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zawasugio/github/tsurugi-batch-template/app/src/test/resources/data/jp/gr/java_conf/nkzw/tbt/tools/TgData/"/>
    </mc:Choice>
  </mc:AlternateContent>
  <xr:revisionPtr revIDLastSave="0" documentId="13_ncr:1_{F85955D4-3819-194E-8525-FDDB9D4AFB10}" xr6:coauthVersionLast="47" xr6:coauthVersionMax="47" xr10:uidLastSave="{00000000-0000-0000-0000-000000000000}"/>
  <bookViews>
    <workbookView xWindow="27400" yWindow="-20880" windowWidth="28340" windowHeight="20300" tabRatio="672" activeTab="1" xr2:uid="{6C6E728F-E1B1-40F2-A28A-BFA250D2C246}"/>
  </bookViews>
  <sheets>
    <sheet name="テーブル一覧" sheetId="2" r:id="rId1"/>
    <sheet name="サンプル" sheetId="23" r:id="rId2"/>
    <sheet name="AQSマスタチェック" sheetId="17" r:id="rId3"/>
    <sheet name="AQS業務エラーキー" sheetId="3" r:id="rId4"/>
    <sheet name="AQS展開ワーク" sheetId="20" r:id="rId5"/>
    <sheet name="計算済み製造品目" sheetId="22" r:id="rId6"/>
    <sheet name="会社" sheetId="24" r:id="rId7"/>
    <sheet name="PCV変換" sheetId="25" r:id="rId8"/>
    <sheet name="PCV原価影響額" sheetId="34" r:id="rId9"/>
    <sheet name="PCV原価影響額部門" sheetId="26" r:id="rId10"/>
    <sheet name="PCV生産原価影響額" sheetId="27" r:id="rId11"/>
    <sheet name="PCV部門生産原価影響額" sheetId="28" r:id="rId12"/>
    <sheet name="PCV製品受払" sheetId="29" r:id="rId13"/>
    <sheet name="PCV出荷原価影響額" sheetId="30" r:id="rId14"/>
    <sheet name="PCV部門出荷原価影響額" sheetId="31" r:id="rId15"/>
    <sheet name="PCV取扱品目" sheetId="32" r:id="rId16"/>
    <sheet name="PCV単価" sheetId="33" r:id="rId17"/>
    <sheet name="総合展開" sheetId="5" r:id="rId18"/>
    <sheet name="シミュレート品目単価" sheetId="21" r:id="rId19"/>
    <sheet name="シミュレート品目" sheetId="18" r:id="rId20"/>
    <sheet name="部門" sheetId="7" r:id="rId21"/>
    <sheet name="度量衡" sheetId="8" r:id="rId22"/>
    <sheet name="品目単価" sheetId="10" r:id="rId23"/>
    <sheet name="品目" sheetId="9" r:id="rId24"/>
    <sheet name="構成" sheetId="11" r:id="rId25"/>
    <sheet name="固定名称" sheetId="12" r:id="rId26"/>
    <sheet name="製造場所" sheetId="13" r:id="rId27"/>
    <sheet name="製造品目" sheetId="14" r:id="rId28"/>
    <sheet name="在庫確定" sheetId="15" r:id="rId29"/>
    <sheet name="在庫情報" sheetId="16" r:id="rId30"/>
    <sheet name="品目（原価影響額）" sheetId="36" r:id="rId31"/>
    <sheet name="会社（原価影響額）" sheetId="35" r:id="rId32"/>
  </sheets>
  <definedNames>
    <definedName name="_xlnm._FilterDatabase" localSheetId="8" hidden="1">PCV原価影響額!$A$13:$G$59</definedName>
    <definedName name="_xlnm._FilterDatabase" localSheetId="0" hidden="1">テーブル一覧!$A$2:$D$2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29" l="1"/>
  <c r="L14" i="29"/>
  <c r="J14" i="29"/>
  <c r="M14" i="23"/>
  <c r="L14" i="23"/>
  <c r="J14" i="23"/>
  <c r="B230" i="36"/>
  <c r="B228" i="36"/>
  <c r="B227" i="36"/>
  <c r="B226" i="36"/>
  <c r="B225" i="36"/>
  <c r="B224" i="36"/>
  <c r="B223" i="36"/>
  <c r="B222" i="36"/>
  <c r="B219" i="36"/>
  <c r="B214" i="36"/>
  <c r="B213" i="36"/>
  <c r="B210" i="36"/>
  <c r="B206" i="36"/>
  <c r="B205" i="36"/>
  <c r="B204" i="36"/>
  <c r="B203" i="36"/>
  <c r="B202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7" i="36"/>
  <c r="B96" i="36"/>
  <c r="B95" i="36"/>
  <c r="B94" i="36"/>
  <c r="B93" i="36"/>
  <c r="B92" i="36"/>
  <c r="B91" i="36"/>
  <c r="B90" i="36"/>
  <c r="B89" i="36"/>
  <c r="B88" i="36"/>
  <c r="B87" i="36"/>
  <c r="B83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38" i="36"/>
  <c r="B37" i="36"/>
  <c r="B33" i="36"/>
  <c r="B32" i="36"/>
  <c r="M16" i="35"/>
  <c r="L16" i="35"/>
  <c r="M15" i="35"/>
  <c r="L15" i="35"/>
  <c r="M14" i="35"/>
  <c r="L14" i="35"/>
  <c r="M60" i="34"/>
  <c r="N60" i="34" s="1"/>
  <c r="L60" i="34"/>
  <c r="J60" i="34"/>
  <c r="M59" i="34"/>
  <c r="L59" i="34"/>
  <c r="N59" i="34" s="1"/>
  <c r="J59" i="34"/>
  <c r="M58" i="34"/>
  <c r="L58" i="34"/>
  <c r="N58" i="34" s="1"/>
  <c r="J58" i="34"/>
  <c r="M57" i="34"/>
  <c r="L57" i="34"/>
  <c r="N57" i="34" s="1"/>
  <c r="J57" i="34"/>
  <c r="M56" i="34"/>
  <c r="L56" i="34"/>
  <c r="N56" i="34" s="1"/>
  <c r="J56" i="34"/>
  <c r="M55" i="34"/>
  <c r="L55" i="34"/>
  <c r="N55" i="34" s="1"/>
  <c r="J55" i="34"/>
  <c r="M54" i="34"/>
  <c r="L54" i="34"/>
  <c r="N54" i="34" s="1"/>
  <c r="J54" i="34"/>
  <c r="M53" i="34"/>
  <c r="L53" i="34"/>
  <c r="N53" i="34" s="1"/>
  <c r="J53" i="34"/>
  <c r="M52" i="34"/>
  <c r="L52" i="34"/>
  <c r="N52" i="34" s="1"/>
  <c r="J52" i="34"/>
  <c r="M51" i="34"/>
  <c r="L51" i="34"/>
  <c r="N51" i="34" s="1"/>
  <c r="J51" i="34"/>
  <c r="M50" i="34"/>
  <c r="L50" i="34"/>
  <c r="N50" i="34" s="1"/>
  <c r="J50" i="34"/>
  <c r="M49" i="34"/>
  <c r="L49" i="34"/>
  <c r="N49" i="34" s="1"/>
  <c r="J49" i="34"/>
  <c r="M48" i="34"/>
  <c r="L48" i="34"/>
  <c r="N48" i="34" s="1"/>
  <c r="J48" i="34"/>
  <c r="M47" i="34"/>
  <c r="L47" i="34"/>
  <c r="N47" i="34" s="1"/>
  <c r="J47" i="34"/>
  <c r="M46" i="34"/>
  <c r="L46" i="34"/>
  <c r="N46" i="34" s="1"/>
  <c r="J46" i="34"/>
  <c r="M45" i="34"/>
  <c r="L45" i="34"/>
  <c r="N45" i="34" s="1"/>
  <c r="J45" i="34"/>
  <c r="M44" i="34"/>
  <c r="L44" i="34"/>
  <c r="N44" i="34" s="1"/>
  <c r="J44" i="34"/>
  <c r="M43" i="34"/>
  <c r="L43" i="34"/>
  <c r="N43" i="34" s="1"/>
  <c r="J43" i="34"/>
  <c r="M42" i="34"/>
  <c r="L42" i="34"/>
  <c r="N42" i="34" s="1"/>
  <c r="J42" i="34"/>
  <c r="M41" i="34"/>
  <c r="L41" i="34"/>
  <c r="N41" i="34" s="1"/>
  <c r="J41" i="34"/>
  <c r="M40" i="34"/>
  <c r="L40" i="34"/>
  <c r="N40" i="34" s="1"/>
  <c r="J40" i="34"/>
  <c r="M39" i="34"/>
  <c r="L39" i="34"/>
  <c r="N39" i="34" s="1"/>
  <c r="J39" i="34"/>
  <c r="M38" i="34"/>
  <c r="L38" i="34"/>
  <c r="N38" i="34" s="1"/>
  <c r="J38" i="34"/>
  <c r="M37" i="34"/>
  <c r="L37" i="34"/>
  <c r="J37" i="34"/>
  <c r="M36" i="34"/>
  <c r="L36" i="34"/>
  <c r="N36" i="34" s="1"/>
  <c r="J36" i="34"/>
  <c r="M35" i="34"/>
  <c r="L35" i="34"/>
  <c r="N35" i="34" s="1"/>
  <c r="J35" i="34"/>
  <c r="M34" i="34"/>
  <c r="L34" i="34"/>
  <c r="N34" i="34" s="1"/>
  <c r="J34" i="34"/>
  <c r="M33" i="34"/>
  <c r="L33" i="34"/>
  <c r="N33" i="34" s="1"/>
  <c r="J33" i="34"/>
  <c r="M32" i="34"/>
  <c r="L32" i="34"/>
  <c r="N32" i="34" s="1"/>
  <c r="J32" i="34"/>
  <c r="M31" i="34"/>
  <c r="L31" i="34"/>
  <c r="N31" i="34" s="1"/>
  <c r="J31" i="34"/>
  <c r="M30" i="34"/>
  <c r="L30" i="34"/>
  <c r="N30" i="34" s="1"/>
  <c r="J30" i="34"/>
  <c r="M29" i="34"/>
  <c r="L29" i="34"/>
  <c r="N29" i="34" s="1"/>
  <c r="J29" i="34"/>
  <c r="M28" i="34"/>
  <c r="L28" i="34"/>
  <c r="N28" i="34" s="1"/>
  <c r="J28" i="34"/>
  <c r="M27" i="34"/>
  <c r="L27" i="34"/>
  <c r="N27" i="34" s="1"/>
  <c r="J27" i="34"/>
  <c r="M26" i="34"/>
  <c r="L26" i="34"/>
  <c r="N26" i="34" s="1"/>
  <c r="J26" i="34"/>
  <c r="M25" i="34"/>
  <c r="L25" i="34"/>
  <c r="N25" i="34" s="1"/>
  <c r="J25" i="34"/>
  <c r="M24" i="34"/>
  <c r="L24" i="34"/>
  <c r="N24" i="34" s="1"/>
  <c r="J24" i="34"/>
  <c r="M23" i="34"/>
  <c r="L23" i="34"/>
  <c r="N23" i="34" s="1"/>
  <c r="J23" i="34"/>
  <c r="M22" i="34"/>
  <c r="L22" i="34"/>
  <c r="N22" i="34" s="1"/>
  <c r="J22" i="34"/>
  <c r="M21" i="34"/>
  <c r="L21" i="34"/>
  <c r="N21" i="34" s="1"/>
  <c r="J21" i="34"/>
  <c r="M20" i="34"/>
  <c r="L20" i="34"/>
  <c r="N20" i="34" s="1"/>
  <c r="J20" i="34"/>
  <c r="M19" i="34"/>
  <c r="L19" i="34"/>
  <c r="N19" i="34" s="1"/>
  <c r="J19" i="34"/>
  <c r="M18" i="34"/>
  <c r="L18" i="34"/>
  <c r="N18" i="34" s="1"/>
  <c r="J18" i="34"/>
  <c r="M17" i="34"/>
  <c r="L17" i="34"/>
  <c r="J17" i="34"/>
  <c r="M16" i="34"/>
  <c r="L16" i="34"/>
  <c r="J16" i="34"/>
  <c r="M15" i="34"/>
  <c r="L15" i="34"/>
  <c r="N15" i="34" s="1"/>
  <c r="J15" i="34"/>
  <c r="J14" i="34"/>
  <c r="M14" i="34"/>
  <c r="L14" i="34"/>
  <c r="N14" i="34" s="1"/>
  <c r="M23" i="33"/>
  <c r="L23" i="33"/>
  <c r="J23" i="33"/>
  <c r="M22" i="33"/>
  <c r="L22" i="33"/>
  <c r="J22" i="33"/>
  <c r="M21" i="33"/>
  <c r="L21" i="33"/>
  <c r="J21" i="33"/>
  <c r="M20" i="33"/>
  <c r="L20" i="33"/>
  <c r="J20" i="33"/>
  <c r="M19" i="33"/>
  <c r="L19" i="33"/>
  <c r="J19" i="33"/>
  <c r="M18" i="33"/>
  <c r="L18" i="33"/>
  <c r="J18" i="33"/>
  <c r="M17" i="33"/>
  <c r="L17" i="33"/>
  <c r="J17" i="33"/>
  <c r="M16" i="33"/>
  <c r="L16" i="33"/>
  <c r="J16" i="33"/>
  <c r="M15" i="33"/>
  <c r="L15" i="33"/>
  <c r="J15" i="33"/>
  <c r="M14" i="33"/>
  <c r="L14" i="33"/>
  <c r="J14" i="33"/>
  <c r="M22" i="32"/>
  <c r="L22" i="32"/>
  <c r="J22" i="32"/>
  <c r="M21" i="32"/>
  <c r="L21" i="32"/>
  <c r="J21" i="32"/>
  <c r="M20" i="32"/>
  <c r="L20" i="32"/>
  <c r="J20" i="32"/>
  <c r="M19" i="32"/>
  <c r="L19" i="32"/>
  <c r="J19" i="32"/>
  <c r="M18" i="32"/>
  <c r="L18" i="32"/>
  <c r="J18" i="32"/>
  <c r="M17" i="32"/>
  <c r="L17" i="32"/>
  <c r="J17" i="32"/>
  <c r="M16" i="32"/>
  <c r="L16" i="32"/>
  <c r="J16" i="32"/>
  <c r="M15" i="32"/>
  <c r="L15" i="32"/>
  <c r="J15" i="32"/>
  <c r="M14" i="32"/>
  <c r="L14" i="32"/>
  <c r="J14" i="32"/>
  <c r="M25" i="31"/>
  <c r="L25" i="31"/>
  <c r="J25" i="31"/>
  <c r="M24" i="31"/>
  <c r="L24" i="31"/>
  <c r="J24" i="31"/>
  <c r="M23" i="31"/>
  <c r="L23" i="31"/>
  <c r="J23" i="31"/>
  <c r="M22" i="31"/>
  <c r="L22" i="31"/>
  <c r="J22" i="31"/>
  <c r="M21" i="31"/>
  <c r="L21" i="31"/>
  <c r="J21" i="31"/>
  <c r="M20" i="31"/>
  <c r="L20" i="31"/>
  <c r="J20" i="31"/>
  <c r="M19" i="31"/>
  <c r="L19" i="31"/>
  <c r="J19" i="31"/>
  <c r="M18" i="31"/>
  <c r="L18" i="31"/>
  <c r="J18" i="31"/>
  <c r="M17" i="31"/>
  <c r="L17" i="31"/>
  <c r="J17" i="31"/>
  <c r="M16" i="31"/>
  <c r="L16" i="31"/>
  <c r="J16" i="31"/>
  <c r="M15" i="31"/>
  <c r="L15" i="31"/>
  <c r="J15" i="31"/>
  <c r="M14" i="31"/>
  <c r="L14" i="31"/>
  <c r="J14" i="31"/>
  <c r="M39" i="30"/>
  <c r="L39" i="30"/>
  <c r="J39" i="30"/>
  <c r="M38" i="30"/>
  <c r="L38" i="30"/>
  <c r="J38" i="30"/>
  <c r="M37" i="30"/>
  <c r="L37" i="30"/>
  <c r="J37" i="30"/>
  <c r="M36" i="30"/>
  <c r="L36" i="30"/>
  <c r="J36" i="30"/>
  <c r="M35" i="30"/>
  <c r="L35" i="30"/>
  <c r="J35" i="30"/>
  <c r="M34" i="30"/>
  <c r="L34" i="30"/>
  <c r="J34" i="30"/>
  <c r="M33" i="30"/>
  <c r="L33" i="30"/>
  <c r="J33" i="30"/>
  <c r="M32" i="30"/>
  <c r="L32" i="30"/>
  <c r="J32" i="30"/>
  <c r="M31" i="30"/>
  <c r="L31" i="30"/>
  <c r="N31" i="30" s="1"/>
  <c r="J31" i="30"/>
  <c r="M30" i="30"/>
  <c r="L30" i="30"/>
  <c r="J30" i="30"/>
  <c r="M29" i="30"/>
  <c r="L29" i="30"/>
  <c r="J29" i="30"/>
  <c r="M28" i="30"/>
  <c r="L28" i="30"/>
  <c r="J28" i="30"/>
  <c r="M27" i="30"/>
  <c r="L27" i="30"/>
  <c r="N27" i="30" s="1"/>
  <c r="J27" i="30"/>
  <c r="M26" i="30"/>
  <c r="L26" i="30"/>
  <c r="J26" i="30"/>
  <c r="M25" i="30"/>
  <c r="L25" i="30"/>
  <c r="J25" i="30"/>
  <c r="M24" i="30"/>
  <c r="L24" i="30"/>
  <c r="N24" i="30" s="1"/>
  <c r="J24" i="30"/>
  <c r="M23" i="30"/>
  <c r="L23" i="30"/>
  <c r="J23" i="30"/>
  <c r="M22" i="30"/>
  <c r="L22" i="30"/>
  <c r="J22" i="30"/>
  <c r="M21" i="30"/>
  <c r="L21" i="30"/>
  <c r="J21" i="30"/>
  <c r="M20" i="30"/>
  <c r="L20" i="30"/>
  <c r="J20" i="30"/>
  <c r="M19" i="30"/>
  <c r="L19" i="30"/>
  <c r="J19" i="30"/>
  <c r="M18" i="30"/>
  <c r="L18" i="30"/>
  <c r="J18" i="30"/>
  <c r="M17" i="30"/>
  <c r="L17" i="30"/>
  <c r="J17" i="30"/>
  <c r="M16" i="30"/>
  <c r="L16" i="30"/>
  <c r="J16" i="30"/>
  <c r="M15" i="30"/>
  <c r="L15" i="30"/>
  <c r="J15" i="30"/>
  <c r="M14" i="30"/>
  <c r="L14" i="30"/>
  <c r="J14" i="30"/>
  <c r="M77" i="29"/>
  <c r="L77" i="29"/>
  <c r="J77" i="29"/>
  <c r="M76" i="29"/>
  <c r="L76" i="29"/>
  <c r="J76" i="29"/>
  <c r="M75" i="29"/>
  <c r="L75" i="29"/>
  <c r="J75" i="29"/>
  <c r="M74" i="29"/>
  <c r="L74" i="29"/>
  <c r="J74" i="29"/>
  <c r="M73" i="29"/>
  <c r="L73" i="29"/>
  <c r="J73" i="29"/>
  <c r="M72" i="29"/>
  <c r="L72" i="29"/>
  <c r="N72" i="29" s="1"/>
  <c r="J72" i="29"/>
  <c r="M71" i="29"/>
  <c r="L71" i="29"/>
  <c r="J71" i="29"/>
  <c r="M70" i="29"/>
  <c r="L70" i="29"/>
  <c r="N70" i="29" s="1"/>
  <c r="J70" i="29"/>
  <c r="M69" i="29"/>
  <c r="L69" i="29"/>
  <c r="J69" i="29"/>
  <c r="M68" i="29"/>
  <c r="L68" i="29"/>
  <c r="N68" i="29" s="1"/>
  <c r="J68" i="29"/>
  <c r="M67" i="29"/>
  <c r="L67" i="29"/>
  <c r="J67" i="29"/>
  <c r="M66" i="29"/>
  <c r="L66" i="29"/>
  <c r="N66" i="29" s="1"/>
  <c r="J66" i="29"/>
  <c r="M65" i="29"/>
  <c r="L65" i="29"/>
  <c r="N65" i="29" s="1"/>
  <c r="J65" i="29"/>
  <c r="M64" i="29"/>
  <c r="L64" i="29"/>
  <c r="J64" i="29"/>
  <c r="M63" i="29"/>
  <c r="L63" i="29"/>
  <c r="N63" i="29" s="1"/>
  <c r="J63" i="29"/>
  <c r="M62" i="29"/>
  <c r="L62" i="29"/>
  <c r="J62" i="29"/>
  <c r="M61" i="29"/>
  <c r="L61" i="29"/>
  <c r="J61" i="29"/>
  <c r="M60" i="29"/>
  <c r="L60" i="29"/>
  <c r="J60" i="29"/>
  <c r="M59" i="29"/>
  <c r="L59" i="29"/>
  <c r="J59" i="29"/>
  <c r="M58" i="29"/>
  <c r="L58" i="29"/>
  <c r="J58" i="29"/>
  <c r="M57" i="29"/>
  <c r="L57" i="29"/>
  <c r="J57" i="29"/>
  <c r="M56" i="29"/>
  <c r="L56" i="29"/>
  <c r="N56" i="29" s="1"/>
  <c r="J56" i="29"/>
  <c r="M55" i="29"/>
  <c r="L55" i="29"/>
  <c r="J55" i="29"/>
  <c r="M54" i="29"/>
  <c r="L54" i="29"/>
  <c r="J54" i="29"/>
  <c r="M53" i="29"/>
  <c r="L53" i="29"/>
  <c r="N53" i="29" s="1"/>
  <c r="J53" i="29"/>
  <c r="M52" i="29"/>
  <c r="L52" i="29"/>
  <c r="J52" i="29"/>
  <c r="M51" i="29"/>
  <c r="L51" i="29"/>
  <c r="J51" i="29"/>
  <c r="M50" i="29"/>
  <c r="L50" i="29"/>
  <c r="N50" i="29" s="1"/>
  <c r="J50" i="29"/>
  <c r="M49" i="29"/>
  <c r="L49" i="29"/>
  <c r="N49" i="29" s="1"/>
  <c r="J49" i="29"/>
  <c r="M48" i="29"/>
  <c r="L48" i="29"/>
  <c r="J48" i="29"/>
  <c r="M47" i="29"/>
  <c r="L47" i="29"/>
  <c r="N47" i="29" s="1"/>
  <c r="J47" i="29"/>
  <c r="M46" i="29"/>
  <c r="L46" i="29"/>
  <c r="N46" i="29" s="1"/>
  <c r="J46" i="29"/>
  <c r="M45" i="29"/>
  <c r="L45" i="29"/>
  <c r="J45" i="29"/>
  <c r="M44" i="29"/>
  <c r="L44" i="29"/>
  <c r="J44" i="29"/>
  <c r="M43" i="29"/>
  <c r="L43" i="29"/>
  <c r="J43" i="29"/>
  <c r="M42" i="29"/>
  <c r="L42" i="29"/>
  <c r="J42" i="29"/>
  <c r="M41" i="29"/>
  <c r="L41" i="29"/>
  <c r="J41" i="29"/>
  <c r="M40" i="29"/>
  <c r="L40" i="29"/>
  <c r="N40" i="29" s="1"/>
  <c r="J40" i="29"/>
  <c r="M39" i="29"/>
  <c r="L39" i="29"/>
  <c r="J39" i="29"/>
  <c r="M38" i="29"/>
  <c r="L38" i="29"/>
  <c r="J38" i="29"/>
  <c r="M37" i="29"/>
  <c r="L37" i="29"/>
  <c r="N37" i="29" s="1"/>
  <c r="J37" i="29"/>
  <c r="M36" i="29"/>
  <c r="L36" i="29"/>
  <c r="J36" i="29"/>
  <c r="M35" i="29"/>
  <c r="L35" i="29"/>
  <c r="J35" i="29"/>
  <c r="M34" i="29"/>
  <c r="L34" i="29"/>
  <c r="N34" i="29" s="1"/>
  <c r="J34" i="29"/>
  <c r="M33" i="29"/>
  <c r="L33" i="29"/>
  <c r="N33" i="29" s="1"/>
  <c r="J33" i="29"/>
  <c r="M32" i="29"/>
  <c r="L32" i="29"/>
  <c r="J32" i="29"/>
  <c r="M31" i="29"/>
  <c r="L31" i="29"/>
  <c r="N31" i="29" s="1"/>
  <c r="J31" i="29"/>
  <c r="M30" i="29"/>
  <c r="L30" i="29"/>
  <c r="N30" i="29" s="1"/>
  <c r="J30" i="29"/>
  <c r="M29" i="29"/>
  <c r="L29" i="29"/>
  <c r="J29" i="29"/>
  <c r="M28" i="29"/>
  <c r="L28" i="29"/>
  <c r="J28" i="29"/>
  <c r="M27" i="29"/>
  <c r="L27" i="29"/>
  <c r="J27" i="29"/>
  <c r="M26" i="29"/>
  <c r="L26" i="29"/>
  <c r="J26" i="29"/>
  <c r="M25" i="29"/>
  <c r="L25" i="29"/>
  <c r="J25" i="29"/>
  <c r="M24" i="29"/>
  <c r="L24" i="29"/>
  <c r="N24" i="29" s="1"/>
  <c r="J24" i="29"/>
  <c r="M23" i="29"/>
  <c r="L23" i="29"/>
  <c r="J23" i="29"/>
  <c r="M22" i="29"/>
  <c r="L22" i="29"/>
  <c r="N22" i="29" s="1"/>
  <c r="J22" i="29"/>
  <c r="M21" i="29"/>
  <c r="L21" i="29"/>
  <c r="N21" i="29" s="1"/>
  <c r="J21" i="29"/>
  <c r="M20" i="29"/>
  <c r="L20" i="29"/>
  <c r="J20" i="29"/>
  <c r="M19" i="29"/>
  <c r="L19" i="29"/>
  <c r="J19" i="29"/>
  <c r="M18" i="29"/>
  <c r="L18" i="29"/>
  <c r="N18" i="29" s="1"/>
  <c r="J18" i="29"/>
  <c r="M17" i="29"/>
  <c r="L17" i="29"/>
  <c r="N17" i="29" s="1"/>
  <c r="J17" i="29"/>
  <c r="M16" i="29"/>
  <c r="L16" i="29"/>
  <c r="J16" i="29"/>
  <c r="M15" i="29"/>
  <c r="L15" i="29"/>
  <c r="J15" i="29"/>
  <c r="J24" i="28"/>
  <c r="J23" i="28"/>
  <c r="J22" i="28"/>
  <c r="J21" i="28"/>
  <c r="J20" i="28"/>
  <c r="J19" i="28"/>
  <c r="J18" i="28"/>
  <c r="J17" i="28"/>
  <c r="J16" i="28"/>
  <c r="J15" i="28"/>
  <c r="J14" i="28"/>
  <c r="M24" i="28"/>
  <c r="L24" i="28"/>
  <c r="M23" i="28"/>
  <c r="L23" i="28"/>
  <c r="M22" i="28"/>
  <c r="L22" i="28"/>
  <c r="M21" i="28"/>
  <c r="L21" i="28"/>
  <c r="M20" i="28"/>
  <c r="L20" i="28"/>
  <c r="M19" i="28"/>
  <c r="L19" i="28"/>
  <c r="M18" i="28"/>
  <c r="L18" i="28"/>
  <c r="M17" i="28"/>
  <c r="L17" i="28"/>
  <c r="M16" i="28"/>
  <c r="L16" i="28"/>
  <c r="M15" i="28"/>
  <c r="L15" i="28"/>
  <c r="M14" i="28"/>
  <c r="L14" i="28"/>
  <c r="M42" i="27"/>
  <c r="L42" i="27"/>
  <c r="J42" i="27"/>
  <c r="M41" i="27"/>
  <c r="L41" i="27"/>
  <c r="J41" i="27"/>
  <c r="M40" i="27"/>
  <c r="L40" i="27"/>
  <c r="J40" i="27"/>
  <c r="M39" i="27"/>
  <c r="L39" i="27"/>
  <c r="J39" i="27"/>
  <c r="M38" i="27"/>
  <c r="L38" i="27"/>
  <c r="J38" i="27"/>
  <c r="M37" i="27"/>
  <c r="L37" i="27"/>
  <c r="J37" i="27"/>
  <c r="M36" i="27"/>
  <c r="L36" i="27"/>
  <c r="N36" i="27" s="1"/>
  <c r="J36" i="27"/>
  <c r="M35" i="27"/>
  <c r="L35" i="27"/>
  <c r="J35" i="27"/>
  <c r="M34" i="27"/>
  <c r="L34" i="27"/>
  <c r="J34" i="27"/>
  <c r="M33" i="27"/>
  <c r="L33" i="27"/>
  <c r="N33" i="27" s="1"/>
  <c r="J33" i="27"/>
  <c r="M32" i="27"/>
  <c r="L32" i="27"/>
  <c r="J32" i="27"/>
  <c r="M31" i="27"/>
  <c r="L31" i="27"/>
  <c r="J31" i="27"/>
  <c r="M30" i="27"/>
  <c r="L30" i="27"/>
  <c r="J30" i="27"/>
  <c r="M29" i="27"/>
  <c r="L29" i="27"/>
  <c r="J29" i="27"/>
  <c r="M28" i="27"/>
  <c r="L28" i="27"/>
  <c r="J28" i="27"/>
  <c r="M27" i="27"/>
  <c r="L27" i="27"/>
  <c r="N27" i="27" s="1"/>
  <c r="J27" i="27"/>
  <c r="M26" i="27"/>
  <c r="L26" i="27"/>
  <c r="J26" i="27"/>
  <c r="M25" i="27"/>
  <c r="L25" i="27"/>
  <c r="J25" i="27"/>
  <c r="M24" i="27"/>
  <c r="L24" i="27"/>
  <c r="J24" i="27"/>
  <c r="M23" i="27"/>
  <c r="L23" i="27"/>
  <c r="J23" i="27"/>
  <c r="M22" i="27"/>
  <c r="L22" i="27"/>
  <c r="J22" i="27"/>
  <c r="M21" i="27"/>
  <c r="L21" i="27"/>
  <c r="J21" i="27"/>
  <c r="M20" i="27"/>
  <c r="L20" i="27"/>
  <c r="J20" i="27"/>
  <c r="M19" i="27"/>
  <c r="L19" i="27"/>
  <c r="J19" i="27"/>
  <c r="M18" i="27"/>
  <c r="L18" i="27"/>
  <c r="J18" i="27"/>
  <c r="M17" i="27"/>
  <c r="L17" i="27"/>
  <c r="J17" i="27"/>
  <c r="M16" i="27"/>
  <c r="L16" i="27"/>
  <c r="J16" i="27"/>
  <c r="M15" i="27"/>
  <c r="L15" i="27"/>
  <c r="J15" i="27"/>
  <c r="M14" i="27"/>
  <c r="L14" i="27"/>
  <c r="J14" i="27"/>
  <c r="M20" i="26"/>
  <c r="L20" i="26"/>
  <c r="J20" i="26"/>
  <c r="M19" i="26"/>
  <c r="L19" i="26"/>
  <c r="J19" i="26"/>
  <c r="M18" i="26"/>
  <c r="L18" i="26"/>
  <c r="J18" i="26"/>
  <c r="M17" i="26"/>
  <c r="L17" i="26"/>
  <c r="J17" i="26"/>
  <c r="M16" i="26"/>
  <c r="L16" i="26"/>
  <c r="J16" i="26"/>
  <c r="M15" i="26"/>
  <c r="L15" i="26"/>
  <c r="J15" i="26"/>
  <c r="M14" i="26"/>
  <c r="L14" i="26"/>
  <c r="J14" i="26"/>
  <c r="M17" i="25"/>
  <c r="L17" i="25"/>
  <c r="J17" i="25"/>
  <c r="M16" i="25"/>
  <c r="L16" i="25"/>
  <c r="J16" i="25"/>
  <c r="M15" i="25"/>
  <c r="L15" i="25"/>
  <c r="J15" i="25"/>
  <c r="M14" i="25"/>
  <c r="L14" i="25"/>
  <c r="J14" i="25"/>
  <c r="M16" i="24"/>
  <c r="L16" i="24"/>
  <c r="J16" i="24"/>
  <c r="M15" i="24"/>
  <c r="L15" i="24"/>
  <c r="J15" i="24"/>
  <c r="M14" i="24"/>
  <c r="L14" i="24"/>
  <c r="J14" i="24"/>
  <c r="M32" i="23"/>
  <c r="L32" i="23"/>
  <c r="J32" i="23"/>
  <c r="M31" i="23"/>
  <c r="L31" i="23"/>
  <c r="J31" i="23"/>
  <c r="M30" i="23"/>
  <c r="L30" i="23"/>
  <c r="J30" i="23"/>
  <c r="M29" i="23"/>
  <c r="L29" i="23"/>
  <c r="J29" i="23"/>
  <c r="M28" i="23"/>
  <c r="L28" i="23"/>
  <c r="J28" i="23"/>
  <c r="M27" i="23"/>
  <c r="L27" i="23"/>
  <c r="J27" i="23"/>
  <c r="M26" i="23"/>
  <c r="L26" i="23"/>
  <c r="J26" i="23"/>
  <c r="M25" i="23"/>
  <c r="L25" i="23"/>
  <c r="J25" i="23"/>
  <c r="M24" i="23"/>
  <c r="L24" i="23"/>
  <c r="J24" i="23"/>
  <c r="M23" i="23"/>
  <c r="L23" i="23"/>
  <c r="J23" i="23"/>
  <c r="M22" i="23"/>
  <c r="L22" i="23"/>
  <c r="J22" i="23"/>
  <c r="M21" i="23"/>
  <c r="L21" i="23"/>
  <c r="J21" i="23"/>
  <c r="M20" i="23"/>
  <c r="L20" i="23"/>
  <c r="J20" i="23"/>
  <c r="M19" i="23"/>
  <c r="L19" i="23"/>
  <c r="J19" i="23"/>
  <c r="M18" i="23"/>
  <c r="L18" i="23"/>
  <c r="J18" i="23"/>
  <c r="M17" i="23"/>
  <c r="L17" i="23"/>
  <c r="J17" i="23"/>
  <c r="M16" i="23"/>
  <c r="L16" i="23"/>
  <c r="J16" i="23"/>
  <c r="M15" i="23"/>
  <c r="L15" i="23"/>
  <c r="J15" i="23"/>
  <c r="M14" i="18"/>
  <c r="N51" i="21"/>
  <c r="M51" i="21"/>
  <c r="J51" i="21"/>
  <c r="N50" i="21"/>
  <c r="M50" i="21"/>
  <c r="J50" i="21"/>
  <c r="N49" i="21"/>
  <c r="M49" i="21"/>
  <c r="J49" i="21"/>
  <c r="N48" i="21"/>
  <c r="M48" i="21"/>
  <c r="J48" i="21"/>
  <c r="N47" i="21"/>
  <c r="M47" i="21"/>
  <c r="J47" i="21"/>
  <c r="N46" i="21"/>
  <c r="M46" i="21"/>
  <c r="J46" i="21"/>
  <c r="N45" i="21"/>
  <c r="M45" i="21"/>
  <c r="O45" i="21" s="1"/>
  <c r="J45" i="21"/>
  <c r="N44" i="21"/>
  <c r="M44" i="21"/>
  <c r="O44" i="21" s="1"/>
  <c r="J44" i="21"/>
  <c r="N43" i="21"/>
  <c r="M43" i="21"/>
  <c r="J43" i="21"/>
  <c r="N42" i="21"/>
  <c r="M42" i="21"/>
  <c r="J42" i="21"/>
  <c r="N41" i="21"/>
  <c r="M41" i="21"/>
  <c r="J41" i="21"/>
  <c r="N40" i="21"/>
  <c r="M40" i="21"/>
  <c r="J40" i="21"/>
  <c r="N39" i="21"/>
  <c r="M39" i="21"/>
  <c r="J39" i="21"/>
  <c r="N38" i="21"/>
  <c r="M38" i="21"/>
  <c r="J38" i="21"/>
  <c r="N37" i="21"/>
  <c r="M37" i="21"/>
  <c r="O37" i="21" s="1"/>
  <c r="J37" i="21"/>
  <c r="N36" i="21"/>
  <c r="M36" i="21"/>
  <c r="O36" i="21" s="1"/>
  <c r="J36" i="21"/>
  <c r="N35" i="21"/>
  <c r="M35" i="21"/>
  <c r="J35" i="21"/>
  <c r="N34" i="21"/>
  <c r="M34" i="21"/>
  <c r="O34" i="21" s="1"/>
  <c r="J34" i="21"/>
  <c r="N33" i="21"/>
  <c r="M33" i="21"/>
  <c r="J33" i="21"/>
  <c r="N32" i="21"/>
  <c r="M32" i="21"/>
  <c r="J32" i="21"/>
  <c r="N31" i="21"/>
  <c r="M31" i="21"/>
  <c r="J31" i="21"/>
  <c r="N30" i="21"/>
  <c r="M30" i="21"/>
  <c r="J30" i="21"/>
  <c r="N29" i="21"/>
  <c r="M29" i="21"/>
  <c r="O29" i="21" s="1"/>
  <c r="J29" i="21"/>
  <c r="N28" i="21"/>
  <c r="M28" i="21"/>
  <c r="O28" i="21" s="1"/>
  <c r="J28" i="21"/>
  <c r="N27" i="21"/>
  <c r="M27" i="21"/>
  <c r="J27" i="21"/>
  <c r="N26" i="21"/>
  <c r="M26" i="21"/>
  <c r="J26" i="21"/>
  <c r="N25" i="21"/>
  <c r="M25" i="21"/>
  <c r="J25" i="21"/>
  <c r="N24" i="21"/>
  <c r="M24" i="21"/>
  <c r="J24" i="21"/>
  <c r="N23" i="21"/>
  <c r="M23" i="21"/>
  <c r="J23" i="21"/>
  <c r="N22" i="21"/>
  <c r="M22" i="21"/>
  <c r="J22" i="21"/>
  <c r="N21" i="21"/>
  <c r="M21" i="21"/>
  <c r="O21" i="21" s="1"/>
  <c r="J21" i="21"/>
  <c r="N20" i="21"/>
  <c r="M20" i="21"/>
  <c r="J20" i="21"/>
  <c r="N19" i="21"/>
  <c r="M19" i="21"/>
  <c r="J19" i="21"/>
  <c r="N18" i="21"/>
  <c r="M18" i="21"/>
  <c r="J18" i="21"/>
  <c r="N17" i="21"/>
  <c r="M17" i="21"/>
  <c r="J17" i="21"/>
  <c r="N16" i="21"/>
  <c r="M16" i="21"/>
  <c r="J16" i="21"/>
  <c r="N15" i="21"/>
  <c r="M15" i="21"/>
  <c r="J15" i="21"/>
  <c r="N14" i="21"/>
  <c r="M14" i="21"/>
  <c r="J14" i="21"/>
  <c r="M51" i="18"/>
  <c r="M50" i="18"/>
  <c r="M49" i="18"/>
  <c r="O49" i="18" s="1"/>
  <c r="M48" i="18"/>
  <c r="M47" i="18"/>
  <c r="M46" i="18"/>
  <c r="M45" i="18"/>
  <c r="M44" i="18"/>
  <c r="M43" i="18"/>
  <c r="M42" i="18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N51" i="18"/>
  <c r="O51" i="18" s="1"/>
  <c r="N50" i="18"/>
  <c r="O50" i="18" s="1"/>
  <c r="N49" i="18"/>
  <c r="N48" i="18"/>
  <c r="N47" i="18"/>
  <c r="N46" i="18"/>
  <c r="N45" i="18"/>
  <c r="N44" i="18"/>
  <c r="N43" i="18"/>
  <c r="O43" i="18" s="1"/>
  <c r="N42" i="18"/>
  <c r="O42" i="18" s="1"/>
  <c r="N41" i="18"/>
  <c r="O41" i="18" s="1"/>
  <c r="N40" i="18"/>
  <c r="N39" i="18"/>
  <c r="N38" i="18"/>
  <c r="N37" i="18"/>
  <c r="N36" i="18"/>
  <c r="N35" i="18"/>
  <c r="O35" i="18" s="1"/>
  <c r="N34" i="18"/>
  <c r="O34" i="18" s="1"/>
  <c r="N33" i="18"/>
  <c r="O33" i="18" s="1"/>
  <c r="N32" i="18"/>
  <c r="N31" i="18"/>
  <c r="N30" i="18"/>
  <c r="N29" i="18"/>
  <c r="N28" i="18"/>
  <c r="N27" i="18"/>
  <c r="O27" i="18" s="1"/>
  <c r="N26" i="18"/>
  <c r="O26" i="18" s="1"/>
  <c r="N25" i="18"/>
  <c r="O25" i="18" s="1"/>
  <c r="N24" i="18"/>
  <c r="N23" i="18"/>
  <c r="N22" i="18"/>
  <c r="N21" i="18"/>
  <c r="N20" i="18"/>
  <c r="N19" i="18"/>
  <c r="O19" i="18" s="1"/>
  <c r="N18" i="18"/>
  <c r="O18" i="18" s="1"/>
  <c r="N17" i="18"/>
  <c r="O17" i="18" s="1"/>
  <c r="N16" i="18"/>
  <c r="N15" i="18"/>
  <c r="N14" i="18"/>
  <c r="O14" i="18" s="1"/>
  <c r="I157" i="20"/>
  <c r="I156" i="20"/>
  <c r="I155" i="20"/>
  <c r="I154" i="20"/>
  <c r="I153" i="20"/>
  <c r="I152" i="20"/>
  <c r="I151" i="20"/>
  <c r="I150" i="20"/>
  <c r="I149" i="20"/>
  <c r="I148" i="20"/>
  <c r="I147" i="20"/>
  <c r="I146" i="20"/>
  <c r="I145" i="20"/>
  <c r="I144" i="20"/>
  <c r="I143" i="20"/>
  <c r="I142" i="20"/>
  <c r="I141" i="20"/>
  <c r="I140" i="20"/>
  <c r="I139" i="20"/>
  <c r="I138" i="20"/>
  <c r="I137" i="20"/>
  <c r="I136" i="20"/>
  <c r="I135" i="20"/>
  <c r="I134" i="20"/>
  <c r="I133" i="20"/>
  <c r="I132" i="20"/>
  <c r="I131" i="20"/>
  <c r="I130" i="20"/>
  <c r="I129" i="20"/>
  <c r="I128" i="20"/>
  <c r="I127" i="20"/>
  <c r="I126" i="20"/>
  <c r="I125" i="20"/>
  <c r="I124" i="20"/>
  <c r="I123" i="20"/>
  <c r="I122" i="20"/>
  <c r="I121" i="20"/>
  <c r="I120" i="20"/>
  <c r="I119" i="20"/>
  <c r="I118" i="20"/>
  <c r="I117" i="20"/>
  <c r="I116" i="20"/>
  <c r="I115" i="20"/>
  <c r="I114" i="20"/>
  <c r="I113" i="20"/>
  <c r="I112" i="20"/>
  <c r="I111" i="20"/>
  <c r="I110" i="20"/>
  <c r="I109" i="20"/>
  <c r="I108" i="20"/>
  <c r="I107" i="20"/>
  <c r="I106" i="20"/>
  <c r="I105" i="20"/>
  <c r="I104" i="20"/>
  <c r="I103" i="20"/>
  <c r="I102" i="20"/>
  <c r="I101" i="20"/>
  <c r="I100" i="20"/>
  <c r="I99" i="20"/>
  <c r="I98" i="20"/>
  <c r="I97" i="20"/>
  <c r="I96" i="20"/>
  <c r="I95" i="20"/>
  <c r="I94" i="20"/>
  <c r="I93" i="20"/>
  <c r="I92" i="20"/>
  <c r="I91" i="20"/>
  <c r="I90" i="20"/>
  <c r="I89" i="20"/>
  <c r="I88" i="20"/>
  <c r="I87" i="20"/>
  <c r="I86" i="20"/>
  <c r="I85" i="20"/>
  <c r="I84" i="20"/>
  <c r="I83" i="20"/>
  <c r="I82" i="20"/>
  <c r="I81" i="20"/>
  <c r="I80" i="20"/>
  <c r="I79" i="20"/>
  <c r="I78" i="20"/>
  <c r="I77" i="20"/>
  <c r="I76" i="20"/>
  <c r="I75" i="20"/>
  <c r="I74" i="20"/>
  <c r="I73" i="20"/>
  <c r="I72" i="20"/>
  <c r="I71" i="20"/>
  <c r="I70" i="20"/>
  <c r="I69" i="20"/>
  <c r="I68" i="20"/>
  <c r="I67" i="20"/>
  <c r="I66" i="20"/>
  <c r="I65" i="20"/>
  <c r="I64" i="20"/>
  <c r="I63" i="20"/>
  <c r="I62" i="20"/>
  <c r="I61" i="20"/>
  <c r="I60" i="20"/>
  <c r="I59" i="20"/>
  <c r="I58" i="20"/>
  <c r="I57" i="20"/>
  <c r="I56" i="20"/>
  <c r="I55" i="20"/>
  <c r="I54" i="20"/>
  <c r="I53" i="20"/>
  <c r="I52" i="20"/>
  <c r="I51" i="20"/>
  <c r="I50" i="20"/>
  <c r="I49" i="20"/>
  <c r="I48" i="20"/>
  <c r="I47" i="20"/>
  <c r="I46" i="20"/>
  <c r="I45" i="20"/>
  <c r="I44" i="20"/>
  <c r="I43" i="20"/>
  <c r="I42" i="20"/>
  <c r="I41" i="20"/>
  <c r="I40" i="20"/>
  <c r="I39" i="20"/>
  <c r="I38" i="20"/>
  <c r="I37" i="20"/>
  <c r="I36" i="20"/>
  <c r="I35" i="20"/>
  <c r="I34" i="20"/>
  <c r="I33" i="20"/>
  <c r="I32" i="20"/>
  <c r="I31" i="20"/>
  <c r="I30" i="20"/>
  <c r="I29" i="20"/>
  <c r="I28" i="20"/>
  <c r="I27" i="20"/>
  <c r="I26" i="20"/>
  <c r="I25" i="20"/>
  <c r="I24" i="20"/>
  <c r="I23" i="20"/>
  <c r="I22" i="20"/>
  <c r="I21" i="20"/>
  <c r="I20" i="20"/>
  <c r="I19" i="20"/>
  <c r="I18" i="20"/>
  <c r="I17" i="20"/>
  <c r="I16" i="20"/>
  <c r="I15" i="20"/>
  <c r="I14" i="20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J23" i="18"/>
  <c r="J22" i="18"/>
  <c r="J21" i="18"/>
  <c r="J20" i="18"/>
  <c r="J19" i="18"/>
  <c r="J18" i="18"/>
  <c r="J17" i="18"/>
  <c r="J16" i="18"/>
  <c r="J15" i="18"/>
  <c r="J14" i="18"/>
  <c r="H35" i="9"/>
  <c r="H277" i="9"/>
  <c r="H276" i="9"/>
  <c r="H275" i="9"/>
  <c r="H274" i="9"/>
  <c r="H273" i="9"/>
  <c r="H272" i="9"/>
  <c r="H271" i="9"/>
  <c r="H270" i="9"/>
  <c r="H269" i="9"/>
  <c r="H268" i="9"/>
  <c r="H267" i="9"/>
  <c r="H266" i="9"/>
  <c r="H265" i="9"/>
  <c r="H264" i="9"/>
  <c r="H263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A14" i="28" a="1"/>
  <c r="A40" i="30" a="1"/>
  <c r="A14" i="36" a="1"/>
  <c r="A21" i="26" a="1"/>
  <c r="A35" i="2" a="1"/>
  <c r="A26" i="31" a="1"/>
  <c r="A14" i="30" a="1"/>
  <c r="A24" i="33" a="1"/>
  <c r="A23" i="33" a="1"/>
  <c r="A3" i="2" a="1"/>
  <c r="A40" i="27" a="1"/>
  <c r="A20" i="26" a="1"/>
  <c r="A16" i="24" a="1"/>
  <c r="A17" i="35" a="1"/>
  <c r="A14" i="24" a="1"/>
  <c r="A19" i="25" a="1"/>
  <c r="A45" i="27" a="1"/>
  <c r="A14" i="33" a="1"/>
  <c r="A25" i="31" a="1"/>
  <c r="A42" i="27" a="1"/>
  <c r="A32" i="23" a="1"/>
  <c r="A14" i="32" a="1"/>
  <c r="A14" i="29" a="1"/>
  <c r="A43" i="27" a="1"/>
  <c r="A14" i="34" a="1"/>
  <c r="A47" i="27" a="1"/>
  <c r="A17" i="24" a="1"/>
  <c r="A14" i="27" a="1"/>
  <c r="A41" i="27" a="1"/>
  <c r="A44" i="27" a="1"/>
  <c r="A77" i="29" a="1"/>
  <c r="A23" i="32" a="1"/>
  <c r="A39" i="30" a="1"/>
  <c r="A78" i="29" a="1"/>
  <c r="A14" i="23" a="1"/>
  <c r="A22" i="32" a="1"/>
  <c r="A18" i="25" a="1"/>
  <c r="A46" i="27" a="1"/>
  <c r="A60" i="34" a="1"/>
  <c r="A25" i="28" a="1"/>
  <c r="A24" i="28" a="1"/>
  <c r="A14" i="26" a="1"/>
  <c r="A14" i="25" a="1"/>
  <c r="A61" i="34" a="1"/>
  <c r="A14" i="35" a="1"/>
  <c r="A14" i="31" a="1"/>
  <c r="A48" i="27" a="1"/>
  <c r="N30" i="23" l="1"/>
  <c r="N29" i="23"/>
  <c r="N28" i="23"/>
  <c r="N22" i="23"/>
  <c r="N21" i="23"/>
  <c r="A35" i="2"/>
  <c r="A3" i="2"/>
  <c r="N14" i="29"/>
  <c r="A14" i="29"/>
  <c r="N69" i="29"/>
  <c r="N64" i="29"/>
  <c r="N23" i="29"/>
  <c r="N39" i="29"/>
  <c r="N55" i="29"/>
  <c r="N71" i="29"/>
  <c r="N67" i="29"/>
  <c r="A17" i="35"/>
  <c r="A14" i="35"/>
  <c r="A14" i="36"/>
  <c r="A24" i="33"/>
  <c r="A23" i="33"/>
  <c r="A14" i="33"/>
  <c r="A23" i="32"/>
  <c r="A22" i="32"/>
  <c r="A14" i="32"/>
  <c r="A26" i="31"/>
  <c r="A25" i="31"/>
  <c r="A14" i="31"/>
  <c r="A39" i="30"/>
  <c r="A40" i="30"/>
  <c r="A14" i="30"/>
  <c r="N29" i="29"/>
  <c r="N45" i="29"/>
  <c r="N61" i="29"/>
  <c r="N77" i="29"/>
  <c r="N19" i="29"/>
  <c r="N35" i="29"/>
  <c r="N51" i="29"/>
  <c r="N62" i="29"/>
  <c r="N25" i="29"/>
  <c r="N41" i="29"/>
  <c r="N57" i="29"/>
  <c r="N73" i="29"/>
  <c r="N20" i="29"/>
  <c r="N36" i="29"/>
  <c r="N52" i="29"/>
  <c r="N26" i="29"/>
  <c r="N42" i="29"/>
  <c r="N58" i="29"/>
  <c r="N74" i="29"/>
  <c r="N16" i="29"/>
  <c r="N32" i="29"/>
  <c r="N48" i="29"/>
  <c r="N27" i="29"/>
  <c r="N43" i="29"/>
  <c r="N59" i="29"/>
  <c r="N75" i="29"/>
  <c r="N38" i="29"/>
  <c r="N54" i="29"/>
  <c r="N28" i="29"/>
  <c r="N44" i="29"/>
  <c r="N60" i="29"/>
  <c r="N76" i="29"/>
  <c r="A77" i="29"/>
  <c r="A78" i="29"/>
  <c r="N24" i="28"/>
  <c r="A24" i="28"/>
  <c r="A25" i="28"/>
  <c r="A14" i="28"/>
  <c r="A45" i="27"/>
  <c r="A43" i="27"/>
  <c r="A42" i="27"/>
  <c r="A41" i="27"/>
  <c r="A44" i="27"/>
  <c r="A48" i="27"/>
  <c r="A40" i="27"/>
  <c r="A47" i="27"/>
  <c r="A46" i="27"/>
  <c r="A14" i="27"/>
  <c r="A20" i="26"/>
  <c r="A21" i="26"/>
  <c r="A14" i="26"/>
  <c r="A61" i="34"/>
  <c r="A60" i="34"/>
  <c r="A14" i="34"/>
  <c r="A18" i="25"/>
  <c r="A19" i="25"/>
  <c r="A14" i="25"/>
  <c r="A17" i="24"/>
  <c r="A16" i="24"/>
  <c r="A14" i="24"/>
  <c r="N19" i="23"/>
  <c r="N20" i="23"/>
  <c r="N17" i="23"/>
  <c r="N18" i="23"/>
  <c r="A32" i="23"/>
  <c r="A14" i="23"/>
  <c r="N14" i="23"/>
  <c r="N25" i="23"/>
  <c r="N15" i="23"/>
  <c r="N31" i="23"/>
  <c r="N26" i="23"/>
  <c r="N16" i="23"/>
  <c r="N27" i="23"/>
  <c r="N23" i="23"/>
  <c r="N32" i="23"/>
  <c r="N24" i="23"/>
  <c r="N16" i="35"/>
  <c r="N15" i="35"/>
  <c r="N14" i="35"/>
  <c r="N37" i="34"/>
  <c r="N17" i="34"/>
  <c r="N16" i="34"/>
  <c r="N18" i="33"/>
  <c r="N23" i="33"/>
  <c r="N21" i="33"/>
  <c r="N20" i="33"/>
  <c r="N15" i="33"/>
  <c r="N16" i="33"/>
  <c r="N19" i="33"/>
  <c r="N14" i="33"/>
  <c r="N22" i="33"/>
  <c r="N17" i="33"/>
  <c r="N19" i="32"/>
  <c r="N21" i="32"/>
  <c r="N18" i="32"/>
  <c r="N16" i="32"/>
  <c r="N15" i="32"/>
  <c r="N14" i="32"/>
  <c r="N22" i="32"/>
  <c r="N17" i="32"/>
  <c r="N20" i="32"/>
  <c r="N19" i="31"/>
  <c r="N15" i="31"/>
  <c r="N23" i="31"/>
  <c r="N18" i="31"/>
  <c r="N21" i="31"/>
  <c r="N16" i="31"/>
  <c r="N24" i="31"/>
  <c r="N17" i="31"/>
  <c r="N14" i="31"/>
  <c r="N22" i="31"/>
  <c r="N20" i="31"/>
  <c r="N25" i="31"/>
  <c r="N19" i="30"/>
  <c r="N15" i="30"/>
  <c r="N18" i="30"/>
  <c r="N21" i="30"/>
  <c r="N29" i="30"/>
  <c r="N37" i="30"/>
  <c r="N28" i="30"/>
  <c r="N23" i="30"/>
  <c r="N35" i="30"/>
  <c r="N20" i="30"/>
  <c r="N14" i="30"/>
  <c r="N22" i="30"/>
  <c r="N30" i="30"/>
  <c r="N38" i="30"/>
  <c r="N16" i="30"/>
  <c r="N32" i="30"/>
  <c r="N17" i="30"/>
  <c r="N25" i="30"/>
  <c r="N33" i="30"/>
  <c r="N36" i="30"/>
  <c r="N39" i="30"/>
  <c r="N26" i="30"/>
  <c r="N34" i="30"/>
  <c r="N15" i="29"/>
  <c r="N19" i="28"/>
  <c r="N18" i="28"/>
  <c r="N17" i="28"/>
  <c r="N14" i="28"/>
  <c r="N22" i="28"/>
  <c r="N20" i="28"/>
  <c r="N23" i="28"/>
  <c r="N16" i="28"/>
  <c r="N15" i="28"/>
  <c r="N21" i="28"/>
  <c r="N19" i="27"/>
  <c r="N17" i="27"/>
  <c r="N16" i="27"/>
  <c r="N15" i="27"/>
  <c r="N35" i="27"/>
  <c r="N25" i="27"/>
  <c r="N28" i="27"/>
  <c r="N14" i="27"/>
  <c r="N22" i="27"/>
  <c r="N30" i="27"/>
  <c r="N38" i="27"/>
  <c r="N20" i="27"/>
  <c r="N32" i="27"/>
  <c r="N23" i="27"/>
  <c r="N31" i="27"/>
  <c r="N39" i="27"/>
  <c r="N18" i="27"/>
  <c r="N26" i="27"/>
  <c r="N34" i="27"/>
  <c r="N24" i="27"/>
  <c r="N21" i="27"/>
  <c r="N29" i="27"/>
  <c r="N37" i="27"/>
  <c r="N42" i="27"/>
  <c r="N40" i="27"/>
  <c r="N41" i="27"/>
  <c r="N20" i="26"/>
  <c r="N15" i="26"/>
  <c r="N18" i="26"/>
  <c r="N19" i="26"/>
  <c r="N17" i="26"/>
  <c r="N16" i="26"/>
  <c r="N14" i="26"/>
  <c r="N15" i="25"/>
  <c r="N16" i="25"/>
  <c r="N14" i="25"/>
  <c r="N17" i="25"/>
  <c r="N15" i="24"/>
  <c r="N14" i="24"/>
  <c r="N16" i="24"/>
  <c r="O25" i="21"/>
  <c r="O33" i="21"/>
  <c r="O41" i="21"/>
  <c r="O49" i="21"/>
  <c r="O15" i="21"/>
  <c r="O27" i="21"/>
  <c r="O14" i="21"/>
  <c r="O22" i="21"/>
  <c r="O22" i="18"/>
  <c r="O30" i="18"/>
  <c r="O38" i="18"/>
  <c r="O46" i="18"/>
  <c r="O15" i="18"/>
  <c r="O23" i="18"/>
  <c r="O31" i="18"/>
  <c r="O39" i="18"/>
  <c r="O47" i="18"/>
  <c r="O16" i="18"/>
  <c r="O24" i="18"/>
  <c r="O32" i="18"/>
  <c r="O40" i="18"/>
  <c r="O48" i="18"/>
  <c r="O20" i="18"/>
  <c r="O28" i="18"/>
  <c r="O36" i="18"/>
  <c r="O44" i="18"/>
  <c r="O21" i="18"/>
  <c r="O29" i="18"/>
  <c r="O37" i="18"/>
  <c r="O45" i="18"/>
  <c r="O38" i="21"/>
  <c r="O23" i="21"/>
  <c r="O31" i="21"/>
  <c r="O39" i="21"/>
  <c r="O47" i="21"/>
  <c r="O42" i="21"/>
  <c r="O50" i="21"/>
  <c r="O35" i="21"/>
  <c r="O30" i="21"/>
  <c r="O26" i="21"/>
  <c r="O24" i="21"/>
  <c r="O32" i="21"/>
  <c r="O40" i="21"/>
  <c r="O48" i="21"/>
  <c r="O43" i="21"/>
  <c r="O51" i="21"/>
  <c r="O46" i="21"/>
  <c r="O20" i="21"/>
  <c r="O19" i="21"/>
  <c r="O16" i="21"/>
  <c r="O17" i="21"/>
  <c r="O18" i="21"/>
  <c r="A4" i="2" a="1"/>
  <c r="A15" i="28" a="1"/>
  <c r="A15" i="32" a="1"/>
  <c r="A15" i="23" a="1"/>
  <c r="A15" i="30" a="1"/>
  <c r="A15" i="26" a="1"/>
  <c r="A15" i="31" a="1"/>
  <c r="A15" i="29" a="1"/>
  <c r="A15" i="36" a="1"/>
  <c r="A15" i="27" a="1"/>
  <c r="A15" i="35" a="1"/>
  <c r="A15" i="24" a="1"/>
  <c r="A15" i="34" a="1"/>
  <c r="A15" i="25" a="1"/>
  <c r="A15" i="33" a="1"/>
  <c r="A4" i="2" l="1"/>
  <c r="A15" i="29"/>
  <c r="A15" i="35"/>
  <c r="A15" i="36"/>
  <c r="A15" i="33"/>
  <c r="A15" i="32"/>
  <c r="A15" i="31"/>
  <c r="A15" i="30"/>
  <c r="A15" i="28"/>
  <c r="A15" i="27"/>
  <c r="A15" i="26"/>
  <c r="A15" i="34"/>
  <c r="A15" i="25"/>
  <c r="A15" i="24"/>
  <c r="A15" i="23"/>
  <c r="A16" i="28" a="1"/>
  <c r="A16" i="35" a="1"/>
  <c r="A16" i="31" a="1"/>
  <c r="A16" i="25" a="1"/>
  <c r="A16" i="26" a="1"/>
  <c r="A16" i="30" a="1"/>
  <c r="A16" i="36" a="1"/>
  <c r="A16" i="29" a="1"/>
  <c r="A16" i="23" a="1"/>
  <c r="A16" i="27" a="1"/>
  <c r="A5" i="2" a="1"/>
  <c r="A16" i="32" a="1"/>
  <c r="A16" i="34" a="1"/>
  <c r="A16" i="33" a="1"/>
  <c r="A5" i="2" l="1"/>
  <c r="A16" i="29"/>
  <c r="A16" i="35"/>
  <c r="A16" i="36"/>
  <c r="A16" i="33"/>
  <c r="A16" i="32"/>
  <c r="A16" i="31"/>
  <c r="A16" i="30"/>
  <c r="A16" i="28"/>
  <c r="A16" i="27"/>
  <c r="A16" i="26"/>
  <c r="A16" i="34"/>
  <c r="A16" i="25"/>
  <c r="A16" i="23"/>
  <c r="A17" i="28" a="1"/>
  <c r="A17" i="25" a="1"/>
  <c r="A17" i="32" a="1"/>
  <c r="A6" i="2" a="1"/>
  <c r="A17" i="33" a="1"/>
  <c r="A17" i="34" a="1"/>
  <c r="A17" i="31" a="1"/>
  <c r="A17" i="26" a="1"/>
  <c r="A17" i="27" a="1"/>
  <c r="A17" i="29" a="1"/>
  <c r="A17" i="23" a="1"/>
  <c r="A17" i="36" a="1"/>
  <c r="A17" i="30" a="1"/>
  <c r="A6" i="2" l="1"/>
  <c r="A17" i="29"/>
  <c r="A17" i="36"/>
  <c r="A17" i="33"/>
  <c r="A17" i="32"/>
  <c r="A17" i="31"/>
  <c r="A17" i="30"/>
  <c r="A17" i="28"/>
  <c r="A17" i="27"/>
  <c r="A17" i="26"/>
  <c r="A17" i="34"/>
  <c r="A17" i="25"/>
  <c r="A17" i="23"/>
  <c r="A18" i="27" a="1"/>
  <c r="A18" i="32" a="1"/>
  <c r="A18" i="30" a="1"/>
  <c r="A18" i="26" a="1"/>
  <c r="A18" i="36" a="1"/>
  <c r="A18" i="34" a="1"/>
  <c r="A7" i="2" a="1"/>
  <c r="A18" i="33" a="1"/>
  <c r="A18" i="28" a="1"/>
  <c r="A18" i="29" a="1"/>
  <c r="A18" i="31" a="1"/>
  <c r="A18" i="23" a="1"/>
  <c r="A7" i="2" l="1"/>
  <c r="A18" i="29"/>
  <c r="A18" i="36"/>
  <c r="A18" i="33"/>
  <c r="A18" i="32"/>
  <c r="A18" i="31"/>
  <c r="A18" i="30"/>
  <c r="A18" i="28"/>
  <c r="A18" i="27"/>
  <c r="A18" i="26"/>
  <c r="A18" i="34"/>
  <c r="A18" i="23"/>
  <c r="A19" i="27" a="1"/>
  <c r="A19" i="32" a="1"/>
  <c r="A19" i="36" a="1"/>
  <c r="A19" i="34" a="1"/>
  <c r="A19" i="33" a="1"/>
  <c r="A19" i="29" a="1"/>
  <c r="A8" i="2" a="1"/>
  <c r="A19" i="23" a="1"/>
  <c r="A19" i="31" a="1"/>
  <c r="A19" i="28" a="1"/>
  <c r="A19" i="26" a="1"/>
  <c r="A19" i="30" a="1"/>
  <c r="A8" i="2" l="1"/>
  <c r="A19" i="29"/>
  <c r="A19" i="36"/>
  <c r="A19" i="33"/>
  <c r="A19" i="32"/>
  <c r="A19" i="31"/>
  <c r="A19" i="30"/>
  <c r="A19" i="28"/>
  <c r="A19" i="27"/>
  <c r="A19" i="26"/>
  <c r="A19" i="34"/>
  <c r="A19" i="23"/>
  <c r="A20" i="33" a="1"/>
  <c r="A20" i="28" a="1"/>
  <c r="A20" i="23" a="1"/>
  <c r="A20" i="31" a="1"/>
  <c r="A20" i="32" a="1"/>
  <c r="A20" i="36" a="1"/>
  <c r="A9" i="2" a="1"/>
  <c r="A20" i="29" a="1"/>
  <c r="A20" i="30" a="1"/>
  <c r="A20" i="27" a="1"/>
  <c r="A20" i="34" a="1"/>
  <c r="A9" i="2" l="1"/>
  <c r="A20" i="29"/>
  <c r="A20" i="36"/>
  <c r="A20" i="33"/>
  <c r="A20" i="32"/>
  <c r="A20" i="31"/>
  <c r="A20" i="30"/>
  <c r="A20" i="28"/>
  <c r="A20" i="27"/>
  <c r="A20" i="34"/>
  <c r="A20" i="23"/>
  <c r="A21" i="29" a="1"/>
  <c r="A21" i="33" a="1"/>
  <c r="A21" i="31" a="1"/>
  <c r="A21" i="27" a="1"/>
  <c r="A21" i="30" a="1"/>
  <c r="A21" i="34" a="1"/>
  <c r="A21" i="32" a="1"/>
  <c r="A10" i="2" a="1"/>
  <c r="A21" i="28" a="1"/>
  <c r="A21" i="36" a="1"/>
  <c r="A21" i="23" a="1"/>
  <c r="A10" i="2" l="1"/>
  <c r="A21" i="29"/>
  <c r="A21" i="36"/>
  <c r="A21" i="33"/>
  <c r="A21" i="32"/>
  <c r="A21" i="31"/>
  <c r="A21" i="30"/>
  <c r="A21" i="28"/>
  <c r="A21" i="27"/>
  <c r="A21" i="34"/>
  <c r="A21" i="23"/>
  <c r="A22" i="27" a="1"/>
  <c r="A22" i="36" a="1"/>
  <c r="A22" i="31" a="1"/>
  <c r="A11" i="2" a="1"/>
  <c r="A22" i="30" a="1"/>
  <c r="A22" i="33" a="1"/>
  <c r="A22" i="29" a="1"/>
  <c r="A22" i="34" a="1"/>
  <c r="A22" i="28" a="1"/>
  <c r="A22" i="23" a="1"/>
  <c r="A11" i="2" l="1"/>
  <c r="A22" i="29"/>
  <c r="A22" i="36"/>
  <c r="A22" i="33"/>
  <c r="A22" i="31"/>
  <c r="A22" i="30"/>
  <c r="A22" i="28"/>
  <c r="A22" i="27"/>
  <c r="A22" i="34"/>
  <c r="A22" i="23"/>
  <c r="A23" i="31" a="1"/>
  <c r="A23" i="27" a="1"/>
  <c r="A23" i="36" a="1"/>
  <c r="A23" i="30" a="1"/>
  <c r="A12" i="2" a="1"/>
  <c r="A23" i="34" a="1"/>
  <c r="A23" i="29" a="1"/>
  <c r="A23" i="23" a="1"/>
  <c r="A23" i="28" a="1"/>
  <c r="A12" i="2" l="1"/>
  <c r="A23" i="29"/>
  <c r="A23" i="36"/>
  <c r="A23" i="31"/>
  <c r="A23" i="30"/>
  <c r="A23" i="28"/>
  <c r="A23" i="27"/>
  <c r="A23" i="34"/>
  <c r="A23" i="23"/>
  <c r="A24" i="31" a="1"/>
  <c r="A24" i="27" a="1"/>
  <c r="A24" i="30" a="1"/>
  <c r="A24" i="34" a="1"/>
  <c r="A24" i="23" a="1"/>
  <c r="A24" i="29" a="1"/>
  <c r="A13" i="2" a="1"/>
  <c r="A24" i="36" a="1"/>
  <c r="A13" i="2" l="1"/>
  <c r="A24" i="29"/>
  <c r="A24" i="36"/>
  <c r="A24" i="31"/>
  <c r="A24" i="30"/>
  <c r="A24" i="27"/>
  <c r="A24" i="34"/>
  <c r="A24" i="23"/>
  <c r="A25" i="30" a="1"/>
  <c r="A25" i="36" a="1"/>
  <c r="A25" i="29" a="1"/>
  <c r="A25" i="34" a="1"/>
  <c r="A14" i="2" a="1"/>
  <c r="A25" i="27" a="1"/>
  <c r="A25" i="23" a="1"/>
  <c r="A14" i="2" l="1"/>
  <c r="A25" i="29"/>
  <c r="A25" i="36"/>
  <c r="A25" i="30"/>
  <c r="A25" i="27"/>
  <c r="A25" i="34"/>
  <c r="A25" i="23"/>
  <c r="A26" i="36" a="1"/>
  <c r="A15" i="2" a="1"/>
  <c r="A26" i="34" a="1"/>
  <c r="A26" i="29" a="1"/>
  <c r="A26" i="27" a="1"/>
  <c r="A26" i="30" a="1"/>
  <c r="A26" i="23" a="1"/>
  <c r="A15" i="2" l="1"/>
  <c r="A26" i="29"/>
  <c r="A26" i="36"/>
  <c r="A26" i="30"/>
  <c r="A26" i="27"/>
  <c r="A26" i="34"/>
  <c r="A26" i="23"/>
  <c r="A27" i="27" a="1"/>
  <c r="A27" i="23" a="1"/>
  <c r="A27" i="30" a="1"/>
  <c r="A27" i="34" a="1"/>
  <c r="A27" i="29" a="1"/>
  <c r="A27" i="36" a="1"/>
  <c r="A16" i="2" a="1"/>
  <c r="A16" i="2" l="1"/>
  <c r="A27" i="29"/>
  <c r="A27" i="36"/>
  <c r="A27" i="30"/>
  <c r="A27" i="27"/>
  <c r="A27" i="34"/>
  <c r="A27" i="23"/>
  <c r="A28" i="23" a="1"/>
  <c r="A17" i="2" a="1"/>
  <c r="A28" i="34" a="1"/>
  <c r="A28" i="27" a="1"/>
  <c r="A28" i="29" a="1"/>
  <c r="A28" i="36" a="1"/>
  <c r="A28" i="30" a="1"/>
  <c r="A17" i="2" l="1"/>
  <c r="A28" i="29"/>
  <c r="A28" i="36"/>
  <c r="A28" i="30"/>
  <c r="A28" i="27"/>
  <c r="A28" i="34"/>
  <c r="A28" i="23"/>
  <c r="A29" i="29" a="1"/>
  <c r="A29" i="30" a="1"/>
  <c r="A29" i="34" a="1"/>
  <c r="A29" i="27" a="1"/>
  <c r="A29" i="36" a="1"/>
  <c r="A18" i="2" a="1"/>
  <c r="A29" i="23" a="1"/>
  <c r="A18" i="2" l="1"/>
  <c r="A29" i="29"/>
  <c r="A29" i="36"/>
  <c r="A29" i="30"/>
  <c r="A29" i="27"/>
  <c r="A29" i="34"/>
  <c r="A29" i="23"/>
  <c r="A30" i="34" a="1"/>
  <c r="A30" i="23" a="1"/>
  <c r="A19" i="2" a="1"/>
  <c r="A30" i="30" a="1"/>
  <c r="A30" i="27" a="1"/>
  <c r="A30" i="29" a="1"/>
  <c r="A30" i="36" a="1"/>
  <c r="A19" i="2" l="1"/>
  <c r="A30" i="29"/>
  <c r="A30" i="36"/>
  <c r="A30" i="30"/>
  <c r="A30" i="27"/>
  <c r="A30" i="34"/>
  <c r="A30" i="23"/>
  <c r="A20" i="2" a="1"/>
  <c r="A31" i="29" a="1"/>
  <c r="A31" i="23" a="1"/>
  <c r="A31" i="30" a="1"/>
  <c r="A31" i="36" a="1"/>
  <c r="A31" i="27" a="1"/>
  <c r="A31" i="34" a="1"/>
  <c r="A20" i="2" l="1"/>
  <c r="A31" i="29"/>
  <c r="A31" i="36"/>
  <c r="A31" i="30"/>
  <c r="A31" i="27"/>
  <c r="A31" i="34"/>
  <c r="A31" i="23"/>
  <c r="A32" i="36" a="1"/>
  <c r="A32" i="30" a="1"/>
  <c r="A32" i="29" a="1"/>
  <c r="A32" i="27" a="1"/>
  <c r="A32" i="34" a="1"/>
  <c r="A21" i="2" a="1"/>
  <c r="A21" i="2" l="1"/>
  <c r="A32" i="29"/>
  <c r="A32" i="36"/>
  <c r="A32" i="30"/>
  <c r="A32" i="27"/>
  <c r="A32" i="34"/>
  <c r="A33" i="36" a="1"/>
  <c r="A33" i="27" a="1"/>
  <c r="A33" i="34" a="1"/>
  <c r="A33" i="29" a="1"/>
  <c r="A33" i="30" a="1"/>
  <c r="A22" i="2" a="1"/>
  <c r="A22" i="2" l="1"/>
  <c r="A33" i="29"/>
  <c r="A33" i="36"/>
  <c r="A33" i="30"/>
  <c r="A33" i="27"/>
  <c r="A33" i="34"/>
  <c r="A34" i="30" a="1"/>
  <c r="A34" i="34" a="1"/>
  <c r="A34" i="29" a="1"/>
  <c r="A34" i="27" a="1"/>
  <c r="A23" i="2" a="1"/>
  <c r="A34" i="36" a="1"/>
  <c r="A23" i="2" l="1"/>
  <c r="A34" i="29"/>
  <c r="A34" i="36"/>
  <c r="A34" i="30"/>
  <c r="A34" i="27"/>
  <c r="A34" i="34"/>
  <c r="A35" i="34" a="1"/>
  <c r="A35" i="29" a="1"/>
  <c r="A35" i="30" a="1"/>
  <c r="A35" i="36" a="1"/>
  <c r="A35" i="27" a="1"/>
  <c r="A24" i="2" a="1"/>
  <c r="A24" i="2" l="1"/>
  <c r="A35" i="29"/>
  <c r="A35" i="36"/>
  <c r="A35" i="30"/>
  <c r="A35" i="27"/>
  <c r="A35" i="34"/>
  <c r="A36" i="30" a="1"/>
  <c r="A36" i="36" a="1"/>
  <c r="A36" i="27" a="1"/>
  <c r="A36" i="34" a="1"/>
  <c r="A25" i="2" a="1"/>
  <c r="A36" i="29" a="1"/>
  <c r="A25" i="2" l="1"/>
  <c r="A36" i="29"/>
  <c r="A36" i="36"/>
  <c r="A36" i="30"/>
  <c r="A36" i="27"/>
  <c r="A36" i="34"/>
  <c r="A26" i="2" a="1"/>
  <c r="A37" i="27" a="1"/>
  <c r="A37" i="29" a="1"/>
  <c r="A37" i="36" a="1"/>
  <c r="A37" i="30" a="1"/>
  <c r="A37" i="34" a="1"/>
  <c r="A26" i="2" l="1"/>
  <c r="A37" i="29"/>
  <c r="A37" i="36"/>
  <c r="A37" i="30"/>
  <c r="A37" i="27"/>
  <c r="A37" i="34"/>
  <c r="A38" i="29" a="1"/>
  <c r="A38" i="27" a="1"/>
  <c r="A38" i="36" a="1"/>
  <c r="A38" i="30" a="1"/>
  <c r="A38" i="34" a="1"/>
  <c r="A27" i="2" a="1"/>
  <c r="A27" i="2" l="1"/>
  <c r="A38" i="29"/>
  <c r="A38" i="36"/>
  <c r="A38" i="30"/>
  <c r="A38" i="27"/>
  <c r="A38" i="34"/>
  <c r="A39" i="29" a="1"/>
  <c r="A39" i="34" a="1"/>
  <c r="A39" i="27" a="1"/>
  <c r="A39" i="36" a="1"/>
  <c r="A28" i="2" a="1"/>
  <c r="A28" i="2" l="1"/>
  <c r="A39" i="29"/>
  <c r="A39" i="36"/>
  <c r="A39" i="27"/>
  <c r="A39" i="34"/>
  <c r="A40" i="36" a="1"/>
  <c r="A40" i="34" a="1"/>
  <c r="A29" i="2" a="1"/>
  <c r="A40" i="29" a="1"/>
  <c r="A29" i="2" l="1"/>
  <c r="A40" i="29"/>
  <c r="A40" i="36"/>
  <c r="A40" i="34"/>
  <c r="A30" i="2" a="1"/>
  <c r="A41" i="34" a="1"/>
  <c r="A41" i="36" a="1"/>
  <c r="A41" i="29" a="1"/>
  <c r="A30" i="2" l="1"/>
  <c r="A41" i="29"/>
  <c r="A41" i="36"/>
  <c r="A41" i="34"/>
  <c r="A31" i="2" a="1"/>
  <c r="A42" i="34" a="1"/>
  <c r="A42" i="29" a="1"/>
  <c r="A42" i="36" a="1"/>
  <c r="A31" i="2" l="1"/>
  <c r="A42" i="29"/>
  <c r="A42" i="36"/>
  <c r="A42" i="34"/>
  <c r="A43" i="36" a="1"/>
  <c r="A43" i="34" a="1"/>
  <c r="A32" i="2" a="1"/>
  <c r="A43" i="29" a="1"/>
  <c r="A32" i="2" l="1"/>
  <c r="A43" i="29"/>
  <c r="A43" i="36"/>
  <c r="A43" i="34"/>
  <c r="A33" i="2" a="1"/>
  <c r="A44" i="34" a="1"/>
  <c r="A44" i="29" a="1"/>
  <c r="A44" i="36" a="1"/>
  <c r="A33" i="2" l="1"/>
  <c r="A44" i="29"/>
  <c r="A44" i="36"/>
  <c r="A44" i="34"/>
  <c r="A34" i="2" a="1"/>
  <c r="A45" i="29" a="1"/>
  <c r="A45" i="36" a="1"/>
  <c r="A45" i="34" a="1"/>
  <c r="A34" i="2" l="1"/>
  <c r="A45" i="29"/>
  <c r="A45" i="36"/>
  <c r="A45" i="34"/>
  <c r="A46" i="29" a="1"/>
  <c r="A46" i="36" a="1"/>
  <c r="A46" i="34" a="1"/>
  <c r="A46" i="29" l="1"/>
  <c r="A46" i="36"/>
  <c r="A46" i="34"/>
  <c r="A47" i="34" a="1"/>
  <c r="A47" i="29" a="1"/>
  <c r="A47" i="36" a="1"/>
  <c r="A47" i="29" l="1"/>
  <c r="A47" i="36"/>
  <c r="A47" i="34"/>
  <c r="A48" i="29" a="1"/>
  <c r="A48" i="36" a="1"/>
  <c r="A48" i="34" a="1"/>
  <c r="A48" i="29" l="1"/>
  <c r="A48" i="36"/>
  <c r="A48" i="34"/>
  <c r="A49" i="34" a="1"/>
  <c r="A49" i="36" a="1"/>
  <c r="A49" i="29" a="1"/>
  <c r="A49" i="29" l="1"/>
  <c r="A49" i="36"/>
  <c r="A49" i="34"/>
  <c r="A50" i="36" a="1"/>
  <c r="A50" i="34" a="1"/>
  <c r="A50" i="29" a="1"/>
  <c r="A50" i="29" l="1"/>
  <c r="A50" i="36"/>
  <c r="A50" i="34"/>
  <c r="A51" i="34" a="1"/>
  <c r="A51" i="36" a="1"/>
  <c r="A51" i="29" a="1"/>
  <c r="A51" i="29" l="1"/>
  <c r="A51" i="36"/>
  <c r="A51" i="34"/>
  <c r="A52" i="29" a="1"/>
  <c r="A52" i="34" a="1"/>
  <c r="A52" i="36" a="1"/>
  <c r="A52" i="29" l="1"/>
  <c r="A52" i="36"/>
  <c r="A52" i="34"/>
  <c r="A53" i="29" a="1"/>
  <c r="A53" i="34" a="1"/>
  <c r="A53" i="36" a="1"/>
  <c r="A53" i="29" l="1"/>
  <c r="A53" i="36"/>
  <c r="A53" i="34"/>
  <c r="A54" i="36" a="1"/>
  <c r="A54" i="34" a="1"/>
  <c r="A54" i="29" a="1"/>
  <c r="A54" i="29" l="1"/>
  <c r="A54" i="36"/>
  <c r="A54" i="34"/>
  <c r="A55" i="34" a="1"/>
  <c r="A55" i="29" a="1"/>
  <c r="A55" i="36" a="1"/>
  <c r="A55" i="29" l="1"/>
  <c r="A55" i="36"/>
  <c r="A55" i="34"/>
  <c r="A56" i="36" a="1"/>
  <c r="A56" i="34" a="1"/>
  <c r="A56" i="29" a="1"/>
  <c r="A56" i="29" l="1"/>
  <c r="A56" i="36"/>
  <c r="A56" i="34"/>
  <c r="A57" i="29" a="1"/>
  <c r="A57" i="36" a="1"/>
  <c r="A57" i="34" a="1"/>
  <c r="A57" i="29" l="1"/>
  <c r="A57" i="36"/>
  <c r="A57" i="34"/>
  <c r="A58" i="29" a="1"/>
  <c r="A58" i="36" a="1"/>
  <c r="A58" i="34" a="1"/>
  <c r="A58" i="29" l="1"/>
  <c r="A58" i="36"/>
  <c r="A58" i="34"/>
  <c r="A59" i="36" a="1"/>
  <c r="A59" i="34" a="1"/>
  <c r="A59" i="29" a="1"/>
  <c r="A59" i="29" l="1"/>
  <c r="A59" i="36"/>
  <c r="A59" i="34"/>
  <c r="A60" i="36" a="1"/>
  <c r="A60" i="29" a="1"/>
  <c r="A60" i="29" l="1"/>
  <c r="A60" i="36"/>
  <c r="A61" i="36" a="1"/>
  <c r="A61" i="29" a="1"/>
  <c r="A61" i="29" l="1"/>
  <c r="A61" i="36"/>
  <c r="A62" i="36" a="1"/>
  <c r="A62" i="29" a="1"/>
  <c r="A62" i="29" l="1"/>
  <c r="A62" i="36"/>
  <c r="A63" i="29" a="1"/>
  <c r="A63" i="36" a="1"/>
  <c r="A63" i="29" l="1"/>
  <c r="A63" i="36"/>
  <c r="A64" i="29" a="1"/>
  <c r="A64" i="36" a="1"/>
  <c r="A64" i="29" l="1"/>
  <c r="A64" i="36"/>
  <c r="A65" i="29" a="1"/>
  <c r="A65" i="36" a="1"/>
  <c r="A65" i="29" l="1"/>
  <c r="A65" i="36"/>
  <c r="A66" i="36" a="1"/>
  <c r="A66" i="29" a="1"/>
  <c r="A66" i="29" l="1"/>
  <c r="A66" i="36"/>
  <c r="A67" i="36" a="1"/>
  <c r="A67" i="29" a="1"/>
  <c r="A67" i="29" l="1"/>
  <c r="A67" i="36"/>
  <c r="A68" i="36" a="1"/>
  <c r="A68" i="29" a="1"/>
  <c r="A68" i="29" l="1"/>
  <c r="A68" i="36"/>
  <c r="A69" i="29" a="1"/>
  <c r="A69" i="36" a="1"/>
  <c r="A69" i="29" l="1"/>
  <c r="A69" i="36"/>
  <c r="A70" i="29" a="1"/>
  <c r="A70" i="36" a="1"/>
  <c r="A70" i="29" l="1"/>
  <c r="A70" i="36"/>
  <c r="A71" i="29" a="1"/>
  <c r="A71" i="36" a="1"/>
  <c r="A71" i="29" l="1"/>
  <c r="A71" i="36"/>
  <c r="A72" i="29" a="1"/>
  <c r="A72" i="36" a="1"/>
  <c r="A72" i="29" l="1"/>
  <c r="A72" i="36"/>
  <c r="A73" i="29" a="1"/>
  <c r="A73" i="36" a="1"/>
  <c r="A73" i="29" l="1"/>
  <c r="A73" i="36"/>
  <c r="A74" i="29" a="1"/>
  <c r="A74" i="36" a="1"/>
  <c r="A74" i="29" l="1"/>
  <c r="A74" i="36"/>
  <c r="A75" i="29" a="1"/>
  <c r="A75" i="36" a="1"/>
  <c r="A75" i="29" l="1"/>
  <c r="A75" i="36"/>
  <c r="A76" i="29" a="1"/>
  <c r="A76" i="36" a="1"/>
  <c r="A76" i="29" l="1"/>
  <c r="A76" i="36"/>
  <c r="A77" i="36" a="1"/>
  <c r="A77" i="36" l="1"/>
  <c r="A78" i="36" a="1"/>
  <c r="A78" i="36" l="1"/>
  <c r="A79" i="36" a="1"/>
  <c r="A79" i="36" l="1"/>
  <c r="A80" i="36" a="1"/>
  <c r="A80" i="36" l="1"/>
  <c r="A81" i="36" a="1"/>
  <c r="A81" i="36" l="1"/>
  <c r="A82" i="36" a="1"/>
  <c r="A82" i="36" l="1"/>
  <c r="A83" i="36" a="1"/>
  <c r="A83" i="36" l="1"/>
  <c r="A84" i="36" a="1"/>
  <c r="A84" i="36" l="1"/>
  <c r="A85" i="36" a="1"/>
  <c r="A85" i="36" l="1"/>
  <c r="A86" i="36" a="1"/>
  <c r="A86" i="36" l="1"/>
  <c r="A87" i="36" a="1"/>
  <c r="A87" i="36" l="1"/>
  <c r="A88" i="36" a="1"/>
  <c r="A88" i="36" l="1"/>
  <c r="A89" i="36" a="1"/>
  <c r="A89" i="36" l="1"/>
  <c r="A90" i="36" a="1"/>
  <c r="A90" i="36" l="1"/>
  <c r="A91" i="36" a="1"/>
  <c r="A91" i="36" l="1"/>
  <c r="A92" i="36" a="1"/>
  <c r="A92" i="36" l="1"/>
  <c r="A93" i="36" a="1"/>
  <c r="A93" i="36" l="1"/>
  <c r="A94" i="36" a="1"/>
  <c r="A94" i="36" l="1"/>
  <c r="A95" i="36" a="1"/>
  <c r="A95" i="36" l="1"/>
  <c r="A96" i="36" a="1"/>
  <c r="A96" i="36" l="1"/>
  <c r="A97" i="36" a="1"/>
  <c r="A97" i="36" l="1"/>
  <c r="A98" i="36" a="1"/>
  <c r="A98" i="36" l="1"/>
  <c r="A99" i="36" a="1"/>
  <c r="A99" i="36" l="1"/>
  <c r="A100" i="36" a="1"/>
  <c r="A100" i="36" l="1"/>
  <c r="A101" i="36" a="1"/>
  <c r="A101" i="36" l="1"/>
  <c r="A102" i="36" a="1"/>
  <c r="A102" i="36" l="1"/>
  <c r="A103" i="36" a="1"/>
  <c r="A103" i="36" l="1"/>
  <c r="A104" i="36" a="1"/>
  <c r="A104" i="36" l="1"/>
  <c r="A105" i="36" a="1"/>
  <c r="A105" i="36" l="1"/>
  <c r="A106" i="36" a="1"/>
  <c r="A106" i="36" l="1"/>
  <c r="A107" i="36" a="1"/>
  <c r="A107" i="36" l="1"/>
  <c r="A108" i="36" a="1"/>
  <c r="A108" i="36" l="1"/>
  <c r="A109" i="36" a="1"/>
  <c r="A109" i="36" l="1"/>
  <c r="A110" i="36" a="1"/>
  <c r="A110" i="36" l="1"/>
  <c r="A111" i="36" a="1"/>
  <c r="A111" i="36" l="1"/>
  <c r="A112" i="36" a="1"/>
  <c r="A112" i="36" l="1"/>
  <c r="A113" i="36" a="1"/>
  <c r="A113" i="36" l="1"/>
  <c r="A114" i="36" a="1"/>
  <c r="A114" i="36" l="1"/>
  <c r="A115" i="36" a="1"/>
  <c r="A115" i="36" l="1"/>
  <c r="A116" i="36" a="1"/>
  <c r="A116" i="36" l="1"/>
  <c r="A117" i="36" a="1"/>
  <c r="A117" i="36" l="1"/>
  <c r="A118" i="36" a="1"/>
  <c r="A118" i="36" l="1"/>
  <c r="A119" i="36" a="1"/>
  <c r="A119" i="36" l="1"/>
  <c r="A120" i="36" a="1"/>
  <c r="A120" i="36" l="1"/>
  <c r="A121" i="36" a="1"/>
  <c r="A121" i="36" l="1"/>
  <c r="A122" i="36" a="1"/>
  <c r="A122" i="36" l="1"/>
  <c r="A123" i="36" a="1"/>
  <c r="A123" i="36" l="1"/>
  <c r="A124" i="36" a="1"/>
  <c r="A124" i="36" l="1"/>
  <c r="A125" i="36" a="1"/>
  <c r="A125" i="36" l="1"/>
  <c r="A126" i="36" a="1"/>
  <c r="A126" i="36" l="1"/>
  <c r="A127" i="36" a="1"/>
  <c r="A127" i="36" l="1"/>
  <c r="A128" i="36" a="1"/>
  <c r="A128" i="36" l="1"/>
  <c r="A129" i="36" a="1"/>
  <c r="A129" i="36" l="1"/>
  <c r="A130" i="36" a="1"/>
  <c r="A130" i="36" l="1"/>
  <c r="A131" i="36" a="1"/>
  <c r="A131" i="36" l="1"/>
  <c r="A132" i="36" a="1"/>
  <c r="A132" i="36" l="1"/>
  <c r="A133" i="36" a="1"/>
  <c r="A133" i="36" l="1"/>
  <c r="A134" i="36" a="1"/>
  <c r="A134" i="36" l="1"/>
  <c r="A135" i="36" a="1"/>
  <c r="A135" i="36" l="1"/>
  <c r="A136" i="36" a="1"/>
  <c r="A136" i="36" l="1"/>
  <c r="A137" i="36" a="1"/>
  <c r="A137" i="36" l="1"/>
  <c r="A138" i="36" a="1"/>
  <c r="A138" i="36" l="1"/>
  <c r="A139" i="36" a="1"/>
  <c r="A139" i="36" l="1"/>
  <c r="A140" i="36" a="1"/>
  <c r="A140" i="36" l="1"/>
  <c r="A141" i="36" a="1"/>
  <c r="A141" i="36" l="1"/>
  <c r="A142" i="36" a="1"/>
  <c r="A142" i="36" l="1"/>
  <c r="A143" i="36" a="1"/>
  <c r="A143" i="36" l="1"/>
  <c r="A144" i="36" a="1"/>
  <c r="A144" i="36" l="1"/>
  <c r="A145" i="36" a="1"/>
  <c r="A145" i="36" l="1"/>
  <c r="A146" i="36" a="1"/>
  <c r="A146" i="36" l="1"/>
  <c r="A147" i="36" a="1"/>
  <c r="A147" i="36" l="1"/>
  <c r="A148" i="36" a="1"/>
  <c r="A148" i="36" l="1"/>
  <c r="A149" i="36" a="1"/>
  <c r="A149" i="36" l="1"/>
  <c r="A150" i="36" a="1"/>
  <c r="A150" i="36" l="1"/>
  <c r="A151" i="36" a="1"/>
  <c r="A151" i="36" l="1"/>
  <c r="A152" i="36" a="1"/>
  <c r="A152" i="36" l="1"/>
  <c r="A153" i="36" a="1"/>
  <c r="A153" i="36" l="1"/>
  <c r="A154" i="36" a="1"/>
  <c r="A154" i="36" l="1"/>
  <c r="A155" i="36" a="1"/>
  <c r="A155" i="36" l="1"/>
  <c r="A156" i="36" a="1"/>
  <c r="A156" i="36" l="1"/>
  <c r="A157" i="36" a="1"/>
  <c r="A157" i="36" l="1"/>
  <c r="A158" i="36" a="1"/>
  <c r="A158" i="36" l="1"/>
  <c r="A159" i="36" a="1"/>
  <c r="A159" i="36" l="1"/>
  <c r="A160" i="36" a="1"/>
  <c r="A160" i="36" l="1"/>
  <c r="A161" i="36" a="1"/>
  <c r="A161" i="36" l="1"/>
  <c r="A162" i="36" a="1"/>
  <c r="A162" i="36" l="1"/>
  <c r="A163" i="36" a="1"/>
  <c r="A163" i="36" l="1"/>
  <c r="A164" i="36" a="1"/>
  <c r="A164" i="36" l="1"/>
  <c r="A165" i="36" a="1"/>
  <c r="A165" i="36" l="1"/>
  <c r="A166" i="36" a="1"/>
  <c r="A166" i="36" l="1"/>
  <c r="A167" i="36" a="1"/>
  <c r="A167" i="36" l="1"/>
  <c r="A168" i="36" a="1"/>
  <c r="A168" i="36" l="1"/>
  <c r="A169" i="36" a="1"/>
  <c r="A169" i="36" l="1"/>
  <c r="A170" i="36" a="1"/>
  <c r="A170" i="36" l="1"/>
  <c r="A171" i="36" a="1"/>
  <c r="A171" i="36" l="1"/>
  <c r="A172" i="36" a="1"/>
  <c r="A172" i="36" l="1"/>
  <c r="A173" i="36" a="1"/>
  <c r="A173" i="36" l="1"/>
  <c r="A174" i="36" a="1"/>
  <c r="A174" i="36" l="1"/>
  <c r="A175" i="36" a="1"/>
  <c r="A175" i="36" l="1"/>
  <c r="A176" i="36" a="1"/>
  <c r="A176" i="36" l="1"/>
  <c r="A177" i="36" a="1"/>
  <c r="A177" i="36" l="1"/>
  <c r="A178" i="36" a="1"/>
  <c r="A178" i="36" l="1"/>
  <c r="A179" i="36" a="1"/>
  <c r="A179" i="36" l="1"/>
  <c r="A180" i="36" a="1"/>
  <c r="A180" i="36" l="1"/>
  <c r="A181" i="36" a="1"/>
  <c r="A181" i="36" l="1"/>
  <c r="A182" i="36" a="1"/>
  <c r="A182" i="36" l="1"/>
  <c r="A183" i="36" a="1"/>
  <c r="A183" i="36" l="1"/>
  <c r="A184" i="36" a="1"/>
  <c r="A184" i="36" l="1"/>
  <c r="A185" i="36" a="1"/>
  <c r="A185" i="36" l="1"/>
  <c r="A186" i="36" a="1"/>
  <c r="A186" i="36" l="1"/>
  <c r="A187" i="36" a="1"/>
  <c r="A187" i="36" l="1"/>
  <c r="A188" i="36" a="1"/>
  <c r="A188" i="36" l="1"/>
  <c r="A189" i="36" a="1"/>
  <c r="A189" i="36" l="1"/>
  <c r="A190" i="36" a="1"/>
  <c r="A190" i="36" l="1"/>
  <c r="A191" i="36" a="1"/>
  <c r="A191" i="36" l="1"/>
  <c r="A192" i="36" a="1"/>
  <c r="A192" i="36" l="1"/>
  <c r="A193" i="36" a="1"/>
  <c r="A193" i="36" l="1"/>
  <c r="A194" i="36" a="1"/>
  <c r="A194" i="36" l="1"/>
  <c r="A195" i="36" a="1"/>
  <c r="A195" i="36" l="1"/>
  <c r="A196" i="36" a="1"/>
  <c r="A196" i="36" l="1"/>
  <c r="A197" i="36" a="1"/>
  <c r="A197" i="36" l="1"/>
  <c r="A198" i="36" a="1"/>
  <c r="A198" i="36" l="1"/>
  <c r="A199" i="36" a="1"/>
  <c r="A199" i="36" l="1"/>
  <c r="A200" i="36" a="1"/>
  <c r="A200" i="36" l="1"/>
  <c r="A201" i="36" a="1"/>
  <c r="A201" i="36" l="1"/>
  <c r="A202" i="36" a="1"/>
  <c r="A202" i="36" l="1"/>
  <c r="A203" i="36" a="1"/>
  <c r="A203" i="36" l="1"/>
  <c r="A204" i="36" a="1"/>
  <c r="A204" i="36" l="1"/>
  <c r="A205" i="36" a="1"/>
  <c r="A205" i="36" l="1"/>
  <c r="A206" i="36" a="1"/>
  <c r="A206" i="36" l="1"/>
  <c r="A207" i="36" a="1"/>
  <c r="A207" i="36" l="1"/>
  <c r="A208" i="36" a="1"/>
  <c r="A208" i="36" l="1"/>
  <c r="A209" i="36" a="1"/>
  <c r="A209" i="36" l="1"/>
  <c r="A210" i="36" a="1"/>
  <c r="A210" i="36" l="1"/>
  <c r="A211" i="36" a="1"/>
  <c r="A211" i="36" l="1"/>
  <c r="A212" i="36" a="1"/>
  <c r="A212" i="36" l="1"/>
  <c r="A213" i="36" a="1"/>
  <c r="A213" i="36" l="1"/>
  <c r="A214" i="36" a="1"/>
  <c r="A214" i="36" l="1"/>
  <c r="A215" i="36" a="1"/>
  <c r="A215" i="36" l="1"/>
  <c r="A216" i="36" a="1"/>
  <c r="A216" i="36" l="1"/>
  <c r="A217" i="36" a="1"/>
  <c r="A217" i="36" l="1"/>
  <c r="A218" i="36" a="1"/>
  <c r="A218" i="36" l="1"/>
  <c r="A219" i="36" a="1"/>
  <c r="A219" i="36" l="1"/>
  <c r="A220" i="36" a="1"/>
  <c r="A220" i="36" l="1"/>
  <c r="A221" i="36" a="1"/>
  <c r="A221" i="36" l="1"/>
  <c r="A222" i="36" a="1"/>
  <c r="A222" i="36" l="1"/>
  <c r="A223" i="36" a="1"/>
  <c r="A223" i="36" l="1"/>
  <c r="A224" i="36" a="1"/>
  <c r="A224" i="36" l="1"/>
  <c r="A225" i="36" a="1"/>
  <c r="A225" i="36" l="1"/>
  <c r="A226" i="36" a="1"/>
  <c r="A226" i="36" l="1"/>
  <c r="A227" i="36" a="1"/>
  <c r="A227" i="36" l="1"/>
  <c r="A228" i="36" a="1"/>
  <c r="A228" i="36" l="1"/>
  <c r="A229" i="36" a="1"/>
  <c r="A229" i="36" l="1"/>
  <c r="A230" i="36" a="1"/>
  <c r="A230" i="36" l="1"/>
  <c r="A231" i="36" a="1"/>
  <c r="A231" i="36" l="1"/>
  <c r="A232" i="36" a="1"/>
  <c r="A232" i="36" l="1"/>
  <c r="A233" i="36" a="1"/>
  <c r="A233" i="36" l="1"/>
  <c r="A234" i="36" a="1"/>
  <c r="A234" i="36" l="1"/>
  <c r="A235" i="36" a="1"/>
  <c r="A235" i="36" l="1"/>
  <c r="A236" i="36" a="1"/>
  <c r="A236" i="36" l="1"/>
  <c r="A237" i="36" a="1"/>
  <c r="A237" i="36" l="1"/>
  <c r="A238" i="36" a="1"/>
  <c r="A238" i="36" l="1"/>
  <c r="A239" i="36" a="1"/>
  <c r="A239" i="36" l="1"/>
  <c r="A240" i="36" a="1"/>
  <c r="A240" i="36" l="1"/>
  <c r="A241" i="36" a="1"/>
  <c r="A241" i="36" l="1"/>
  <c r="A242" i="36" a="1"/>
  <c r="A242" i="36" l="1"/>
  <c r="A243" i="36" a="1"/>
  <c r="A243" i="36" l="1"/>
  <c r="A244" i="36" a="1"/>
  <c r="A244" i="36" l="1"/>
  <c r="A245" i="36" a="1"/>
  <c r="A245" i="36" l="1"/>
  <c r="A246" i="36" a="1"/>
  <c r="A246" i="36" l="1"/>
  <c r="A247" i="36" a="1"/>
  <c r="A247" i="36" l="1"/>
  <c r="A248" i="36" a="1"/>
  <c r="A248" i="36" l="1"/>
  <c r="A249" i="36" a="1"/>
  <c r="A249" i="36" l="1"/>
  <c r="A250" i="36" a="1"/>
  <c r="A250" i="36" l="1"/>
  <c r="A251" i="36" a="1"/>
  <c r="A251" i="36" l="1"/>
  <c r="A252" i="36" a="1"/>
  <c r="A252" i="36" l="1"/>
  <c r="A253" i="36" a="1"/>
  <c r="A253" i="36" l="1"/>
  <c r="A254" i="36" a="1"/>
  <c r="A254" i="36" l="1"/>
  <c r="A255" i="36" a="1"/>
  <c r="A255" i="36" l="1"/>
  <c r="A256" i="36" a="1"/>
  <c r="A256" i="36" l="1"/>
  <c r="A257" i="36" a="1"/>
  <c r="A257" i="36" l="1"/>
  <c r="A258" i="36" a="1"/>
  <c r="A258" i="36" l="1"/>
  <c r="A259" i="36" a="1"/>
  <c r="A259" i="36" l="1"/>
  <c r="A260" i="36" a="1"/>
  <c r="A260" i="36" l="1"/>
  <c r="A261" i="36" a="1"/>
  <c r="A261" i="36" l="1"/>
  <c r="A262" i="36" a="1"/>
  <c r="A262" i="36" l="1"/>
  <c r="A263" i="36" a="1"/>
  <c r="A263" i="36" l="1"/>
  <c r="A264" i="36" a="1"/>
  <c r="A264" i="36" l="1"/>
  <c r="A265" i="36" a="1"/>
  <c r="A265" i="36" l="1"/>
  <c r="A266" i="36" a="1"/>
  <c r="A266" i="36" l="1"/>
  <c r="A267" i="36" a="1"/>
  <c r="A267" i="36" l="1"/>
  <c r="A268" i="36" a="1"/>
  <c r="A268" i="36" l="1"/>
  <c r="A269" i="36" a="1"/>
  <c r="A269" i="36" l="1"/>
  <c r="A270" i="36" a="1"/>
  <c r="A270" i="36" l="1"/>
  <c r="A271" i="36" a="1"/>
  <c r="A271" i="36" l="1"/>
  <c r="A272" i="36" a="1"/>
  <c r="A272" i="36" l="1"/>
  <c r="A273" i="36" a="1"/>
  <c r="A273" i="36" l="1"/>
  <c r="A274" i="36" a="1"/>
  <c r="A274" i="36" l="1"/>
  <c r="A275" i="36" a="1"/>
  <c r="A275" i="36" l="1"/>
  <c r="A276" i="36" a="1"/>
  <c r="A276" i="36" l="1"/>
  <c r="A277" i="36" a="1"/>
  <c r="A277" i="36" l="1"/>
  <c r="A278" i="36" a="1"/>
  <c r="A278" i="36" l="1"/>
  <c r="A279" i="36" a="1"/>
  <c r="A279" i="36" l="1"/>
  <c r="A280" i="36" a="1"/>
  <c r="A280" i="3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<sst xmlns="http://schemas.openxmlformats.org/spreadsheetml/2006/main" count="10026" uniqueCount="1699">
  <si>
    <t>No.</t>
  </si>
  <si>
    <t>論理テーブル名</t>
  </si>
  <si>
    <t>物理テーブル名</t>
  </si>
  <si>
    <t>備考</t>
  </si>
  <si>
    <t>AQSマスタチェック</t>
    <phoneticPr fontId="8"/>
  </si>
  <si>
    <t>AQS業務エラーキー</t>
    <phoneticPr fontId="8"/>
  </si>
  <si>
    <t>AQS展開ワーク</t>
    <rPh sb="3" eb="5">
      <t>テンカイ</t>
    </rPh>
    <phoneticPr fontId="8"/>
  </si>
  <si>
    <t>AQS_WARNING_TENKAI_WORK</t>
    <phoneticPr fontId="8"/>
  </si>
  <si>
    <t>計算済み製造品目</t>
    <rPh sb="0" eb="3">
      <t>ケイサn</t>
    </rPh>
    <rPh sb="4" eb="8">
      <t>セイゾウ</t>
    </rPh>
    <phoneticPr fontId="8"/>
  </si>
  <si>
    <t>総合展開</t>
  </si>
  <si>
    <t>シミュレート品目</t>
    <rPh sb="6" eb="8">
      <t>ヒンモク</t>
    </rPh>
    <phoneticPr fontId="8"/>
  </si>
  <si>
    <t>SIMULATE_HIMMOKU</t>
    <phoneticPr fontId="8"/>
  </si>
  <si>
    <t>部門マスタ</t>
  </si>
  <si>
    <t>TB_MBUMON</t>
  </si>
  <si>
    <t>度量衡マスタ</t>
  </si>
  <si>
    <t>TB_MDORYOKO</t>
  </si>
  <si>
    <t>品目マスタ</t>
  </si>
  <si>
    <t>TB_MHIMMOKU</t>
  </si>
  <si>
    <t>品目単価マスタ</t>
  </si>
  <si>
    <t>TB_MHIMMOKU_TANKA</t>
  </si>
  <si>
    <t>構成マスタ</t>
  </si>
  <si>
    <t>TB_MKOSEI</t>
  </si>
  <si>
    <t>固定名称マスタ</t>
  </si>
  <si>
    <t>TB_MKOTEI_MEISHO</t>
  </si>
  <si>
    <t>TB_MSEIZO_BASHO</t>
  </si>
  <si>
    <t>製造品目マスタ</t>
  </si>
  <si>
    <t>TB_MSEIZO_HIMMOKU</t>
  </si>
  <si>
    <t>在庫確定</t>
  </si>
  <si>
    <t>TB_ZIKT_GKAKUTEI</t>
  </si>
  <si>
    <t>在庫情報</t>
  </si>
  <si>
    <t>TB_ZIKT_GZAIKO1</t>
  </si>
  <si>
    <t>テーブル情報</t>
  </si>
  <si>
    <t>システム名</t>
  </si>
  <si>
    <t>作成者</t>
  </si>
  <si>
    <t>nakazawasugio</t>
  </si>
  <si>
    <t>サブシステム名</t>
  </si>
  <si>
    <t>作成日</t>
  </si>
  <si>
    <t>2024/01/23</t>
  </si>
  <si>
    <t>スキーマ名</t>
  </si>
  <si>
    <t>public</t>
  </si>
  <si>
    <t>更新日</t>
  </si>
  <si>
    <t>業務エラーキー</t>
  </si>
  <si>
    <t>RDBMS</t>
  </si>
  <si>
    <t>PostgreSQL 12.4 on x86_64-pc-linux-gnu, compiled by gcc (Ubuntu 11.4.0-1ubuntu1~22.04) 11.4.0, 64-bit 12.4</t>
  </si>
  <si>
    <t>NT_ERROR_BUSINESS_KEYS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</si>
  <si>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</si>
  <si>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</si>
  <si>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</si>
  <si>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</si>
  <si>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</si>
  <si>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</si>
  <si>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</si>
  <si>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UNIQUE_ID</t>
  </si>
  <si>
    <t>Yes</t>
  </si>
  <si>
    <t>0</t>
  </si>
  <si>
    <t>GROUP_ID</t>
  </si>
  <si>
    <t>CD_OYA_SEIBAN</t>
  </si>
  <si>
    <t>CD_OYA_BASHO</t>
  </si>
  <si>
    <t>CD_OYA_HIMBAN</t>
  </si>
  <si>
    <t>NU_JUNJO</t>
  </si>
  <si>
    <t>CD_KO_SEIBAN</t>
  </si>
  <si>
    <t>CD_KO_BASHO</t>
  </si>
  <si>
    <t>CD_KO_HIMBAN</t>
  </si>
  <si>
    <t>DT_TEKIYOKAISHI</t>
  </si>
  <si>
    <t>DT_TEKIYOMUKO</t>
  </si>
  <si>
    <t>REASON</t>
  </si>
  <si>
    <t>TRACE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</si>
  <si>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</si>
  <si>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</si>
  <si>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</si>
  <si>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</si>
  <si>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</si>
  <si>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</si>
  <si>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</si>
  <si>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</si>
  <si>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</si>
  <si>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</si>
  <si>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2200_49845_1_not_null</t>
  </si>
  <si>
    <t>CHECK</t>
  </si>
  <si>
    <t>UNIQUE_ID IS NOT NULL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</si>
  <si>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</si>
  <si>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</si>
  <si>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</si>
  <si>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</si>
  <si>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</si>
  <si>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</si>
  <si>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</si>
  <si>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</si>
  <si>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</si>
  <si>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</si>
  <si>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</si>
  <si>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</si>
  <si>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</si>
  <si>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</si>
  <si>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</si>
  <si>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</si>
  <si>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</si>
  <si>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</si>
  <si>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tsurugi</t>
  </si>
  <si>
    <t>tablespace</t>
  </si>
  <si>
    <t>hasindexes</t>
  </si>
  <si>
    <t>False</t>
  </si>
  <si>
    <t>hasrules</t>
  </si>
  <si>
    <t>hastriggers</t>
  </si>
  <si>
    <t>rowsecurity</t>
  </si>
  <si>
    <t>PCV_SOGO_TENKAI</t>
  </si>
  <si>
    <t>MASTER_ID</t>
  </si>
  <si>
    <t xml:space="preserve"> INT </t>
  </si>
  <si>
    <t>DT_TENKAI_DATE</t>
  </si>
  <si>
    <t xml:space="preserve"> VARCHAR(8) </t>
  </si>
  <si>
    <t xml:space="preserve"> DECIMAL(15,0) DEFAULT 0 NOT NULL </t>
  </si>
  <si>
    <t>Yes (PK)</t>
  </si>
  <si>
    <t xml:space="preserve"> DECIMAL(9,0) </t>
  </si>
  <si>
    <t>NU_OYA_LINE</t>
  </si>
  <si>
    <t>NU_LINE</t>
  </si>
  <si>
    <t>CD_SEIBAN</t>
  </si>
  <si>
    <t xml:space="preserve"> VARCHAR(80) </t>
  </si>
  <si>
    <t>CD_SEIZO_BASHO</t>
  </si>
  <si>
    <t>CD_HIMBAN</t>
  </si>
  <si>
    <t xml:space="preserve"> VARCHAR(27) </t>
  </si>
  <si>
    <t>NM_HIN_SEISHIKIMEI</t>
  </si>
  <si>
    <t xml:space="preserve"> VARCHAR(180) </t>
  </si>
  <si>
    <t xml:space="preserve"> VARCHAR(90) </t>
  </si>
  <si>
    <t>NM_OYA_SEIZO_BASHO_RYAKUSHO</t>
  </si>
  <si>
    <t xml:space="preserve"> DECIMAL(5,0) </t>
  </si>
  <si>
    <t>NM_HIN</t>
  </si>
  <si>
    <t xml:space="preserve"> VARCHAR(240) </t>
  </si>
  <si>
    <t>NU_LEVEL</t>
  </si>
  <si>
    <t xml:space="preserve"> DECIMAL(2,0) </t>
  </si>
  <si>
    <t>CD_SAGYO_SHUBETSU</t>
  </si>
  <si>
    <t xml:space="preserve"> VARCHAR(120) </t>
  </si>
  <si>
    <t>NM_SAGYO_SHUBETSU</t>
  </si>
  <si>
    <t>ST_BUNRUI</t>
  </si>
  <si>
    <t xml:space="preserve"> CHAR(4) </t>
  </si>
  <si>
    <t>NM_BUNRUI</t>
  </si>
  <si>
    <t>QT_SURYO</t>
  </si>
  <si>
    <t xml:space="preserve"> DECIMAL(15,4) </t>
  </si>
  <si>
    <t>QT_SURYO_BUNSHI</t>
  </si>
  <si>
    <t xml:space="preserve"> DECIMAL(11,0) </t>
  </si>
  <si>
    <t>QT_SURYO_BUNBO</t>
  </si>
  <si>
    <t>CD_SURYO_TANI</t>
  </si>
  <si>
    <t xml:space="preserve"> VARCHAR(12) </t>
  </si>
  <si>
    <t>QT_HITSUYO_SURYO</t>
  </si>
  <si>
    <t>QT_HITSUYORYO_BUNSHI</t>
  </si>
  <si>
    <t>QT_HITSUYORYO_BUNBO</t>
  </si>
  <si>
    <t>QT_JURYO</t>
  </si>
  <si>
    <t>CD_JURYO_TANI</t>
  </si>
  <si>
    <t>QT_SANSHUTSU_JURYO</t>
  </si>
  <si>
    <t>QT_YORYO</t>
  </si>
  <si>
    <t>CD_YORYO_TANI</t>
  </si>
  <si>
    <t>QT_NAGASA</t>
  </si>
  <si>
    <t>CD_NAGASA_TANI</t>
  </si>
  <si>
    <t>ST_GENKA_KEISAN_TANI</t>
  </si>
  <si>
    <t>QT_HITSUYORYO</t>
  </si>
  <si>
    <t>CD_HITSUYORYO_TANI</t>
  </si>
  <si>
    <t>QT_KEIRYOSHIJI</t>
  </si>
  <si>
    <t>CD_KEIRYOSHIJI_TANI</t>
  </si>
  <si>
    <t>NU_BAKERS_PERCENT</t>
  </si>
  <si>
    <t xml:space="preserve"> DECIMAL(7,3) </t>
  </si>
  <si>
    <t>NU_BAKERS_PERCENT_GOKEI</t>
  </si>
  <si>
    <t xml:space="preserve"> DECIMAL(8,3) </t>
  </si>
  <si>
    <t>NU_HAIGO_HIRITSU</t>
  </si>
  <si>
    <t>NU_HITUYORYO_WARIAI</t>
  </si>
  <si>
    <t>CD_SANSHUTSU_OYA_SEIBAN</t>
  </si>
  <si>
    <t>CD_SANSHUTSU_OYA_BASHO</t>
  </si>
  <si>
    <t>CD_SANSHUTSU_OYA_HIMBAN</t>
  </si>
  <si>
    <t>NU_SANSHUTSU_JUNJO</t>
  </si>
  <si>
    <t>NU_LOSS_RITSU</t>
  </si>
  <si>
    <t xml:space="preserve"> DECIMAL(5,2) </t>
  </si>
  <si>
    <t>NU_SYOGEN_RITSU</t>
  </si>
  <si>
    <t>NU_KOTEI_JUNJO</t>
  </si>
  <si>
    <t>NU_TONYU_JUNJO</t>
  </si>
  <si>
    <t>MN_GENZAIRYO_GENKA</t>
  </si>
  <si>
    <t>MN_HOSOZAIRYO_GENKA</t>
  </si>
  <si>
    <t>PR_HYOKA_THEORY_MATERIAL</t>
  </si>
  <si>
    <t>PR_HYOKA_THEORY_WRAPPER</t>
  </si>
  <si>
    <t>CD_HYOJUN_TANI</t>
  </si>
  <si>
    <t>NU_HYOJUN_BARA_KEISU</t>
  </si>
  <si>
    <t xml:space="preserve"> DECIMAL(13,6) </t>
  </si>
  <si>
    <t>ST_HIMMOKU_TYPE</t>
  </si>
  <si>
    <t xml:space="preserve"> CHAR(2) </t>
  </si>
  <si>
    <t>INSERT_DATETIME</t>
  </si>
  <si>
    <t>PCV_SOGO_TENKAI_pkey</t>
  </si>
  <si>
    <t>2200_49858_2_not_null</t>
  </si>
  <si>
    <t>PRIMARY KEY</t>
  </si>
  <si>
    <t>True</t>
  </si>
  <si>
    <t>CD_BUMON</t>
  </si>
  <si>
    <t>DT_TOROKU_NICHIJI</t>
  </si>
  <si>
    <t>DT_KOSHIN_NICHIJI</t>
  </si>
  <si>
    <t>CD_HENKOSHA</t>
  </si>
  <si>
    <t>NM_KAISHA</t>
  </si>
  <si>
    <t>NM_KAISHA_YOMI</t>
  </si>
  <si>
    <t>NM_BUMON</t>
  </si>
  <si>
    <t>NM_JUSHO_1</t>
  </si>
  <si>
    <t>NM_JUSHO_2</t>
  </si>
  <si>
    <t>NM_JUSHO_YOMI</t>
  </si>
  <si>
    <t>IF_YUBIN_BANGO</t>
  </si>
  <si>
    <t>IF_DENWA_BANGO</t>
  </si>
  <si>
    <t>IF_FAX_BANGO</t>
  </si>
  <si>
    <t>CD_BUMON_ZOKUSEI</t>
  </si>
  <si>
    <t>CD_PL_BUMON</t>
  </si>
  <si>
    <t>CD_BS_BUMON</t>
  </si>
  <si>
    <t>CD_KEIHI_HURIKAE_TOKUISAKI</t>
  </si>
  <si>
    <t>CD_JOI_BUMON</t>
  </si>
  <si>
    <t>IF_BG_NUMBER</t>
  </si>
  <si>
    <t>CD_BG_COMPANY</t>
  </si>
  <si>
    <t>CD_BG_BRAND</t>
  </si>
  <si>
    <t>CD_BG_SEQUENCE</t>
  </si>
  <si>
    <t>CD_BG_PARTNER</t>
  </si>
  <si>
    <t>NO_KAISO_LEVEL</t>
  </si>
  <si>
    <t>CD_KAISO_KUBUN</t>
  </si>
  <si>
    <t>NU_HAITA</t>
  </si>
  <si>
    <t>DT_RENKEI</t>
  </si>
  <si>
    <t>TB_MBUMON_pkey</t>
  </si>
  <si>
    <t>CD_BUMON,DT_TEKIYOKAISHI</t>
  </si>
  <si>
    <t>2200_49872_1_not_null</t>
  </si>
  <si>
    <t>CD_BUMON IS NOT NULL</t>
  </si>
  <si>
    <t>2200_49872_2_not_null</t>
  </si>
  <si>
    <t>DT_TEKIYOKAISHI IS NOT NULL</t>
  </si>
  <si>
    <t>単位記号</t>
  </si>
  <si>
    <t>CD_TANI</t>
  </si>
  <si>
    <t>登録日時</t>
  </si>
  <si>
    <t>更新日時</t>
  </si>
  <si>
    <t>変更者コード</t>
  </si>
  <si>
    <t>削除フラグ</t>
  </si>
  <si>
    <t>FG_SAKUJO</t>
  </si>
  <si>
    <t>度量衡区分</t>
  </si>
  <si>
    <t>ST_DORYOKO</t>
  </si>
  <si>
    <t>読み</t>
  </si>
  <si>
    <t>NM_YOMI</t>
  </si>
  <si>
    <t>スケール</t>
  </si>
  <si>
    <t>QT_SCALE</t>
  </si>
  <si>
    <t>名称識別</t>
  </si>
  <si>
    <t>CD_MEISHO_SHIKIBETSU</t>
  </si>
  <si>
    <t>名称コード</t>
  </si>
  <si>
    <t>CD_MEISHO</t>
  </si>
  <si>
    <t>排他カウンタ</t>
  </si>
  <si>
    <t>TB_MDORYOKO_pkey</t>
  </si>
  <si>
    <t>2200_49880_1_not_null</t>
  </si>
  <si>
    <t>CD_TANI IS NOT NULL</t>
  </si>
  <si>
    <t>使用している項目</t>
    <rPh sb="0" eb="2">
      <t>シヨウ</t>
    </rPh>
    <phoneticPr fontId="8"/>
  </si>
  <si>
    <t>品番</t>
  </si>
  <si>
    <t>VARCHAR(27) NOT NULL</t>
  </si>
  <si>
    <t>適用開始日</t>
  </si>
  <si>
    <t>CHAR(8) NOT NULL</t>
  </si>
  <si>
    <t>適用無効日</t>
  </si>
  <si>
    <t>CHAR(8)</t>
  </si>
  <si>
    <t>CHAR(14)</t>
  </si>
  <si>
    <t>CD_KOSEIJO_JURYO_TANI</t>
  </si>
  <si>
    <t>CD_KOSEIJO_NAGASA_TANI</t>
  </si>
  <si>
    <t>VARCHAR(30)</t>
  </si>
  <si>
    <t>CD_KOSEIJO_SURYO_TANI</t>
  </si>
  <si>
    <t>品名（正式名）</t>
  </si>
  <si>
    <t>VARCHAR(180)</t>
  </si>
  <si>
    <t>CD_KOSEIJO_YORYO_TANI</t>
  </si>
  <si>
    <t>品名（表記名）</t>
  </si>
  <si>
    <t>NM_HIN_HYOKIMEI</t>
  </si>
  <si>
    <t>CD_SET_TANI</t>
  </si>
  <si>
    <t>品名カナ</t>
  </si>
  <si>
    <t>NM_HIN_KANA</t>
  </si>
  <si>
    <t>VARCHAR(240)</t>
  </si>
  <si>
    <t>品名カナ半角</t>
  </si>
  <si>
    <t>NM_HIN_KANA_HANKAKU</t>
  </si>
  <si>
    <t>VARCHAR(120)</t>
  </si>
  <si>
    <t>品名（略称）</t>
  </si>
  <si>
    <t>NM_HIN_RYAKUSHO</t>
  </si>
  <si>
    <t>VARCHAR(90)</t>
  </si>
  <si>
    <t>解発品番</t>
  </si>
  <si>
    <t>CD_KAIHATSU_HIMBAN</t>
  </si>
  <si>
    <t>VARCHAR(18)</t>
  </si>
  <si>
    <t>ＰＯＳ登録品名</t>
  </si>
  <si>
    <t>NM_POS_TOROKU_HIMMOKU</t>
  </si>
  <si>
    <t>VARCHAR(72)</t>
  </si>
  <si>
    <t>品目タイプ</t>
  </si>
  <si>
    <t>CHAR(2)</t>
  </si>
  <si>
    <t>NU_HYOJUN_KOSEIJO_JURYO_KEISU</t>
  </si>
  <si>
    <t>大分類</t>
  </si>
  <si>
    <t>ST_BUNRUI_DAI</t>
  </si>
  <si>
    <t>NU_HYOJUN_KOSEIJO_NAGASA_KEISU</t>
  </si>
  <si>
    <t>中分類</t>
  </si>
  <si>
    <t>ST_BUNRUI_CHU</t>
  </si>
  <si>
    <t>NU_HYOJUN_KOSEIJO_SURYO_KEISU</t>
  </si>
  <si>
    <t>小分類</t>
  </si>
  <si>
    <t>ST_BUNRUI_SHO</t>
  </si>
  <si>
    <t>NU_HYOJUN_KOSEIJO_YORYO_KEISU</t>
  </si>
  <si>
    <t>ST_HINKAN_KANRI</t>
  </si>
  <si>
    <t>NU_HYOJUN_TORIATSUKAI_KEISU</t>
  </si>
  <si>
    <t>ST_HIMMOKU_KANRI</t>
  </si>
  <si>
    <t>CHAR(3)</t>
  </si>
  <si>
    <t>NU_KOSEIJO_JURYO_HENKAN_KEISU</t>
  </si>
  <si>
    <t>集約品番</t>
  </si>
  <si>
    <t>CD_SHUYAKU_HIMBAN</t>
  </si>
  <si>
    <t>CHAR(9)</t>
  </si>
  <si>
    <t>NU_KOSEIJO_SURYO_HENKAN_KEISU</t>
  </si>
  <si>
    <t>集約品名</t>
  </si>
  <si>
    <t>NM_SHUYAKU_HIN</t>
  </si>
  <si>
    <t>NU_KOSEIJO_SURYO_NAGASA_KEISU</t>
  </si>
  <si>
    <t>ＮＢ／ＰＢ区分</t>
  </si>
  <si>
    <t>ST_NB_PB</t>
  </si>
  <si>
    <t>CHAR(1)</t>
  </si>
  <si>
    <t>PR_AQS_HYOJUN_TANKA</t>
  </si>
  <si>
    <t>NM_PB_TOKUISAKI</t>
  </si>
  <si>
    <t>CHAR(6)</t>
  </si>
  <si>
    <t>PR_BETSU_COMPANY_KOJOKAN</t>
  </si>
  <si>
    <t>ST_REGI</t>
  </si>
  <si>
    <t>PR_DOITSU_COMPANY_KOJOKAN</t>
  </si>
  <si>
    <t>標準小売価格（本体）</t>
  </si>
  <si>
    <t>PR_HYOJUN_KOURI_HONTAI</t>
  </si>
  <si>
    <t>DECIMAL(11, 2)</t>
  </si>
  <si>
    <t>PR_EIGYOWATASHI_1</t>
  </si>
  <si>
    <t>標準小売価格（税込）</t>
  </si>
  <si>
    <t>PR_HYOJUN_KOURI_ZEIKOMI</t>
  </si>
  <si>
    <t>PR_EIGYOWATASHI_2</t>
  </si>
  <si>
    <t>受注開始日</t>
  </si>
  <si>
    <t>DT_JUCHU_KAISHI</t>
  </si>
  <si>
    <t>PR_EIGYOWATASHI_3</t>
  </si>
  <si>
    <t>販売開始日</t>
  </si>
  <si>
    <t>DT_HAMBAI_KAISHI</t>
  </si>
  <si>
    <t>PR_EIGYOWATASHI_4</t>
  </si>
  <si>
    <t>販売終了日</t>
  </si>
  <si>
    <t>DT_HAMBAI_SHURYO</t>
  </si>
  <si>
    <t>PR_EIGYOWATASHI_5</t>
  </si>
  <si>
    <t>受注終了日</t>
  </si>
  <si>
    <t>DT_JUCHU_SHURYO</t>
  </si>
  <si>
    <t>返品終了日</t>
  </si>
  <si>
    <t>DT_HEMPIN_SHURYO</t>
  </si>
  <si>
    <t>PR_OROSHI</t>
  </si>
  <si>
    <t>品目ステータス</t>
  </si>
  <si>
    <t>ST_HIMMOKU</t>
  </si>
  <si>
    <t>PR_SEISAN_SHIIRE</t>
  </si>
  <si>
    <t>ST_SENTAKU</t>
  </si>
  <si>
    <t>QT_BARA_TANI</t>
  </si>
  <si>
    <t>ST_NISSU_JIKAN_SHOHI</t>
  </si>
  <si>
    <t>QT_SET</t>
  </si>
  <si>
    <t>ST_NISSU_JIKAN_SHIYOU</t>
  </si>
  <si>
    <t>ST_NISSU_JIKAN_HANBAI</t>
  </si>
  <si>
    <t>DT_SHOMI_KIGEN_REITO</t>
  </si>
  <si>
    <t>DECIMAL(4, 0)</t>
  </si>
  <si>
    <t>DT_SHOHI_KIGEN_KAKI</t>
  </si>
  <si>
    <t>DT_SHOHI_KIGEN_TOKI</t>
  </si>
  <si>
    <t>DT_SHIYO_KIGEN_KAKI</t>
  </si>
  <si>
    <t>DT_SHIYO_KIGEN_TOKI</t>
  </si>
  <si>
    <t>DT_HAMBAI_KIGEN_KAKI</t>
  </si>
  <si>
    <t>DT_HAMBAI_KIGEN_TOKI</t>
  </si>
  <si>
    <t>DT_KAKI_KAISHI</t>
  </si>
  <si>
    <t>CHAR(4)</t>
  </si>
  <si>
    <t>DT_KAKI_SHURYO</t>
  </si>
  <si>
    <t>DT_TOKI_KAISHI</t>
  </si>
  <si>
    <t>DT_TOKI_SHURYO</t>
  </si>
  <si>
    <t>DT_UKEIRE_NATSU_FROM</t>
  </si>
  <si>
    <t>DT_UKEIRE_NATSU_TO</t>
  </si>
  <si>
    <t>DT_UKEIRE_FUYU_FROM</t>
  </si>
  <si>
    <t>DT_UKEIRE_FUYU_TO</t>
  </si>
  <si>
    <t>ST_RYUTSU_ONDOTAI</t>
  </si>
  <si>
    <t>ST_HAMBAI_ONDOTAI</t>
  </si>
  <si>
    <t>IF_KAKAKU_HYOJI</t>
  </si>
  <si>
    <t>VARCHAR(100)</t>
  </si>
  <si>
    <t>セット数（入数）</t>
  </si>
  <si>
    <t>DECIMAL(9, 0)</t>
  </si>
  <si>
    <t>取扱単位</t>
  </si>
  <si>
    <t>CD_TORIATSUKAI_TANI</t>
  </si>
  <si>
    <t>VARCHAR(9)</t>
  </si>
  <si>
    <t>標準単位</t>
  </si>
  <si>
    <t>セット数（入数）単位</t>
  </si>
  <si>
    <t>標準取扱単位変換係数</t>
  </si>
  <si>
    <t>DECIMAL(13, 6)</t>
  </si>
  <si>
    <t>小売単位</t>
  </si>
  <si>
    <t>CD_KOURI_TANI</t>
  </si>
  <si>
    <t>NU_KOURI_HENKAN_KEISU</t>
  </si>
  <si>
    <t>DECIMAL(6, 1)</t>
  </si>
  <si>
    <t>返品単位</t>
  </si>
  <si>
    <t>CD_HEMPIN_TANI</t>
  </si>
  <si>
    <t>NU_HEMPIN_HENKAN_KEISU</t>
  </si>
  <si>
    <t>発注単位</t>
  </si>
  <si>
    <t>CD_HATCHU_TANI</t>
  </si>
  <si>
    <t>NU_HATCHU_HENKAN_KEISU</t>
  </si>
  <si>
    <t>NU_HYOJUN_HATCHU_KEISU</t>
  </si>
  <si>
    <t>QT_HATCHU_IRISU</t>
  </si>
  <si>
    <t>DECIMAL(9, 2)</t>
  </si>
  <si>
    <t>発注入数単位</t>
  </si>
  <si>
    <t>CD_HATCHU_IRISU_TANI</t>
  </si>
  <si>
    <t>ST_FUTEIKAN</t>
  </si>
  <si>
    <t>VARCHAR(3)</t>
  </si>
  <si>
    <t>卸価格</t>
  </si>
  <si>
    <t>製造会社コード</t>
  </si>
  <si>
    <t>CD_SEIZO_KAISHA</t>
  </si>
  <si>
    <t>製造会社コード２</t>
  </si>
  <si>
    <t>CD_SEIZO_KAISHA_2</t>
  </si>
  <si>
    <t>NU_SEIZO_KAISU</t>
  </si>
  <si>
    <t>DECIMAL(2, 0)</t>
  </si>
  <si>
    <t>PR_TEMPONAI_FURIKAE</t>
  </si>
  <si>
    <t>PR_TEMPOKAN_FURIKAE</t>
  </si>
  <si>
    <t>PR_SURIFUTO_B</t>
  </si>
  <si>
    <t>ST_UMPAN_YOKI_SHUBETSU</t>
  </si>
  <si>
    <t>QT_UMPAN_YOKI_HAKO_IRISU</t>
  </si>
  <si>
    <t>CD_JAN</t>
  </si>
  <si>
    <t>CHAR(45)</t>
  </si>
  <si>
    <t>CD_BUTSURYU_KANRI</t>
  </si>
  <si>
    <t>CHAR(15)</t>
  </si>
  <si>
    <t>VARCHAR(16)</t>
  </si>
  <si>
    <t>CHAR(16)</t>
  </si>
  <si>
    <t>NU_KOSEIJO_JURYO_NAGASA_KEISU</t>
  </si>
  <si>
    <t>CD_GENKA_KEISAN_TANI</t>
  </si>
  <si>
    <t>NU_HYOJUN_GENKA_KEISU</t>
  </si>
  <si>
    <t>ST_TOMEGATA</t>
  </si>
  <si>
    <t>IF_NISUGATA</t>
  </si>
  <si>
    <t>VARCHAR(60)</t>
  </si>
  <si>
    <t>CD_GENSANKOKU</t>
  </si>
  <si>
    <t>ST_SOBAHIN</t>
  </si>
  <si>
    <t>ST_LOCALHIN</t>
  </si>
  <si>
    <t>PR_KG</t>
  </si>
  <si>
    <t>IF_ZAISHITSU</t>
  </si>
  <si>
    <t>VARCHAR(10)</t>
  </si>
  <si>
    <t>NU_NAGASA</t>
  </si>
  <si>
    <t>NU_NAGASA_JOGEN</t>
  </si>
  <si>
    <t>NU_NAGASA_KAGEN</t>
  </si>
  <si>
    <t>VARCHAR(8)</t>
  </si>
  <si>
    <t>NU_HABA</t>
  </si>
  <si>
    <t>NU_HABA_JOGEN</t>
  </si>
  <si>
    <t>NU_HABA_KAGEN</t>
  </si>
  <si>
    <t>CD_HABA_TANI</t>
  </si>
  <si>
    <t>NU_TAKASA</t>
  </si>
  <si>
    <t>NU_TAKASA_JOGEN</t>
  </si>
  <si>
    <t>NU_TAKASA_KAGEN</t>
  </si>
  <si>
    <t>CD_TAKASA_TANI</t>
  </si>
  <si>
    <t>NU_JURYO</t>
  </si>
  <si>
    <t>NU_JURYO_JOGEN</t>
  </si>
  <si>
    <t>NU_JURYO_KAGEN</t>
  </si>
  <si>
    <t>NU_SOJURYO</t>
  </si>
  <si>
    <t>NU_SOSO</t>
  </si>
  <si>
    <t>DECIMAL(3, 0)</t>
  </si>
  <si>
    <t>NU_TSUTSU_CHOKKEI</t>
  </si>
  <si>
    <t>NU_SAIDAI_CHOKKEI</t>
  </si>
  <si>
    <t>ST_MAKI_HOKO</t>
  </si>
  <si>
    <t>CD_FUKURO_IRISU_TANI</t>
  </si>
  <si>
    <t>QT_FUKURO_IRISU</t>
  </si>
  <si>
    <t>IF_HAMBAIYO_HOZAI</t>
  </si>
  <si>
    <t>VARCHAR(200)</t>
  </si>
  <si>
    <t>FG_SHOMI_SHOHIKIGEN_YO_FUYO</t>
  </si>
  <si>
    <t>FG_GENZAIRYO_YO_FUYO</t>
  </si>
  <si>
    <t>ST_SENTAKU_100G</t>
  </si>
  <si>
    <t>FG_EIYOSEIBUN_HYOJI</t>
  </si>
  <si>
    <t>IF_SHIKIBETSU_HYOJI</t>
  </si>
  <si>
    <t>VARCHAR(300)</t>
  </si>
  <si>
    <t>IF_PRICECARD_HYOJI_NAIYO</t>
  </si>
  <si>
    <t>IF_PRICECARD_GAZO_1</t>
  </si>
  <si>
    <t>IF_PRICECARD_GAZO_2</t>
  </si>
  <si>
    <t>IF_PRICECARD_GAZO_3</t>
  </si>
  <si>
    <t>NU_NAIYO_JURYO</t>
  </si>
  <si>
    <t>CD_NAIYO_JURYO</t>
  </si>
  <si>
    <t>NU_KOKEI_JURYO</t>
  </si>
  <si>
    <t>CD_KEKEI_JURYO</t>
  </si>
  <si>
    <t>NU_HOKAN_JOKEN_KAIFU_MAE</t>
  </si>
  <si>
    <t>NU_HOKAN_JOKEN_KAIFU_GO</t>
  </si>
  <si>
    <t>DT_KAIFUGO_SHIYOKIGEN_KAKI</t>
  </si>
  <si>
    <t>ST_KAIFUGO_SHIYOKIGEN_KAKI</t>
  </si>
  <si>
    <t>DT_KAIFUGO_SHIYOKIGEN_TOKI</t>
  </si>
  <si>
    <t>ST_KAIFUGO_SHIYOKIGEN_TOKI</t>
  </si>
  <si>
    <t>CD_YAKIIRO_NERAISHOKU</t>
  </si>
  <si>
    <t>CD_YAKIIRO_KAGEN</t>
  </si>
  <si>
    <t>CD_YAKIIRO_JOGEN</t>
  </si>
  <si>
    <t>CD_SAISHO_SEZO_TANI</t>
  </si>
  <si>
    <t>QT_SAISHO_SEIZO_TANI</t>
  </si>
  <si>
    <t>FG_RITADO</t>
  </si>
  <si>
    <t>CD_SAIJI</t>
  </si>
  <si>
    <t>CHAR(5)</t>
  </si>
  <si>
    <t>ST_SHOHIN_SEIHIN</t>
  </si>
  <si>
    <t>ST_KEIHI_HINSHU</t>
  </si>
  <si>
    <t>ST_SHIIRE</t>
  </si>
  <si>
    <t>ST_SHOHIN_BUNRUI</t>
  </si>
  <si>
    <t>FG_GENTEI_UMU</t>
  </si>
  <si>
    <t>FG_WEB_JYUCHU_KANRI</t>
  </si>
  <si>
    <t>NU_ZEIRITSU</t>
  </si>
  <si>
    <t>DECIMAL(3, 1)</t>
  </si>
  <si>
    <t>ST_ZEIRITSU</t>
  </si>
  <si>
    <t>FG_ZAIKO_KANRI</t>
  </si>
  <si>
    <t>ST_GR</t>
  </si>
  <si>
    <t>ST_HASU_SHOHIZEI</t>
  </si>
  <si>
    <t>ST_KANRI_HIMMOKU</t>
  </si>
  <si>
    <t>CD_OYAHIMBAN</t>
  </si>
  <si>
    <t>ST_KAZEI</t>
  </si>
  <si>
    <t>ST_URIAGE_BUNRUI</t>
  </si>
  <si>
    <t>ST_DAI</t>
  </si>
  <si>
    <t>ST_CHU</t>
  </si>
  <si>
    <t>ST_SHO</t>
  </si>
  <si>
    <t>ST_HIMMOKU_BUNRUI</t>
  </si>
  <si>
    <t>ST_NOHIMBI_FUTEI</t>
  </si>
  <si>
    <t>ST_EIGYO_URIAGE</t>
  </si>
  <si>
    <t>ST_EIGYO_KANRI</t>
  </si>
  <si>
    <t>ST_SEIHIN_SHOHIN</t>
  </si>
  <si>
    <t>ST_SHOHIN_CATEGORY</t>
  </si>
  <si>
    <t>ST_KIJI_SHURUI</t>
  </si>
  <si>
    <t>CD_RETAIL_HINGUN</t>
  </si>
  <si>
    <t>CD_TANTO_BUMON</t>
  </si>
  <si>
    <t>NU_HAMBAI_NISSU</t>
  </si>
  <si>
    <t>CD_HYOJUN_SHIIRESAKI</t>
  </si>
  <si>
    <t>VARCHAR(5)</t>
  </si>
  <si>
    <t>PR_HYOJUN_TANKA</t>
  </si>
  <si>
    <t>PR_RIRON_GENKA</t>
  </si>
  <si>
    <t>PR_HYOJUN_GENKA</t>
  </si>
  <si>
    <t>PR_SEIZO_GENKA</t>
  </si>
  <si>
    <t>ST_KOJO</t>
  </si>
  <si>
    <t>リテイル区分</t>
  </si>
  <si>
    <t>ST_RETAIL</t>
  </si>
  <si>
    <t>卸区分</t>
  </si>
  <si>
    <t>ST_OROSHI</t>
  </si>
  <si>
    <t>ST_HIMMOKU_KAZEI</t>
  </si>
  <si>
    <t>ST_CASE</t>
  </si>
  <si>
    <t>品目画像１</t>
  </si>
  <si>
    <t>IF_HIMMOKU_GAZO_1</t>
  </si>
  <si>
    <t>IF_HIMMOKU_GAZO_2</t>
  </si>
  <si>
    <t>IF_HIMMOKU_GAZO_3</t>
  </si>
  <si>
    <t>IF_HIMMOKU_GAZO_4</t>
  </si>
  <si>
    <t>CD_SHOHIN_BUNRUI_9</t>
  </si>
  <si>
    <t>CHAR(10)</t>
  </si>
  <si>
    <t>前回変更日</t>
  </si>
  <si>
    <t>DT_ZENKAI_HENKO</t>
  </si>
  <si>
    <t>親開始日</t>
  </si>
  <si>
    <t>DT_OYA_KAISHI</t>
  </si>
  <si>
    <t>DT_HATSUBAI_SHOUNIN</t>
  </si>
  <si>
    <t>FG_SHOUHINSEKKEIIRAISHO_KAHI</t>
  </si>
  <si>
    <t>FG_SHOUHINSEKKEISHO_KAHI</t>
  </si>
  <si>
    <t>FG_KAIHATSUSHOUNINSHO_KAHI</t>
  </si>
  <si>
    <t>FG_HATSUBAISHOUNINSHO_KAHI</t>
  </si>
  <si>
    <t>FG_HOUZAIIRAISHO_KAHI</t>
  </si>
  <si>
    <t>FG_HINMOKUTOUROKUIRAISHO_KAHI</t>
  </si>
  <si>
    <t>プロセスコード</t>
  </si>
  <si>
    <t>CD_PROCESS</t>
  </si>
  <si>
    <t>VARCHAR(20)</t>
  </si>
  <si>
    <t>ST_BUTSURYU_SEIGYO</t>
  </si>
  <si>
    <t>管理カンパニーコード</t>
  </si>
  <si>
    <t>CD_KANRI_COMPANY</t>
  </si>
  <si>
    <t>識別表示（プラ）</t>
  </si>
  <si>
    <t>IF_SHIKIBETSU_HYOJI_PLA</t>
  </si>
  <si>
    <t>連携日時</t>
  </si>
  <si>
    <t>DECIMAL(5, 0)</t>
  </si>
  <si>
    <t>製造品番</t>
  </si>
  <si>
    <t>CD_SEIZO_HIMBAN</t>
  </si>
  <si>
    <t>ＦＡ品番</t>
  </si>
  <si>
    <t>CD_FA_HIMBAN</t>
  </si>
  <si>
    <t>西日本卸系品番</t>
  </si>
  <si>
    <t>CD_NISHI_HIMBAN</t>
  </si>
  <si>
    <t>東日本卸系品番</t>
  </si>
  <si>
    <t>CD_HIGASHI_HIMBAN</t>
  </si>
  <si>
    <t>リテイル品番</t>
  </si>
  <si>
    <t>CD_RETAIL_HIMBAN</t>
  </si>
  <si>
    <t>広島アンデルセン品番</t>
  </si>
  <si>
    <t>CD_HIROSHIMA_AN_HIMBAN</t>
  </si>
  <si>
    <t>小谷サービスエリア品番</t>
  </si>
  <si>
    <t>CD_KODANI_SA_HIMBAN</t>
  </si>
  <si>
    <t>購買品番</t>
  </si>
  <si>
    <t>CD_KOBAI_HIMBAN</t>
  </si>
  <si>
    <t>ＳＳＳ品番</t>
  </si>
  <si>
    <t>CD_SSS_HIMBAN</t>
  </si>
  <si>
    <t>進捗状況</t>
  </si>
  <si>
    <t>ST_SHONIN</t>
  </si>
  <si>
    <t>商品設計書 備考１行目</t>
  </si>
  <si>
    <t>IF_SEKKEISHO_BIKO1</t>
  </si>
  <si>
    <t>VARCHAR(390)</t>
  </si>
  <si>
    <t>商品設計書 備考２行目</t>
  </si>
  <si>
    <t>IF_SEKKEISHO_BIKO2</t>
  </si>
  <si>
    <t>商品設計書 備考３行目</t>
  </si>
  <si>
    <t>IF_SEKKEISHO_BIKO3</t>
  </si>
  <si>
    <t>保護フラグ</t>
  </si>
  <si>
    <t>FG_HOGO_JOGAI</t>
  </si>
  <si>
    <t>ＱＡナンバー</t>
  </si>
  <si>
    <t>CD_QA_NUMBER</t>
  </si>
  <si>
    <t>VARCHAR(26)</t>
  </si>
  <si>
    <t>商品コード（ＧＴＩＮ）</t>
  </si>
  <si>
    <t>CD_ITEM_GTIN</t>
  </si>
  <si>
    <t>重点活動項目1</t>
  </si>
  <si>
    <t>CD_JUTEN_KATSUDO_KOUMOKU1</t>
  </si>
  <si>
    <t>重点活動項目2</t>
  </si>
  <si>
    <t>CD_JUTEN_KATSUDO_KOUMOKU2</t>
  </si>
  <si>
    <t>政策区分</t>
  </si>
  <si>
    <t>ST_SEISAKU</t>
  </si>
  <si>
    <t>商品説明（包材）</t>
  </si>
  <si>
    <t>IF_SHOHIN_SETSUMEI_HOZAI</t>
  </si>
  <si>
    <t>フリーダイヤル</t>
  </si>
  <si>
    <t>ST_FREE_DIAL</t>
  </si>
  <si>
    <t>注意喚起１</t>
  </si>
  <si>
    <t>ST_CHUIKANKI_1</t>
  </si>
  <si>
    <t>注意喚起２</t>
  </si>
  <si>
    <t>ST_CHUIKANKI_2</t>
  </si>
  <si>
    <t>注意喚起３</t>
  </si>
  <si>
    <t>ST_CHUIKANKI_3</t>
  </si>
  <si>
    <t>ロス率</t>
  </si>
  <si>
    <t>DECIMAL(5, 2)</t>
  </si>
  <si>
    <t>ラベルフォーマット</t>
  </si>
  <si>
    <t>ST_LABEL_FORMAT</t>
  </si>
  <si>
    <t>販売者/輸入者</t>
  </si>
  <si>
    <t>ST_HAMBAISHA_YUNYUSHA</t>
  </si>
  <si>
    <t>ラベル分類</t>
  </si>
  <si>
    <t>ST_LABEL_BUNRUI</t>
  </si>
  <si>
    <t>シール連携用製品品番</t>
  </si>
  <si>
    <t>CD_SEAL_HIMBAN</t>
  </si>
  <si>
    <t>シール連携用製品製造場所</t>
  </si>
  <si>
    <t>CD_SEAL_SEIZO_BASHO</t>
  </si>
  <si>
    <t>VARCHAR(40)</t>
  </si>
  <si>
    <t>シール連携用製品基準日</t>
  </si>
  <si>
    <t>DT_SEAL_KIJUN</t>
  </si>
  <si>
    <t>印字用内容量</t>
  </si>
  <si>
    <t>IF_INJI_NAIYORYO</t>
  </si>
  <si>
    <t>印字用賞味期限</t>
  </si>
  <si>
    <t>IF_INJI_SHOMI_KIGEN</t>
  </si>
  <si>
    <t>製造者販売者印字区分</t>
  </si>
  <si>
    <t>ST_INJI_SEIZOSHA_HANBAISHA</t>
  </si>
  <si>
    <t>VARCHAR(12)</t>
  </si>
  <si>
    <t>製造者販売者コード</t>
  </si>
  <si>
    <t>CD_SEIZOSHA_HANBAISHA</t>
  </si>
  <si>
    <t>POS品名</t>
  </si>
  <si>
    <t>NM_POS_HIMMEI</t>
  </si>
  <si>
    <t>100ｇ単価</t>
  </si>
  <si>
    <t>PR_100G_TANKA</t>
  </si>
  <si>
    <t>サブ単価</t>
  </si>
  <si>
    <t>PR_SUB_TANKA</t>
  </si>
  <si>
    <t>KP出力先（オーダーサンドフラグ）</t>
  </si>
  <si>
    <t>FG_KP_SHUTSURYOKU</t>
  </si>
  <si>
    <t>計量フラグ</t>
  </si>
  <si>
    <t>FG_KEIRYO</t>
  </si>
  <si>
    <t>メニュー属性</t>
  </si>
  <si>
    <t>CD_MENU_ZOKUSEI</t>
  </si>
  <si>
    <t>単価種別</t>
  </si>
  <si>
    <t>ST_TANKA_SHUBETSU</t>
  </si>
  <si>
    <t>品揃え管理表示フラグ</t>
  </si>
  <si>
    <t>FG_SHINAZOROE_HYOJI</t>
  </si>
  <si>
    <t>まとめ売りコード</t>
  </si>
  <si>
    <t>CD_MATOMEURI</t>
  </si>
  <si>
    <t>TB_MHIMMOKU_pkey</t>
  </si>
  <si>
    <t>CD_HIMBAN,DT_TEKIYOKAISHI</t>
  </si>
  <si>
    <t>2200_49885_1_not_null</t>
  </si>
  <si>
    <t>CD_HIMBAN IS NOT NULL</t>
  </si>
  <si>
    <t>2200_49885_2_not_null</t>
  </si>
  <si>
    <t>DDL</t>
    <phoneticPr fontId="8"/>
  </si>
  <si>
    <t>マスターID</t>
    <phoneticPr fontId="8"/>
  </si>
  <si>
    <t>MASTER_ID</t>
    <phoneticPr fontId="8"/>
  </si>
  <si>
    <t>店卸パターン</t>
  </si>
  <si>
    <t>CD_MISE_OROSHI_PATTERN</t>
  </si>
  <si>
    <t>原価単価（税抜）</t>
  </si>
  <si>
    <t>PR_GENKA_ZEINUKI</t>
  </si>
  <si>
    <t>TB_MHIMMOKU_TANKA_pkey</t>
  </si>
  <si>
    <t>CD_HIMBAN,CD_MISE_OROSHI_PATTERN,DT_TEKIYOKAISHI</t>
  </si>
  <si>
    <t>2200_49893_1_not_null</t>
  </si>
  <si>
    <t>2200_49893_2_not_null</t>
  </si>
  <si>
    <t>CD_MISE_OROSHI_PATTERN IS NOT NULL</t>
  </si>
  <si>
    <t>2200_49893_3_not_null</t>
  </si>
  <si>
    <t>親製番</t>
  </si>
  <si>
    <t>親製造場所</t>
  </si>
  <si>
    <t>親品番</t>
  </si>
  <si>
    <t>順序</t>
  </si>
  <si>
    <t>子製番</t>
  </si>
  <si>
    <t>子製造場所</t>
  </si>
  <si>
    <t>子品番</t>
  </si>
  <si>
    <t>適用開始日時</t>
  </si>
  <si>
    <t>適用無効日時</t>
  </si>
  <si>
    <t>保護担当者コード</t>
  </si>
  <si>
    <t>CD_HOGO_TANTOSHA</t>
  </si>
  <si>
    <t>保護日時</t>
  </si>
  <si>
    <t>DT_HOGO_NICHIJI</t>
  </si>
  <si>
    <t>表示順</t>
  </si>
  <si>
    <t>NU_HYOJI</t>
  </si>
  <si>
    <t>数量</t>
  </si>
  <si>
    <t>数量分子</t>
  </si>
  <si>
    <t>数量分母</t>
  </si>
  <si>
    <t>数量単位</t>
  </si>
  <si>
    <t>数量変標準換係数</t>
  </si>
  <si>
    <t>NU_SURYO_HYOJUN_KEISU</t>
  </si>
  <si>
    <t>重量</t>
  </si>
  <si>
    <t>重量単位</t>
  </si>
  <si>
    <t>容量</t>
  </si>
  <si>
    <t>容量単位</t>
  </si>
  <si>
    <t>長さ</t>
  </si>
  <si>
    <t>長さ単位</t>
  </si>
  <si>
    <t>原価計算使用単位区分</t>
  </si>
  <si>
    <t>ベーカーズ％</t>
  </si>
  <si>
    <t>ベーカーズ％合計</t>
  </si>
  <si>
    <t>ベーカーズ％合計フラグ</t>
  </si>
  <si>
    <t>FG_BAKERS_PERCENT_GOKEI</t>
  </si>
  <si>
    <t>配合比率</t>
  </si>
  <si>
    <t>必要量割合</t>
  </si>
  <si>
    <t>必要量算出対象親製番</t>
  </si>
  <si>
    <t>必要量算出対象親製造場所</t>
  </si>
  <si>
    <t>必要量算出対象親品番</t>
  </si>
  <si>
    <t>必要量算出対象順序</t>
  </si>
  <si>
    <t>焼減率</t>
  </si>
  <si>
    <t>備考１</t>
  </si>
  <si>
    <t>IF_BIKO1</t>
  </si>
  <si>
    <t>備考２</t>
  </si>
  <si>
    <t>IF_BIKO2</t>
  </si>
  <si>
    <t>備考３</t>
  </si>
  <si>
    <t>IF_BIKO3</t>
  </si>
  <si>
    <t>備考４</t>
  </si>
  <si>
    <t>IF_BIKO4</t>
  </si>
  <si>
    <t>構成比率</t>
  </si>
  <si>
    <t>NU_KOSEI_HIRITSU</t>
  </si>
  <si>
    <t>工程順序</t>
  </si>
  <si>
    <t>投入順序</t>
  </si>
  <si>
    <t>ST_SHIJIHYO_SHUTSURYOKU</t>
  </si>
  <si>
    <t>作業種別コード</t>
  </si>
  <si>
    <t>上限値</t>
  </si>
  <si>
    <t>NU_JOGEN</t>
  </si>
  <si>
    <t>下限値</t>
  </si>
  <si>
    <t>NU_KAGEN</t>
  </si>
  <si>
    <t>TB_MKOSEI_pkey</t>
  </si>
  <si>
    <t>CD_OYA_SEIBAN,CD_OYA_BASHO,CD_OYA_HIMBAN,NU_JUNJO</t>
  </si>
  <si>
    <t>2200_49898_1_not_null</t>
  </si>
  <si>
    <t>CD_OYA_SEIBAN IS NOT NULL</t>
  </si>
  <si>
    <t>2200_49898_2_not_null</t>
  </si>
  <si>
    <t>CD_OYA_BASHO IS NOT NULL</t>
  </si>
  <si>
    <t>2200_49898_3_not_null</t>
  </si>
  <si>
    <t>CD_OYA_HIMBAN IS NOT NULL</t>
  </si>
  <si>
    <t>2200_49898_4_not_null</t>
  </si>
  <si>
    <t>NU_JUNJO IS NOT NULL</t>
  </si>
  <si>
    <t>名称</t>
  </si>
  <si>
    <t>NM</t>
  </si>
  <si>
    <t>名称読み</t>
  </si>
  <si>
    <t>略称</t>
  </si>
  <si>
    <t>NM_RYAKU</t>
  </si>
  <si>
    <t>略称読み</t>
  </si>
  <si>
    <t>NM_RYAKU_YOMI</t>
  </si>
  <si>
    <t>旧名称識別</t>
  </si>
  <si>
    <t>CD_KYU_MEISHO_SHIKIBETSU</t>
  </si>
  <si>
    <t>旧名称コード</t>
  </si>
  <si>
    <t>CD_KYU_MEISHO</t>
  </si>
  <si>
    <t>拡張コード１</t>
  </si>
  <si>
    <t>CD_EX_1</t>
  </si>
  <si>
    <t>拡張コード２</t>
  </si>
  <si>
    <t>CD_EX_2</t>
  </si>
  <si>
    <t>拡張コード３</t>
  </si>
  <si>
    <t>CD_EX_3</t>
  </si>
  <si>
    <t>拡張コード４</t>
  </si>
  <si>
    <t>CD_EX_4</t>
  </si>
  <si>
    <t>拡張コード５</t>
  </si>
  <si>
    <t>CD_EX_5</t>
  </si>
  <si>
    <t>拡張フラグ１</t>
  </si>
  <si>
    <t>FG_EX_1</t>
  </si>
  <si>
    <t>拡張フラグ２</t>
  </si>
  <si>
    <t>FG_EX_2</t>
  </si>
  <si>
    <t>拡張フラグ３</t>
  </si>
  <si>
    <t>FG_EX_3</t>
  </si>
  <si>
    <t>拡張フラグ４</t>
  </si>
  <si>
    <t>FG_EX_4</t>
  </si>
  <si>
    <t>拡張フラグ５</t>
  </si>
  <si>
    <t>FG_EX_5</t>
  </si>
  <si>
    <t>TB_MKOTEI_MEISHO_pkey</t>
  </si>
  <si>
    <t>CD_MEISHO_SHIKIBETSU,CD_MEISHO</t>
  </si>
  <si>
    <t>2200_49906_1_not_null</t>
  </si>
  <si>
    <t>CD_MEISHO_SHIKIBETSU IS NOT NULL</t>
  </si>
  <si>
    <t>2200_49906_2_not_null</t>
  </si>
  <si>
    <t>CD_MEISHO IS NOT NULL</t>
  </si>
  <si>
    <t>製造場所</t>
  </si>
  <si>
    <t>製造場所名称</t>
  </si>
  <si>
    <t>NM_SEIZO_BASHO</t>
  </si>
  <si>
    <t>製造場所略称</t>
  </si>
  <si>
    <t>NM_SEIZO_BASHO_RYAKUSHO</t>
  </si>
  <si>
    <t>工場・店舗区分</t>
  </si>
  <si>
    <t>ST_KOJO_TEMPO</t>
  </si>
  <si>
    <t>法人コード</t>
  </si>
  <si>
    <t>CD_HOJIN</t>
  </si>
  <si>
    <t>カンパニーコード</t>
  </si>
  <si>
    <t>CD_COMPANY</t>
  </si>
  <si>
    <t>生産工場コード</t>
  </si>
  <si>
    <t>CD_SEISAN_KOJO</t>
  </si>
  <si>
    <t>生産部門コード</t>
  </si>
  <si>
    <t>CD_SEISAN_BUMON</t>
  </si>
  <si>
    <t>製法コード</t>
  </si>
  <si>
    <t>CD_SEIHO</t>
  </si>
  <si>
    <t>エリアコード</t>
  </si>
  <si>
    <t>CD_AREA</t>
  </si>
  <si>
    <t>実ロス名称１</t>
  </si>
  <si>
    <t>NM_LOSS_JITSU_1</t>
  </si>
  <si>
    <t>実ロス名称２</t>
  </si>
  <si>
    <t>NM_LOSS_JITSU_2</t>
  </si>
  <si>
    <t>実ロス名称３</t>
  </si>
  <si>
    <t>NM_LOSS_JITSU_3</t>
  </si>
  <si>
    <t>実ロス名称４</t>
  </si>
  <si>
    <t>NM_LOSS_JITSU_4</t>
  </si>
  <si>
    <t>実ロス名称５</t>
  </si>
  <si>
    <t>NM_LOSS_JITSU_5</t>
  </si>
  <si>
    <t>実ロス名称６</t>
  </si>
  <si>
    <t>NM_LOSS_JITSU_6</t>
  </si>
  <si>
    <t>仕込み単位</t>
  </si>
  <si>
    <t>NU_SHIKOMI_TANI</t>
  </si>
  <si>
    <t>TB_MSEIZO_BASHO_pkey</t>
  </si>
  <si>
    <t>CD_SEIZO_BASHO,DT_TEKIYOKAISHI</t>
  </si>
  <si>
    <t>2200_49914_1_not_null</t>
  </si>
  <si>
    <t>CD_SEIZO_BASHO IS NOT NULL</t>
  </si>
  <si>
    <t>2200_49914_2_not_null</t>
  </si>
  <si>
    <t>製番</t>
  </si>
  <si>
    <t>原価計算日時</t>
  </si>
  <si>
    <t>DT_GENKA_KEISAN</t>
  </si>
  <si>
    <t>原価計算時数量</t>
  </si>
  <si>
    <t>QT_GENKA_KEISAN_SURYO</t>
  </si>
  <si>
    <t>原価計算時重量</t>
  </si>
  <si>
    <t>QT_GENKA_KEISAN_JURYO</t>
  </si>
  <si>
    <t>原価計算時容量</t>
  </si>
  <si>
    <t>QT_GENKA_KEISAN_YORYO</t>
  </si>
  <si>
    <t>原価計算時長さ</t>
  </si>
  <si>
    <t>QT_GENKA_KEISAN_NAGASA</t>
  </si>
  <si>
    <t>原材料原価</t>
  </si>
  <si>
    <t>包装材料原価</t>
  </si>
  <si>
    <t>理論生産性算出日時</t>
  </si>
  <si>
    <t>DT_SEISANSEI_KEISAN</t>
  </si>
  <si>
    <t>基準生産能力</t>
  </si>
  <si>
    <t>QT_KIJUN_SEISAN_NORYOKU</t>
  </si>
  <si>
    <t>必要人員合計</t>
  </si>
  <si>
    <t>QT_JININ_GOKEI</t>
  </si>
  <si>
    <t>切り替え時間</t>
  </si>
  <si>
    <t>QT_KIRIKAE_JIKAN</t>
  </si>
  <si>
    <t>計画数１（切り替え有り）</t>
  </si>
  <si>
    <t>QT_KEIKAKUSU_ARI_1</t>
  </si>
  <si>
    <t>計画数２（切り替え有り）</t>
  </si>
  <si>
    <t>QT_KEIKAKUSU_ARI_2</t>
  </si>
  <si>
    <t>計画数３（切り替え有り）</t>
  </si>
  <si>
    <t>QT_KEIKAKUSU_ARI_3</t>
  </si>
  <si>
    <t>計画数１（切り替え無し）</t>
  </si>
  <si>
    <t>QT_KEIKAKUSU_NASHI_1</t>
  </si>
  <si>
    <t>計画数２（切り替え無し）</t>
  </si>
  <si>
    <t>QT_KEIKAKUSU_NASHI_2</t>
  </si>
  <si>
    <t>計画数３（切り替え無し）</t>
  </si>
  <si>
    <t>QT_KEIKAKUSU_NASHI_3</t>
  </si>
  <si>
    <t>理論生産性１（切り替え有り）</t>
  </si>
  <si>
    <t>MN_SEISANSEI_ARI_1</t>
  </si>
  <si>
    <t>理論生産性２（切り替え有り）</t>
  </si>
  <si>
    <t>MN_SEISANSEI_ARI_2</t>
  </si>
  <si>
    <t>理論生産性３（切り替え有り）</t>
  </si>
  <si>
    <t>MN_SEISANSEI_ARI_3</t>
  </si>
  <si>
    <t>理論生産性１（切り替え無し）</t>
  </si>
  <si>
    <t>MN_SEISANSEI_NASHI_1</t>
  </si>
  <si>
    <t>理論生産性２（切り替え無し）</t>
  </si>
  <si>
    <t>MN_SEISANSEI_NASHI_2</t>
  </si>
  <si>
    <t>理論生産性３（切り替え無し）</t>
  </si>
  <si>
    <t>MN_SEISANSEI_NASHI_3</t>
  </si>
  <si>
    <t>原材料表示</t>
  </si>
  <si>
    <t>IF_HYOJI_GENZAIRYO</t>
  </si>
  <si>
    <t>１００ｇ当たり表示</t>
  </si>
  <si>
    <t>IF_HYOJI_100GRAM_ATARI</t>
  </si>
  <si>
    <t>１個当たり表示</t>
  </si>
  <si>
    <t>IF_HYOJI_1KO_ATARI</t>
  </si>
  <si>
    <t>１包装当たり表示</t>
  </si>
  <si>
    <t>IF_HYOJI_1HOSO_ATARI</t>
  </si>
  <si>
    <t>保存方法表示</t>
  </si>
  <si>
    <t>IF_HOZON_HOHO</t>
  </si>
  <si>
    <t>製造者表示</t>
  </si>
  <si>
    <t>IF_SEIZOSHA</t>
  </si>
  <si>
    <t>販売者表示</t>
  </si>
  <si>
    <t>IF_HAMBAISHA</t>
  </si>
  <si>
    <t>内容量表示</t>
  </si>
  <si>
    <t>IF_NAIYORYO</t>
  </si>
  <si>
    <t>その他表示</t>
  </si>
  <si>
    <t>IF_SONOTA</t>
  </si>
  <si>
    <t>表示記号</t>
  </si>
  <si>
    <t>IF_HYOJI_KIGO</t>
  </si>
  <si>
    <t>アレルギー情報</t>
  </si>
  <si>
    <t>IF_ALLERGY</t>
  </si>
  <si>
    <t>生産管理品目分類</t>
  </si>
  <si>
    <t>CD_SEISAN_KANRI_HIN_BUNRUI</t>
  </si>
  <si>
    <t>指令単位</t>
  </si>
  <si>
    <t>CD_SHIREI_TANI</t>
  </si>
  <si>
    <t>標準指令単位変換係数</t>
  </si>
  <si>
    <t>NU_HYOJUN_SHIREI_KEISU</t>
  </si>
  <si>
    <t>生産管理処理区分</t>
  </si>
  <si>
    <t>ST_SEISAN_KANRI_SHORI</t>
  </si>
  <si>
    <t>製造パターン</t>
  </si>
  <si>
    <t>ST_SEIZO_PETTERN</t>
  </si>
  <si>
    <t>個別計画対象区分</t>
  </si>
  <si>
    <t>ST_KOBETSU_KEIKAKU_TAISHO</t>
  </si>
  <si>
    <t>先行製造区分</t>
  </si>
  <si>
    <t>ST_SENKO_SEIZO</t>
  </si>
  <si>
    <t>製造状況区分</t>
  </si>
  <si>
    <t>ST_SEIZO_JYOKYO</t>
  </si>
  <si>
    <t>受注非連動区分</t>
  </si>
  <si>
    <t>ST_JUCHU_HIRENDO</t>
  </si>
  <si>
    <t>生産高計上区分</t>
  </si>
  <si>
    <t>ST_SEISANDAKA_KEIJO</t>
  </si>
  <si>
    <t>指示書出力区分</t>
  </si>
  <si>
    <t>主要構成品番</t>
  </si>
  <si>
    <t>CD_KOSEI_HIMBAN</t>
  </si>
  <si>
    <t>仕込粉重量</t>
  </si>
  <si>
    <t>QT_SHIKOMI_KONA_JURYO</t>
  </si>
  <si>
    <t>分割重量</t>
  </si>
  <si>
    <t>QT_BUNKATSU_JURYO</t>
  </si>
  <si>
    <t>製品重量</t>
  </si>
  <si>
    <t>QT_SEIHIN_JURYO</t>
  </si>
  <si>
    <t>分割指数</t>
  </si>
  <si>
    <t>NU_BUNKATSU_SHISU</t>
  </si>
  <si>
    <t>粉指数</t>
  </si>
  <si>
    <t>NU_KONA_SHISU</t>
  </si>
  <si>
    <t>製造加算数</t>
  </si>
  <si>
    <t>QT_KASANSU</t>
  </si>
  <si>
    <t>製造加算率</t>
  </si>
  <si>
    <t>QT_KASANRITSU</t>
  </si>
  <si>
    <t>製造加算率適用数</t>
  </si>
  <si>
    <t>QT_KASANRITSU_TEKIYO</t>
  </si>
  <si>
    <t>検食数</t>
  </si>
  <si>
    <t>QT_KENSHOKU</t>
  </si>
  <si>
    <t>日持ち検査数</t>
  </si>
  <si>
    <t>QT_HIMOCHI_KENSA</t>
  </si>
  <si>
    <t>足し生地可否フラグ</t>
  </si>
  <si>
    <t>FG_TASHIKIJI_KAHI</t>
  </si>
  <si>
    <t>足し生地割合</t>
  </si>
  <si>
    <t>NU_TASHIKIJI_WARIAI</t>
  </si>
  <si>
    <t>天板数</t>
  </si>
  <si>
    <t>QT_TEMBAN</t>
  </si>
  <si>
    <t>天板並べ数</t>
  </si>
  <si>
    <t>QT_TEMBAN_NARABE</t>
  </si>
  <si>
    <t>製造可能曜日フラグ１（月）</t>
  </si>
  <si>
    <t>FG_KANO_YOBI1</t>
  </si>
  <si>
    <t>製造可能曜日フラグ２（火）</t>
  </si>
  <si>
    <t>FG_KANO_YOBI2</t>
  </si>
  <si>
    <t>製造可能曜日フラグ３（水）</t>
  </si>
  <si>
    <t>FG_KANO_YOBI3</t>
  </si>
  <si>
    <t>製造可能曜日フラグ４（木）</t>
  </si>
  <si>
    <t>FG_KANO_YOBI4</t>
  </si>
  <si>
    <t>製造可能曜日フラグ５（金）</t>
  </si>
  <si>
    <t>FG_KANO_YOBI5</t>
  </si>
  <si>
    <t>製造可能曜日フラグ６（土）</t>
  </si>
  <si>
    <t>FG_KANO_YOBI6</t>
  </si>
  <si>
    <t>製造可能曜日フラグ７（日）</t>
  </si>
  <si>
    <t>FG_KANO_YOBI7</t>
  </si>
  <si>
    <t>検査リードタイム</t>
  </si>
  <si>
    <t>QT_KENSA_LEAD_TIME</t>
  </si>
  <si>
    <t>まとめ区分</t>
  </si>
  <si>
    <t>ST_MATOME</t>
  </si>
  <si>
    <t>製造ロットまとめフラグ１</t>
  </si>
  <si>
    <t>FG_SEIZO_LOT_MATOME01</t>
  </si>
  <si>
    <t>製造ロットまとめフラグ２</t>
  </si>
  <si>
    <t>FG_SEIZO_LOT_MATOME02</t>
  </si>
  <si>
    <t>製造ロットまとめフラグ３</t>
  </si>
  <si>
    <t>FG_SEIZO_LOT_MATOME03</t>
  </si>
  <si>
    <t>製造ロットまとめフラグ４</t>
  </si>
  <si>
    <t>FG_SEIZO_LOT_MATOME04</t>
  </si>
  <si>
    <t>製造ロットまとめフラグ５</t>
  </si>
  <si>
    <t>FG_SEIZO_LOT_MATOME05</t>
  </si>
  <si>
    <t>製造ロットまとめフラグ６</t>
  </si>
  <si>
    <t>FG_SEIZO_LOT_MATOME06</t>
  </si>
  <si>
    <t>製造ロットまとめフラグ７</t>
  </si>
  <si>
    <t>FG_SEIZO_LOT_MATOME07</t>
  </si>
  <si>
    <t>製造ロットまとめフラグ８</t>
  </si>
  <si>
    <t>FG_SEIZO_LOT_MATOME08</t>
  </si>
  <si>
    <t>製造ロットまとめフラグ９</t>
  </si>
  <si>
    <t>FG_SEIZO_LOT_MATOME09</t>
  </si>
  <si>
    <t>製造ロットまとめフラグ１０</t>
  </si>
  <si>
    <t>FG_SEIZO_LOT_MATOME10</t>
  </si>
  <si>
    <t>製造ロットまとめフラグ１１</t>
  </si>
  <si>
    <t>FG_SEIZO_LOT_MATOME11</t>
  </si>
  <si>
    <t>製造ロットまとめフラグ１２</t>
  </si>
  <si>
    <t>FG_SEIZO_LOT_MATOME12</t>
  </si>
  <si>
    <t>製造ロットまとめフラグ１３</t>
  </si>
  <si>
    <t>FG_SEIZO_LOT_MATOME13</t>
  </si>
  <si>
    <t>製造ロットまとめフラグ１４</t>
  </si>
  <si>
    <t>FG_SEIZO_LOT_MATOME14</t>
  </si>
  <si>
    <t>製造ロットまとめフラグ１５</t>
  </si>
  <si>
    <t>FG_SEIZO_LOT_MATOME15</t>
  </si>
  <si>
    <t>製造ロットまとめフラグ１６</t>
  </si>
  <si>
    <t>FG_SEIZO_LOT_MATOME16</t>
  </si>
  <si>
    <t>製造ロットまとめフラグ１７</t>
  </si>
  <si>
    <t>FG_SEIZO_LOT_MATOME17</t>
  </si>
  <si>
    <t>製造ロットまとめフラグ１８</t>
  </si>
  <si>
    <t>FG_SEIZO_LOT_MATOME18</t>
  </si>
  <si>
    <t>製造ロットまとめフラグ１９</t>
  </si>
  <si>
    <t>FG_SEIZO_LOT_MATOME19</t>
  </si>
  <si>
    <t>製造ロットまとめフラグ２０</t>
  </si>
  <si>
    <t>FG_SEIZO_LOT_MATOME20</t>
  </si>
  <si>
    <t>製造ロットまとめフラグ２１</t>
  </si>
  <si>
    <t>FG_SEIZO_LOT_MATOME21</t>
  </si>
  <si>
    <t>製造ロットまとめフラグ２２</t>
  </si>
  <si>
    <t>FG_SEIZO_LOT_MATOME22</t>
  </si>
  <si>
    <t>製造ロットまとめフラグ２３</t>
  </si>
  <si>
    <t>FG_SEIZO_LOT_MATOME23</t>
  </si>
  <si>
    <t>製造ロットまとめフラグ２４</t>
  </si>
  <si>
    <t>FG_SEIZO_LOT_MATOME24</t>
  </si>
  <si>
    <t>リタード１まとめ開始ロット</t>
  </si>
  <si>
    <t>NU_MATOME_KAISHI_LOT1</t>
  </si>
  <si>
    <t>リタード１まとめ終了ロット</t>
  </si>
  <si>
    <t>NU_MATOME_SHURYO_LOT1</t>
  </si>
  <si>
    <t>リタード１成型ロット製造日係数</t>
  </si>
  <si>
    <t>NU_SEIKEI_LOT_SEIZOBI_KEISU1</t>
  </si>
  <si>
    <t>リタード１製造ロット</t>
  </si>
  <si>
    <t>NU_SEIZO_LOT1</t>
  </si>
  <si>
    <t>リタード２まとめ開始ロット</t>
  </si>
  <si>
    <t>NU_MATOME_KAISHI_LOT2</t>
  </si>
  <si>
    <t>リタード２まとめ終了ロット</t>
  </si>
  <si>
    <t>NU_MATOME_SHURYO_LOT2</t>
  </si>
  <si>
    <t>リタード２成型ロット製造日係数</t>
  </si>
  <si>
    <t>NU_SEIKEI_LOT_SEIZOBI_KEISU2</t>
  </si>
  <si>
    <t>リタード２製造ロット</t>
  </si>
  <si>
    <t>NU_SEIZO_LOT2</t>
  </si>
  <si>
    <t>賞味期限備考１</t>
  </si>
  <si>
    <t>IF_SHOMI_KIGEN_BIKO1</t>
  </si>
  <si>
    <t>賞味期限備考２</t>
  </si>
  <si>
    <t>IF_SHOMI_KIGEN_BIKO2</t>
  </si>
  <si>
    <t>投入チェック備考１</t>
  </si>
  <si>
    <t>IF_TONYU_CHECK_BIKO1</t>
  </si>
  <si>
    <t>投入チェック備考２</t>
  </si>
  <si>
    <t>IF_TONYU_CHECK_BIKO2</t>
  </si>
  <si>
    <t>指示書備考１</t>
  </si>
  <si>
    <t>IF_SHIJISHO_BIKO1</t>
  </si>
  <si>
    <t>指示書備考２</t>
  </si>
  <si>
    <t>IF_SHIJISHO_BIKO2</t>
  </si>
  <si>
    <t>指示書備考３</t>
  </si>
  <si>
    <t>IF_SHIJISHO_BIKO3</t>
  </si>
  <si>
    <t>指示書備考４</t>
  </si>
  <si>
    <t>IF_SHIJISHO_BIKO4</t>
  </si>
  <si>
    <t>指示書備考５</t>
  </si>
  <si>
    <t>IF_SHIJISHO_BIKO5</t>
  </si>
  <si>
    <t>指示書備考６</t>
  </si>
  <si>
    <t>IF_SHIJISHO_BIKO6</t>
  </si>
  <si>
    <t>指示書備考７</t>
  </si>
  <si>
    <t>IF_SHIJISHO_BIKO7</t>
  </si>
  <si>
    <t>指示書備考８</t>
  </si>
  <si>
    <t>IF_SHIJISHO_BIKO8</t>
  </si>
  <si>
    <t>指示書備考９</t>
  </si>
  <si>
    <t>IF_SHIJISHO_BIKO9</t>
  </si>
  <si>
    <t>指示書備考１０</t>
  </si>
  <si>
    <t>IF_SHIJISHO_BIKO10</t>
  </si>
  <si>
    <t>指示書備考１１</t>
  </si>
  <si>
    <t>IF_SHIJISHO_BIKO11</t>
  </si>
  <si>
    <t>指示書備考１２</t>
  </si>
  <si>
    <t>IF_SHIJISHO_BIKO12</t>
  </si>
  <si>
    <t>指示書備考１３</t>
  </si>
  <si>
    <t>IF_SHIJISHO_BIKO13</t>
  </si>
  <si>
    <t>指示書備考１４</t>
  </si>
  <si>
    <t>IF_SHIJISHO_BIKO14</t>
  </si>
  <si>
    <t>指示書備考１５</t>
  </si>
  <si>
    <t>IF_SHIJISHO_BIKO15</t>
  </si>
  <si>
    <t>指示書備考１６</t>
  </si>
  <si>
    <t>IF_SHIJISHO_BIKO16</t>
  </si>
  <si>
    <t>指示書備考１７</t>
  </si>
  <si>
    <t>IF_SHIJISHO_BIKO17</t>
  </si>
  <si>
    <t>指示書備考１８</t>
  </si>
  <si>
    <t>IF_SHIJISHO_BIKO18</t>
  </si>
  <si>
    <t>指示書備考１９</t>
  </si>
  <si>
    <t>IF_SHIJISHO_BIKO19</t>
  </si>
  <si>
    <t>指示書備考２０</t>
  </si>
  <si>
    <t>IF_SHIJISHO_BIKO20</t>
  </si>
  <si>
    <t>指示書備考２１</t>
  </si>
  <si>
    <t>IF_SHIJISHO_BIKO21</t>
  </si>
  <si>
    <t>指示書備考２２</t>
  </si>
  <si>
    <t>IF_SHIJISHO_BIKO22</t>
  </si>
  <si>
    <t>指示書備考２３</t>
  </si>
  <si>
    <t>IF_SHIJISHO_BIKO23</t>
  </si>
  <si>
    <t>指示書備考２４</t>
  </si>
  <si>
    <t>IF_SHIJISHO_BIKO24</t>
  </si>
  <si>
    <t>指示書備考２５</t>
  </si>
  <si>
    <t>IF_SHIJISHO_BIKO25</t>
  </si>
  <si>
    <t>指示書備考２６</t>
  </si>
  <si>
    <t>IF_SHIJISHO_BIKO26</t>
  </si>
  <si>
    <t>指示書備考２７</t>
  </si>
  <si>
    <t>IF_SHIJISHO_BIKO27</t>
  </si>
  <si>
    <t>指示書備考２８</t>
  </si>
  <si>
    <t>IF_SHIJISHO_BIKO28</t>
  </si>
  <si>
    <t>指示書備考２９</t>
  </si>
  <si>
    <t>IF_SHIJISHO_BIKO29</t>
  </si>
  <si>
    <t>指示書備考３０</t>
  </si>
  <si>
    <t>IF_SHIJISHO_BIKO30</t>
  </si>
  <si>
    <t>指示書備考３１</t>
  </si>
  <si>
    <t>IF_SHIJISHO_BIKO31</t>
  </si>
  <si>
    <t>指示書備考３２</t>
  </si>
  <si>
    <t>IF_SHIJISHO_BIKO32</t>
  </si>
  <si>
    <t>CD_SHUTSURYOKU_ZAIRYO01</t>
  </si>
  <si>
    <t>CD_SHUTSURYOKU_ZAIRYO02</t>
  </si>
  <si>
    <t>CD_SHUTSURYOKU_ZAIRYO03</t>
  </si>
  <si>
    <t>CD_SHUTSURYOKU_ZAIRYO04</t>
  </si>
  <si>
    <t>CD_SHUTSURYOKU_ZAIRYO05</t>
  </si>
  <si>
    <t>CD_SHUTSURYOKU_ZAIRYO06</t>
  </si>
  <si>
    <t>CD_SHUTSURYOKU_ZAIRYO07</t>
  </si>
  <si>
    <t>CD_SHUTSURYOKU_ZAIRYO08</t>
  </si>
  <si>
    <t>CD_SHUTSURYOKU_ZAIRYO09</t>
  </si>
  <si>
    <t>CD_SHUTSURYOKU_ZAIRYO10</t>
  </si>
  <si>
    <t>ＰＡＮ用標準切替時間</t>
  </si>
  <si>
    <t>QT_PAN_HYOJUN_KIRIKAE_JIKAN</t>
  </si>
  <si>
    <t>FG_SHIREI_TAISHO</t>
  </si>
  <si>
    <t>流用元品番</t>
  </si>
  <si>
    <t>CD_RYUYO_MOTO_HIMBAN</t>
  </si>
  <si>
    <t>流用元製造場所</t>
  </si>
  <si>
    <t>CD_RYUYO_MOTO_BASHO</t>
  </si>
  <si>
    <t>流用元製番</t>
  </si>
  <si>
    <t>CD_RYUYO_MOTO_SEIBAN</t>
  </si>
  <si>
    <t>消費・賞味期限</t>
  </si>
  <si>
    <t>NU_SHOMI_SHOHI_KIGEN</t>
  </si>
  <si>
    <t>余裕時間</t>
  </si>
  <si>
    <t>NU_YOYU_JIKAN</t>
  </si>
  <si>
    <t>品管製品コード</t>
  </si>
  <si>
    <t>CD_HINKAN_SEIHIN</t>
  </si>
  <si>
    <t>指令自動算出区分</t>
  </si>
  <si>
    <t>ST_SHIREI_JIDOU_SANSHUTSU</t>
  </si>
  <si>
    <t>配合品区分</t>
  </si>
  <si>
    <t>ST_HAIGOHIN</t>
  </si>
  <si>
    <t>曜日別事前計量数量（月）</t>
  </si>
  <si>
    <t>QT_YOBIBETSU_JIZEN_KEIRYO_1</t>
  </si>
  <si>
    <t>曜日別事前計量数量（火）</t>
  </si>
  <si>
    <t>QT_YOBIBETSU_JIZEN_KEIRYO_2</t>
  </si>
  <si>
    <t>曜日別事前計量数量（水）</t>
  </si>
  <si>
    <t>QT_YOBIBETSU_JIZEN_KEIRYO_3</t>
  </si>
  <si>
    <t>曜日別事前計量数量（木）</t>
  </si>
  <si>
    <t>QT_YOBIBETSU_JIZEN_KEIRYO_4</t>
  </si>
  <si>
    <t>曜日別事前計量数量（金）</t>
  </si>
  <si>
    <t>QT_YOBIBETSU_JIZEN_KEIRYO_5</t>
  </si>
  <si>
    <t>曜日別事前計量数量（土）</t>
  </si>
  <si>
    <t>QT_YOBIBETSU_JIZEN_KEIRYO_6</t>
  </si>
  <si>
    <t>曜日別事前計量数量（日）</t>
  </si>
  <si>
    <t>QT_YOBIBETSU_JIZEN_KEIRYO_7</t>
  </si>
  <si>
    <t>穀類比</t>
  </si>
  <si>
    <t>IF_KOKURUIHI</t>
  </si>
  <si>
    <t>冷食比</t>
  </si>
  <si>
    <t>IF_REISHOKUHI</t>
  </si>
  <si>
    <t>事前計量指示対象区分</t>
  </si>
  <si>
    <t>ST_JIZEN_KEIRYO</t>
  </si>
  <si>
    <t>内容量表示カナ</t>
  </si>
  <si>
    <t>IF_NAIYORYO_KANA</t>
  </si>
  <si>
    <t>一括表示加工者</t>
  </si>
  <si>
    <t>IF_IKKATSU_KAKOSHA</t>
  </si>
  <si>
    <t>カカオ分（％）</t>
  </si>
  <si>
    <t>IF_CACAO_PERCENT</t>
  </si>
  <si>
    <t>カカオバター（％）</t>
  </si>
  <si>
    <t>IF_CACAO_BUTTER_PERCENT</t>
  </si>
  <si>
    <t>表示登録日時</t>
  </si>
  <si>
    <t>DT_HYOJI_TOROKU_NICHIJI</t>
  </si>
  <si>
    <t>TB_MSEIZO_HIMMOKU_pkey</t>
  </si>
  <si>
    <t>CD_SEIBAN,CD_SEIZO_BASHO,CD_HIMBAN,DT_TEKIYOKAISHI</t>
  </si>
  <si>
    <t>2200_49919_1_not_null</t>
  </si>
  <si>
    <t>CD_SEIBAN IS NOT NULL</t>
  </si>
  <si>
    <t>2200_49919_2_not_null</t>
  </si>
  <si>
    <t>2200_49919_3_not_null</t>
  </si>
  <si>
    <t>2200_49919_4_not_null</t>
  </si>
  <si>
    <t>DT_ZAIKO_YM</t>
  </si>
  <si>
    <t>TB_ZIKT_GKAKUTEI_pkey</t>
  </si>
  <si>
    <t>2200_49927_1_not_null</t>
  </si>
  <si>
    <t>DT_ZAIKO_GETSUDO</t>
  </si>
  <si>
    <t>ST_STATUS</t>
  </si>
  <si>
    <t>QT_GETSUMATSU</t>
  </si>
  <si>
    <t>QT_GETSUMATSU_RIRON</t>
  </si>
  <si>
    <t>MN_GETSUMATSU</t>
  </si>
  <si>
    <t>PR_HYOKA</t>
  </si>
  <si>
    <t>CD_UKEBARAI_TANI</t>
  </si>
  <si>
    <t>QT_UKEBARAI_IRISU</t>
  </si>
  <si>
    <t>TB_ZIKT_GZAIKO1_pkey</t>
  </si>
  <si>
    <t>DT_ZAIKO_GETSUDO,CD_BUMON,CD_HIMBAN,ST_STATUS</t>
  </si>
  <si>
    <t>2200_49932_1_not_null</t>
  </si>
  <si>
    <t>DT_ZAIKO_GETSUDO IS NOT NULL</t>
  </si>
  <si>
    <t>2200_49932_2_not_null</t>
  </si>
  <si>
    <t>2200_49932_3_not_null</t>
  </si>
  <si>
    <t>2200_49932_4_not_null</t>
  </si>
  <si>
    <t>ST_STATUS IS NOT NULL</t>
  </si>
  <si>
    <t>TM_WAQS_MASTER_CHECK</t>
  </si>
  <si>
    <t>OLD_MN_GENZAIRYO_GENKA</t>
  </si>
  <si>
    <t>OLD_MN_HOSOZAIRYO_GENKA</t>
  </si>
  <si>
    <t>MN_GENZAIRYO_GENKA_DIFFARENCE</t>
  </si>
  <si>
    <t>MN_HOSOZAIRYO_GENKA_DIFFARENCE</t>
  </si>
  <si>
    <t>OLD_MN_SEISANSEI_ARI_1</t>
  </si>
  <si>
    <t>OLD_MN_SEISANSEI_ARI_2</t>
  </si>
  <si>
    <t>OLD_MN_SEISANSEI_ARI_3</t>
  </si>
  <si>
    <t>OLD_MN_SEISANSEI_NASHI_1</t>
  </si>
  <si>
    <t>OLD_MN_SEISANSEI_NASHI_2</t>
  </si>
  <si>
    <t>OLD_MN_SEISANSEI_NASHI_3</t>
  </si>
  <si>
    <t>MN_SEISANSEI_ARI_1_DIFFARENCE</t>
  </si>
  <si>
    <t>MN_SEISANSEI_ARI_2_DIFFARENCE</t>
  </si>
  <si>
    <t>MN_SEISANSEI_ARI_3_DIFFARENCE</t>
  </si>
  <si>
    <t>MN_SEISANSEI_NASHI_1_DIFFARENCE</t>
  </si>
  <si>
    <t>MN_SEISANSEI_NASHI_2_DIFFARENCE</t>
  </si>
  <si>
    <t>MN_SEISANSEI_NASHI_3_DIFFARENCE</t>
  </si>
  <si>
    <t>2200_49937_1_not_null</t>
  </si>
  <si>
    <t>2200_49937_2_not_null</t>
  </si>
  <si>
    <t>2200_49937_3_not_null</t>
  </si>
  <si>
    <t>5/23</t>
    <phoneticPr fontId="8"/>
  </si>
  <si>
    <t>DECIMAL(15,0)</t>
  </si>
  <si>
    <t>DECIMAL(9,0)</t>
  </si>
  <si>
    <t>DECIMAL(15, 4)</t>
  </si>
  <si>
    <t>追加</t>
    <rPh sb="0" eb="2">
      <t>ツイカ</t>
    </rPh>
    <phoneticPr fontId="8"/>
  </si>
  <si>
    <t>DECIMAL(11)</t>
  </si>
  <si>
    <t>QT_THEORY_MATERIAL</t>
  </si>
  <si>
    <t>DECIMAL(13, 2)</t>
  </si>
  <si>
    <t>PR_THEORY_MATERIAL</t>
  </si>
  <si>
    <t>DECIMAL(11,2)</t>
  </si>
  <si>
    <t>PR_THEORY_WRAPPER</t>
  </si>
  <si>
    <t>CD_SHIZAI_BUMON</t>
  </si>
  <si>
    <t>QT_TENKAI_JURYO</t>
  </si>
  <si>
    <t>HIMMOKU_TANKA_FLG</t>
  </si>
  <si>
    <t>BOOLEAN型が未対応のため、暫定</t>
    <rPh sb="6" eb="7">
      <t>ガタ</t>
    </rPh>
    <rPh sb="8" eb="11">
      <t>ミタイオウ</t>
    </rPh>
    <rPh sb="15" eb="17">
      <t>ザンテイ</t>
    </rPh>
    <phoneticPr fontId="8"/>
  </si>
  <si>
    <t>DECIMAL(5)</t>
  </si>
  <si>
    <t>VARCHAR(80)</t>
  </si>
  <si>
    <t>VARCHAR(27)</t>
    <phoneticPr fontId="8"/>
  </si>
  <si>
    <t>CHAR(12)</t>
  </si>
  <si>
    <t>DECIMAL(2)</t>
  </si>
  <si>
    <t>VARCHAR(24)</t>
  </si>
  <si>
    <t>QT_JURYO_BACK</t>
  </si>
  <si>
    <t>QT_SHIREIRYO</t>
  </si>
  <si>
    <t>DECIMAL(7, 3)</t>
  </si>
  <si>
    <t>DECIMAL(8, 3)</t>
  </si>
  <si>
    <t>VARCHAR(27)</t>
  </si>
  <si>
    <t>追加2</t>
    <rPh sb="0" eb="2">
      <t>ツイカ</t>
    </rPh>
    <phoneticPr fontId="8"/>
  </si>
  <si>
    <t>PR_HYOKA_TANKA</t>
    <phoneticPr fontId="8"/>
  </si>
  <si>
    <t>VARCHAR(6)</t>
  </si>
  <si>
    <t>FG_CULC_SECOND</t>
  </si>
  <si>
    <t>QT_THIRD_SANSHUTSU_JURYO</t>
  </si>
  <si>
    <t>NU_HAIGO_HIRITSU_OLD</t>
  </si>
  <si>
    <t>CD_SANSHUTSU_KO_SEIBAN</t>
  </si>
  <si>
    <t>CD_SANSHUTSU_KO_BASHO</t>
  </si>
  <si>
    <t>CD_SANSHUTSU_KO_HIMBAN</t>
  </si>
  <si>
    <t>OLD_DT_TEKIYOKAISHI</t>
  </si>
  <si>
    <t>QT_HYOJUN_SCALE</t>
  </si>
  <si>
    <t>QT_BARA_SCALE</t>
  </si>
  <si>
    <t>QT_JURYO_SCALE</t>
  </si>
  <si>
    <t>QT_KOSEIJO_JURYO_SCALE</t>
  </si>
  <si>
    <t>QT_YORYO_SCALE</t>
  </si>
  <si>
    <t>QT_KOSEIJO_YORYO_SCALE</t>
  </si>
  <si>
    <t>QT_NAGASA_SCALE</t>
  </si>
  <si>
    <t>QT_KOSEIJO_NAGASA_SCALE</t>
  </si>
  <si>
    <t>QT_SHIREI_SCALE</t>
  </si>
  <si>
    <t>DECIMAL(7, 2)</t>
  </si>
  <si>
    <t>EMBULK CSVカラム</t>
    <phoneticPr fontId="8"/>
  </si>
  <si>
    <t>カラム名</t>
    <phoneticPr fontId="8"/>
  </si>
  <si>
    <t>Option</t>
    <phoneticPr fontId="8"/>
  </si>
  <si>
    <t>target</t>
    <phoneticPr fontId="8"/>
  </si>
  <si>
    <t>SIMULATE_HIMMOKU_TANKA</t>
    <phoneticPr fontId="8"/>
  </si>
  <si>
    <t>CD_MISE_OROSHI_PATTERN</t>
    <phoneticPr fontId="8"/>
  </si>
  <si>
    <t>DT_TEKIYOKAISHI</t>
    <phoneticPr fontId="8"/>
  </si>
  <si>
    <t>DT_TEKIYOMUKO</t>
    <phoneticPr fontId="8"/>
  </si>
  <si>
    <t>PR_GENKA_ZEINUKI</t>
    <phoneticPr fontId="8"/>
  </si>
  <si>
    <t>CHAR(3) NOT NULL</t>
    <phoneticPr fontId="8"/>
  </si>
  <si>
    <t>DECIMAL(13, 2)</t>
    <phoneticPr fontId="8"/>
  </si>
  <si>
    <t>店卸パターン</t>
    <rPh sb="0" eb="2">
      <t>ミセオロシプ</t>
    </rPh>
    <phoneticPr fontId="8"/>
  </si>
  <si>
    <t>原価単価（税抜）</t>
    <rPh sb="0" eb="4">
      <t>ゲンカタンク</t>
    </rPh>
    <phoneticPr fontId="8"/>
  </si>
  <si>
    <t>製造場所</t>
    <rPh sb="0" eb="1">
      <t>セイゾウ</t>
    </rPh>
    <phoneticPr fontId="8"/>
  </si>
  <si>
    <t>製造品目</t>
    <phoneticPr fontId="8"/>
  </si>
  <si>
    <t>固定名称</t>
    <phoneticPr fontId="8"/>
  </si>
  <si>
    <t>構成</t>
    <phoneticPr fontId="8"/>
  </si>
  <si>
    <t>品目</t>
    <phoneticPr fontId="8"/>
  </si>
  <si>
    <t>度量衡</t>
    <phoneticPr fontId="8"/>
  </si>
  <si>
    <t>部門</t>
    <phoneticPr fontId="8"/>
  </si>
  <si>
    <t>ph1</t>
    <phoneticPr fontId="8"/>
  </si>
  <si>
    <t>SIMULATE_HIMMOKU</t>
  </si>
  <si>
    <t>SIMULATE_HIMMOKU_TANKA</t>
  </si>
  <si>
    <t>計算済み製造品目</t>
    <rPh sb="0" eb="3">
      <t>ケイサンズミ</t>
    </rPh>
    <phoneticPr fontId="8"/>
  </si>
  <si>
    <t>CALCD_MSEIZO_HIMMOKU</t>
    <phoneticPr fontId="8"/>
  </si>
  <si>
    <t>VARCHAR(80) NOT NULL</t>
    <phoneticPr fontId="8"/>
  </si>
  <si>
    <t>VARCHAR(27) NOT NULL</t>
    <phoneticPr fontId="8"/>
  </si>
  <si>
    <t>CHAR(8) NOT NULL</t>
    <phoneticPr fontId="8"/>
  </si>
  <si>
    <t>PRINARY</t>
    <phoneticPr fontId="8"/>
  </si>
  <si>
    <t>CALCD_SEIZO_HIMMOKU_CD_SEIZO_BASHO</t>
    <phoneticPr fontId="8"/>
  </si>
  <si>
    <t>CD_SEIZO_BASHO</t>
    <phoneticPr fontId="8"/>
  </si>
  <si>
    <t>create index CALCD_SEIZO_HIMMOKU_CD_HIMBAN on CALCD_SEIZO_HIMMOKU(CD_HIMBAN);</t>
    <phoneticPr fontId="8"/>
  </si>
  <si>
    <t>CD_HIMBAN</t>
    <phoneticPr fontId="8"/>
  </si>
  <si>
    <t>Tsurugi 1.1.0</t>
    <phoneticPr fontId="8"/>
  </si>
  <si>
    <t>NT_EXPAND_SEIZO_JISSEKI</t>
    <phoneticPr fontId="8"/>
  </si>
  <si>
    <t>NM_BS_BUMON</t>
  </si>
  <si>
    <t>NM_PL_BUMON</t>
  </si>
  <si>
    <t>CD_KYOTEN</t>
  </si>
  <si>
    <t>NM_KYOTEN_RYAKUSHO</t>
  </si>
  <si>
    <t>QT_DEKISU</t>
  </si>
  <si>
    <t>MN_SEISAN</t>
  </si>
  <si>
    <t>QT_LOSS</t>
  </si>
  <si>
    <t>MN_LOSS</t>
  </si>
  <si>
    <t>DECIMAL(10,4)</t>
  </si>
  <si>
    <t>DECIMAL(15,2)</t>
  </si>
  <si>
    <t>DECIMAL(13,2)</t>
  </si>
  <si>
    <t>DECIMAL(13,6)</t>
  </si>
  <si>
    <t>DATETIME</t>
  </si>
  <si>
    <t>工場コード</t>
  </si>
  <si>
    <t>工場名</t>
  </si>
  <si>
    <t>PL部門名</t>
  </si>
  <si>
    <t>部門名</t>
  </si>
  <si>
    <t>拠点コード</t>
  </si>
  <si>
    <t>拠点略称名</t>
  </si>
  <si>
    <t>部門属性</t>
  </si>
  <si>
    <t>製造場所コード</t>
  </si>
  <si>
    <t>製造場所名</t>
  </si>
  <si>
    <t>生産数量</t>
  </si>
  <si>
    <t>生産高</t>
  </si>
  <si>
    <t>在庫ロス数量</t>
  </si>
  <si>
    <t>在庫ロス金額</t>
  </si>
  <si>
    <t>生産単価</t>
  </si>
  <si>
    <t>子品名</t>
  </si>
  <si>
    <t>必要量</t>
  </si>
  <si>
    <t>必要量単位</t>
  </si>
  <si>
    <t>必要数量</t>
  </si>
  <si>
    <t>計量指示単位</t>
  </si>
  <si>
    <t>標準バラ変換係数</t>
  </si>
  <si>
    <t>品目区分</t>
  </si>
  <si>
    <t>INT</t>
  </si>
  <si>
    <t>INT</t>
    <phoneticPr fontId="8"/>
  </si>
  <si>
    <t>VARCHAR(24)</t>
    <phoneticPr fontId="8"/>
  </si>
  <si>
    <t>VARCHAR(18)</t>
    <phoneticPr fontId="8"/>
  </si>
  <si>
    <t>VARCHAR(240)</t>
    <phoneticPr fontId="8"/>
  </si>
  <si>
    <t>VARCHAR(12)</t>
    <phoneticPr fontId="8"/>
  </si>
  <si>
    <t>VARCHAR(120)</t>
    <phoneticPr fontId="8"/>
  </si>
  <si>
    <t>VARCHAR(9)</t>
    <phoneticPr fontId="8"/>
  </si>
  <si>
    <t>VARCHAR(360)</t>
    <phoneticPr fontId="8"/>
  </si>
  <si>
    <t>VARCHAR(30)</t>
    <phoneticPr fontId="8"/>
  </si>
  <si>
    <t xml:space="preserve"> TIMESTAMP </t>
    <phoneticPr fontId="8"/>
  </si>
  <si>
    <t xml:space="preserve">TIMESTAMP </t>
    <phoneticPr fontId="8"/>
  </si>
  <si>
    <t>PCV_COMPANY</t>
    <phoneticPr fontId="8"/>
  </si>
  <si>
    <t>CODE</t>
    <phoneticPr fontId="8"/>
  </si>
  <si>
    <t>NAME</t>
    <phoneticPr fontId="8"/>
  </si>
  <si>
    <t>CHAR(2)</t>
    <phoneticPr fontId="8"/>
  </si>
  <si>
    <t>VARCHAR(164)</t>
    <phoneticPr fontId="8"/>
  </si>
  <si>
    <t>PRIMARY</t>
    <phoneticPr fontId="8"/>
  </si>
  <si>
    <t>PCV_CONVERSION</t>
    <phoneticPr fontId="8"/>
  </si>
  <si>
    <t>PCV変換</t>
    <rPh sb="3" eb="5">
      <t>ヘンカンマス</t>
    </rPh>
    <phoneticPr fontId="8"/>
  </si>
  <si>
    <t>CD_SHIPMENT_HIMBAN</t>
  </si>
  <si>
    <t>CD_SHIPMENT_HIMBAN</t>
    <phoneticPr fontId="8"/>
  </si>
  <si>
    <t>CD_PRODUCTION_HIMBAN</t>
  </si>
  <si>
    <t>出荷品番</t>
    <rPh sb="0" eb="4">
      <t>シュッカ</t>
    </rPh>
    <phoneticPr fontId="8"/>
  </si>
  <si>
    <t>製造品番</t>
    <rPh sb="0" eb="4">
      <t>セイゾウ</t>
    </rPh>
    <phoneticPr fontId="8"/>
  </si>
  <si>
    <t>数量分母</t>
    <rPh sb="0" eb="1">
      <t>スウリョウブンブ</t>
    </rPh>
    <phoneticPr fontId="8"/>
  </si>
  <si>
    <t>数量分子</t>
    <rPh sb="0" eb="2">
      <t>スウ</t>
    </rPh>
    <rPh sb="2" eb="4">
      <t xml:space="preserve">ブンシ </t>
    </rPh>
    <phoneticPr fontId="8"/>
  </si>
  <si>
    <t>PCV原価影響額部門</t>
    <phoneticPr fontId="8"/>
  </si>
  <si>
    <t>PCV_COST_IMPACT_SECTION</t>
    <phoneticPr fontId="8"/>
  </si>
  <si>
    <t>CHAR(13)</t>
  </si>
  <si>
    <t>BATCH_ID</t>
  </si>
  <si>
    <t>NULL</t>
  </si>
  <si>
    <t>バッチID</t>
    <phoneticPr fontId="8"/>
  </si>
  <si>
    <t>工場コード</t>
    <rPh sb="0" eb="1">
      <t>コウジョウ</t>
    </rPh>
    <phoneticPr fontId="8"/>
  </si>
  <si>
    <t>工場名</t>
    <phoneticPr fontId="8"/>
  </si>
  <si>
    <t>製造場所コード</t>
    <phoneticPr fontId="8"/>
  </si>
  <si>
    <t>製造場所名</t>
    <phoneticPr fontId="8"/>
  </si>
  <si>
    <t>登録日時</t>
    <phoneticPr fontId="8"/>
  </si>
  <si>
    <t>VARCHAR(39)</t>
    <phoneticPr fontId="8"/>
  </si>
  <si>
    <t>BATCH_ID, CD_BS_BUMON, CD_SEIZO_BASHO</t>
    <phoneticPr fontId="8"/>
  </si>
  <si>
    <t>PCV生産原価影響額</t>
    <rPh sb="3" eb="10">
      <t>セイサンゲ</t>
    </rPh>
    <phoneticPr fontId="8"/>
  </si>
  <si>
    <t>PCV_PRODUCTION_COST_IMPACT</t>
    <phoneticPr fontId="8"/>
  </si>
  <si>
    <t>対象年月</t>
  </si>
  <si>
    <t>製品名</t>
  </si>
  <si>
    <t>グループID</t>
  </si>
  <si>
    <t>比較元原材料原価</t>
  </si>
  <si>
    <t>比較元包材原価</t>
  </si>
  <si>
    <t>対象原材料原価</t>
  </si>
  <si>
    <t>対象包材原価</t>
  </si>
  <si>
    <t>生産原価影響額</t>
  </si>
  <si>
    <t>製品ロス数量</t>
  </si>
  <si>
    <t>製品ロス金額</t>
  </si>
  <si>
    <t>受注数</t>
  </si>
  <si>
    <t>出荷数</t>
  </si>
  <si>
    <t>出荷訂正数</t>
  </si>
  <si>
    <t>TARGET_YM</t>
  </si>
  <si>
    <t>MN_SOURCE_GENZAIRYO_GENKA</t>
  </si>
  <si>
    <t>MN_SOURCE_HOSOZAIRYO_GENKA</t>
  </si>
  <si>
    <t>MN_TARGET_GENZAIRYO_GENKA</t>
  </si>
  <si>
    <t>MN_TARGET_HOSOZAIRYO_GENKA</t>
  </si>
  <si>
    <t>MN_PRODUCTION_COST_IMPACT</t>
  </si>
  <si>
    <t>QT_ORDER</t>
  </si>
  <si>
    <t>QT_SHIPMENT</t>
  </si>
  <si>
    <t>QT_REVISED_SHIPMENT</t>
  </si>
  <si>
    <t>TIMESTAMP</t>
    <phoneticPr fontId="8"/>
  </si>
  <si>
    <t>PL部門コード</t>
    <rPh sb="0" eb="2">
      <t>PL</t>
    </rPh>
    <rPh sb="2" eb="3">
      <t>ブモンコ</t>
    </rPh>
    <phoneticPr fontId="8"/>
  </si>
  <si>
    <t>製品コード</t>
    <rPh sb="0" eb="2">
      <t>セイヒンコ</t>
    </rPh>
    <phoneticPr fontId="8"/>
  </si>
  <si>
    <t>PCV部門生産原価影響額</t>
    <phoneticPr fontId="8"/>
  </si>
  <si>
    <t>PCV_PRODUCTION_SECTION_COST_IMPACT</t>
    <phoneticPr fontId="8"/>
  </si>
  <si>
    <t>拠点コード</t>
    <rPh sb="0" eb="1">
      <t>キョテンコ</t>
    </rPh>
    <phoneticPr fontId="8"/>
  </si>
  <si>
    <t>BATCH_ID, CD_BS_BUMON, CD_KYOTEN</t>
    <phoneticPr fontId="8"/>
  </si>
  <si>
    <t>NOT NULL</t>
    <phoneticPr fontId="8"/>
  </si>
  <si>
    <t>PCV製品受払</t>
    <phoneticPr fontId="8"/>
  </si>
  <si>
    <t>PCV_SEIHIN_UKEBARAI</t>
    <phoneticPr fontId="8"/>
  </si>
  <si>
    <t>YM_ZAIKO</t>
  </si>
  <si>
    <t>DT_ZAIKO</t>
  </si>
  <si>
    <t>CD_AITESAKI</t>
  </si>
  <si>
    <t>NM_AITE_BUMON</t>
  </si>
  <si>
    <t>CD_AITE_BUMON_ZOKUSEI</t>
  </si>
  <si>
    <t>CD_CHOTATSU_KYOTEN</t>
  </si>
  <si>
    <t>CD_CHOTATSU_BUMON</t>
  </si>
  <si>
    <t>ST_NIPPAI_ZAIKO</t>
  </si>
  <si>
    <t>ST_GENKA</t>
  </si>
  <si>
    <t>ST_INVENTORY</t>
  </si>
  <si>
    <t>ST_NYUSYUKKO</t>
  </si>
  <si>
    <t>PR_SHIIRE_TANKA</t>
  </si>
  <si>
    <t>PR_SHUKKA_TANKA</t>
  </si>
  <si>
    <t>NU_TORIATSUKAI_HENKAN_KEISU</t>
  </si>
  <si>
    <t>QT_DEPOT_OPENING</t>
  </si>
  <si>
    <t>CD_DEPOT_OPENING_UNIT</t>
  </si>
  <si>
    <t>QT_SHIPPING_OPENING</t>
  </si>
  <si>
    <t>CD_SHIPPING_OPENING_UNIT</t>
  </si>
  <si>
    <t>QT_OPENING</t>
  </si>
  <si>
    <t>MN_OPENING</t>
  </si>
  <si>
    <t>QT_RECEIVE</t>
  </si>
  <si>
    <t>CD_RECEIVE_UNIT</t>
  </si>
  <si>
    <t>MN_RECEIVE</t>
  </si>
  <si>
    <t>QT_TRANSFER</t>
  </si>
  <si>
    <t>CD_TRANSFER_UNIT</t>
  </si>
  <si>
    <t>MN_TRANSFER</t>
  </si>
  <si>
    <t>CD_SHIPMENT_UNIT</t>
  </si>
  <si>
    <t>MN_SHIPMENT</t>
  </si>
  <si>
    <t>QT_SHIPPED</t>
  </si>
  <si>
    <t>CD_SHIPPED_UNIT</t>
  </si>
  <si>
    <t>MN_SHIPPED</t>
  </si>
  <si>
    <t>CD_LOSS_UNIT</t>
  </si>
  <si>
    <t>QT_DEPOT_CLOSING</t>
  </si>
  <si>
    <t>CD_DEPOT_CLOSING_UNIT</t>
  </si>
  <si>
    <t>QT_SHIPPING_CLOSING</t>
  </si>
  <si>
    <t>CD_SHIPPING_CLOSING_UNIT</t>
  </si>
  <si>
    <t>QT_CLOSING</t>
  </si>
  <si>
    <t>MN_CLOSING</t>
  </si>
  <si>
    <t>RT_INVENTORY_TURNOVER_PL</t>
  </si>
  <si>
    <t>INVENTORY_DAYS_PL</t>
  </si>
  <si>
    <t>DAIRY_SHIPMENT_PL</t>
  </si>
  <si>
    <t>RT_INVENTORY_TURNOVER</t>
  </si>
  <si>
    <t>INVENTORY_DAYS</t>
  </si>
  <si>
    <t>DAIRY_SHIPMENT</t>
  </si>
  <si>
    <t>DECIMAL(5,2)</t>
  </si>
  <si>
    <t>相手先コード</t>
  </si>
  <si>
    <t>相手先部門名</t>
  </si>
  <si>
    <t>相手先部門属性</t>
  </si>
  <si>
    <t>調達拠点コード</t>
  </si>
  <si>
    <t>調達部門コード</t>
  </si>
  <si>
    <t>日配在庫区分</t>
  </si>
  <si>
    <t>原価区分</t>
  </si>
  <si>
    <t>仕入区分</t>
  </si>
  <si>
    <t>流通温度帯</t>
  </si>
  <si>
    <t>棚卸区分</t>
  </si>
  <si>
    <t>入出庫区分</t>
  </si>
  <si>
    <t>仕入単価</t>
  </si>
  <si>
    <t>出荷単価</t>
  </si>
  <si>
    <t>取扱変換係数</t>
  </si>
  <si>
    <t>期首倉庫棚卸高数量</t>
  </si>
  <si>
    <t>期首倉庫棚卸高単位</t>
  </si>
  <si>
    <t>期首積送棚卸高数量</t>
  </si>
  <si>
    <t>期首積送棚卸高単位</t>
  </si>
  <si>
    <t>期首棚卸高数量</t>
  </si>
  <si>
    <t>期首棚卸高金額</t>
  </si>
  <si>
    <t>入庫数量</t>
  </si>
  <si>
    <t>入庫単位</t>
  </si>
  <si>
    <t>入庫金額</t>
  </si>
  <si>
    <t>振替数量</t>
  </si>
  <si>
    <t>振替単位</t>
  </si>
  <si>
    <t>振替金額</t>
  </si>
  <si>
    <t>出荷数量</t>
  </si>
  <si>
    <t>出荷単位</t>
  </si>
  <si>
    <t>出荷金額（売上）</t>
  </si>
  <si>
    <t>仕分数量</t>
  </si>
  <si>
    <t>積送出荷単位</t>
  </si>
  <si>
    <t>仕分金額</t>
  </si>
  <si>
    <t>在庫ロス単位</t>
  </si>
  <si>
    <t>期末倉庫棚卸高数量</t>
  </si>
  <si>
    <t>期末倉庫棚卸高単位</t>
  </si>
  <si>
    <t>期末積送棚卸高数量</t>
  </si>
  <si>
    <t>期末積送棚卸高単位</t>
  </si>
  <si>
    <t>期末棚卸高数量</t>
  </si>
  <si>
    <t>期末棚卸高金額</t>
  </si>
  <si>
    <t>PL部門在庫回転率</t>
  </si>
  <si>
    <t>PL部門在庫保有日数</t>
  </si>
  <si>
    <t>PL部門日別出荷数</t>
  </si>
  <si>
    <t>在庫回転率</t>
  </si>
  <si>
    <t>在庫保有日数</t>
  </si>
  <si>
    <t>日別出荷数</t>
  </si>
  <si>
    <t>処理対象月</t>
    <phoneticPr fontId="8"/>
  </si>
  <si>
    <t>在庫日</t>
    <phoneticPr fontId="8"/>
  </si>
  <si>
    <t>PL部門コード</t>
    <phoneticPr fontId="8"/>
  </si>
  <si>
    <t>部門コード</t>
    <rPh sb="0" eb="2">
      <t>ブモンコ</t>
    </rPh>
    <phoneticPr fontId="8"/>
  </si>
  <si>
    <t>品番</t>
    <rPh sb="0" eb="2">
      <t>ヒンバn</t>
    </rPh>
    <phoneticPr fontId="8"/>
  </si>
  <si>
    <t>PCV出荷原価影響額</t>
    <phoneticPr fontId="8"/>
  </si>
  <si>
    <t>PCV_SHIPMENT_COST_IMPACT</t>
    <phoneticPr fontId="8"/>
  </si>
  <si>
    <t>NM_COMPANY</t>
  </si>
  <si>
    <t>MN_SHIPMENT_COST_IMPACT</t>
  </si>
  <si>
    <t>会社コード</t>
  </si>
  <si>
    <t>会社名</t>
  </si>
  <si>
    <t>相手先部門コード</t>
  </si>
  <si>
    <t>出荷原価影響額</t>
  </si>
  <si>
    <t>出荷金額</t>
  </si>
  <si>
    <t>製品コード</t>
    <rPh sb="0" eb="1">
      <t>セイヒn</t>
    </rPh>
    <phoneticPr fontId="8"/>
  </si>
  <si>
    <t>VARCHAR(6)</t>
    <phoneticPr fontId="8"/>
  </si>
  <si>
    <t>PCV部門出荷原価影響額</t>
    <phoneticPr fontId="8"/>
  </si>
  <si>
    <t>PCV_SHIPMENT_SECTION_COST_IMPACT</t>
    <phoneticPr fontId="8"/>
  </si>
  <si>
    <t>会社コード</t>
    <rPh sb="0" eb="1">
      <t>カイシャ</t>
    </rPh>
    <phoneticPr fontId="8"/>
  </si>
  <si>
    <t>相手先部門コード</t>
    <rPh sb="0" eb="1">
      <t>アイテ</t>
    </rPh>
    <phoneticPr fontId="8"/>
  </si>
  <si>
    <t>BATCH_ID, CD_COMPANY, CD_AITESAKI</t>
    <phoneticPr fontId="8"/>
  </si>
  <si>
    <t>PCV取扱品目</t>
    <phoneticPr fontId="8"/>
  </si>
  <si>
    <t>PCV_TORIATSUKAI_HIMMOKU</t>
    <phoneticPr fontId="8"/>
  </si>
  <si>
    <t>TORIATSUKAI_YM</t>
  </si>
  <si>
    <t>ST_ITEM_CATEGORY</t>
  </si>
  <si>
    <t>品目種別</t>
  </si>
  <si>
    <t>分類コード</t>
  </si>
  <si>
    <t>分類名</t>
  </si>
  <si>
    <t>評価単価</t>
  </si>
  <si>
    <t>取扱年月</t>
  </si>
  <si>
    <t>取扱年月</t>
    <rPh sb="0" eb="4">
      <t>トリアツカイ</t>
    </rPh>
    <phoneticPr fontId="8"/>
  </si>
  <si>
    <t>TORIATSUKAI_YM, CD_HIMBAN</t>
    <phoneticPr fontId="8"/>
  </si>
  <si>
    <t>PCV単価</t>
    <phoneticPr fontId="8"/>
  </si>
  <si>
    <t>PCV_UNIT_PRICE</t>
    <phoneticPr fontId="8"/>
  </si>
  <si>
    <t>UNIT_PRICE_ID</t>
  </si>
  <si>
    <t>UPDATE_DATETIME</t>
  </si>
  <si>
    <t>UNIT_PRICE_ID</t>
    <phoneticPr fontId="8"/>
  </si>
  <si>
    <t>AQS_MASTER_CHECK_LOG</t>
  </si>
  <si>
    <t>AQS_WARNING_BUSINESS_KEYS</t>
  </si>
  <si>
    <t>AQS_WARNING_TENKAI_WORK</t>
  </si>
  <si>
    <t>CALCD_SEIZO_HIMMOKU</t>
  </si>
  <si>
    <t>NT_TENKAI_WORK</t>
  </si>
  <si>
    <t>ph2</t>
    <phoneticPr fontId="8"/>
  </si>
  <si>
    <t>PCV変換</t>
    <rPh sb="3" eb="5">
      <t>ヘンカn</t>
    </rPh>
    <phoneticPr fontId="8"/>
  </si>
  <si>
    <t>製造実績展開</t>
    <phoneticPr fontId="8"/>
  </si>
  <si>
    <t>PCV生産原価影響額</t>
    <phoneticPr fontId="8"/>
  </si>
  <si>
    <t>シミュレート品目単価</t>
    <rPh sb="6" eb="8">
      <t>ヒンモク</t>
    </rPh>
    <rPh sb="8" eb="10">
      <t>タンカ</t>
    </rPh>
    <phoneticPr fontId="8"/>
  </si>
  <si>
    <t>品目単価</t>
    <rPh sb="2" eb="4">
      <t>タンカ</t>
    </rPh>
    <phoneticPr fontId="8"/>
  </si>
  <si>
    <t>PCV原価影響額</t>
    <phoneticPr fontId="8"/>
  </si>
  <si>
    <t>PCV_COST_IMPACT</t>
    <phoneticPr fontId="8"/>
  </si>
  <si>
    <t>MN_COST_IMPACT</t>
  </si>
  <si>
    <t>VARCHAR(64)</t>
  </si>
  <si>
    <t>DECIMAL(15,4)</t>
  </si>
  <si>
    <t>DECIMAL(11,0)</t>
  </si>
  <si>
    <t>TIMESTAMP</t>
  </si>
  <si>
    <t>VARCHAR(180)</t>
    <phoneticPr fontId="8"/>
  </si>
  <si>
    <t>VARCHAR(192)</t>
    <phoneticPr fontId="8"/>
  </si>
  <si>
    <t>バッチID</t>
  </si>
  <si>
    <t>展開日</t>
  </si>
  <si>
    <t>ユニークID</t>
  </si>
  <si>
    <t>親番号</t>
  </si>
  <si>
    <t>順序番号</t>
  </si>
  <si>
    <t>製品コード</t>
  </si>
  <si>
    <t>親場所</t>
  </si>
  <si>
    <t>子場所</t>
  </si>
  <si>
    <t>レベル</t>
  </si>
  <si>
    <t>小分類コード</t>
  </si>
  <si>
    <t>小分類名</t>
  </si>
  <si>
    <t>必要数量分子</t>
  </si>
  <si>
    <t>必要数量分母</t>
  </si>
  <si>
    <t>計量指示量</t>
  </si>
  <si>
    <t>原価影響額</t>
  </si>
  <si>
    <t>UNIQUE_ID</t>
    <phoneticPr fontId="8"/>
  </si>
  <si>
    <t>BATCH_ID, UNIQUE_ID</t>
    <phoneticPr fontId="8"/>
  </si>
  <si>
    <t>論理テーブル名</t>
    <phoneticPr fontId="8"/>
  </si>
  <si>
    <t>BIGINT</t>
    <phoneticPr fontId="8"/>
  </si>
  <si>
    <t>IMPACT_COMPANY</t>
    <phoneticPr fontId="8"/>
  </si>
  <si>
    <t>KANAZAWA Takahiro</t>
    <phoneticPr fontId="8"/>
  </si>
  <si>
    <t>CD_AITESAKI VARCHAR(18) NOT NULL,</t>
  </si>
  <si>
    <t>CODE CHAR(2) NOT NULL,</t>
  </si>
  <si>
    <t>相手先部門コード</t>
    <phoneticPr fontId="8"/>
  </si>
  <si>
    <t>会社コード</t>
    <rPh sb="0" eb="2">
      <t>カイシャ</t>
    </rPh>
    <phoneticPr fontId="8"/>
  </si>
  <si>
    <t>会社名</t>
    <rPh sb="0" eb="3">
      <t>カイシャメイ</t>
    </rPh>
    <phoneticPr fontId="8"/>
  </si>
  <si>
    <t>Yes (PK)</t>
    <phoneticPr fontId="8"/>
  </si>
  <si>
    <t>Yes (PK)</t>
    <phoneticPr fontId="8"/>
  </si>
  <si>
    <t>Yes</t>
    <phoneticPr fontId="8"/>
  </si>
  <si>
    <t>CD_AITESAKI</t>
    <phoneticPr fontId="8"/>
  </si>
  <si>
    <t>テーブル一覧</t>
    <phoneticPr fontId="8"/>
  </si>
  <si>
    <t>TB_MHIMMOKU</t>
    <phoneticPr fontId="8"/>
  </si>
  <si>
    <t>IMPACT_MHIMMOKU</t>
    <phoneticPr fontId="8"/>
  </si>
  <si>
    <t>評価単価（比較元単価）</t>
  </si>
  <si>
    <t>評価単価（比較後単価）</t>
  </si>
  <si>
    <t>PR_SOURCE_HYOKA</t>
  </si>
  <si>
    <t>PR_TARGET_HYOKA</t>
  </si>
  <si>
    <t>商品設計書</t>
  </si>
  <si>
    <t xml:space="preserve"> VARCHAR(27)</t>
  </si>
  <si>
    <t xml:space="preserve"> CHAR(8)</t>
  </si>
  <si>
    <t xml:space="preserve"> CHAR(14)</t>
  </si>
  <si>
    <t xml:space="preserve"> VARCHAR(30)</t>
  </si>
  <si>
    <t xml:space="preserve"> VARCHAR(180)</t>
  </si>
  <si>
    <t xml:space="preserve"> VARCHAR(240)</t>
  </si>
  <si>
    <t xml:space="preserve"> VARCHAR(120)</t>
  </si>
  <si>
    <t xml:space="preserve"> VARCHAR(90)</t>
  </si>
  <si>
    <t xml:space="preserve"> VARCHAR(18)</t>
  </si>
  <si>
    <t xml:space="preserve"> VARCHAR(72)</t>
  </si>
  <si>
    <t xml:space="preserve"> CHAR(2)</t>
  </si>
  <si>
    <t xml:space="preserve"> CHAR(3)</t>
  </si>
  <si>
    <t xml:space="preserve"> CHAR(9)</t>
  </si>
  <si>
    <t xml:space="preserve"> CHAR(1)</t>
  </si>
  <si>
    <t xml:space="preserve"> CHAR(6)</t>
  </si>
  <si>
    <t xml:space="preserve"> DECIMAL(11, 2)</t>
  </si>
  <si>
    <t xml:space="preserve"> DECIMAL(4, 0)</t>
  </si>
  <si>
    <t xml:space="preserve"> CHAR(4)</t>
  </si>
  <si>
    <t xml:space="preserve"> VARCHAR(300)</t>
  </si>
  <si>
    <t xml:space="preserve"> DECIMAL(9, 0)</t>
  </si>
  <si>
    <t xml:space="preserve"> VARCHAR(9)</t>
  </si>
  <si>
    <t xml:space="preserve"> DECIMAL(13, 6)</t>
  </si>
  <si>
    <t xml:space="preserve"> DECIMAL(6, 1)</t>
  </si>
  <si>
    <t xml:space="preserve"> DECIMAL(9, 2)</t>
  </si>
  <si>
    <t xml:space="preserve"> VARCHAR(3)</t>
  </si>
  <si>
    <t xml:space="preserve"> DECIMAL(2, 0)</t>
  </si>
  <si>
    <t xml:space="preserve"> CHAR(45)</t>
  </si>
  <si>
    <t xml:space="preserve"> CHAR(15)</t>
  </si>
  <si>
    <t xml:space="preserve"> VARCHAR(16)</t>
  </si>
  <si>
    <t xml:space="preserve"> CHAR(16)</t>
  </si>
  <si>
    <t xml:space="preserve"> VARCHAR(60)</t>
  </si>
  <si>
    <t xml:space="preserve"> VARCHAR(10)</t>
  </si>
  <si>
    <t xml:space="preserve"> VARCHAR(8)</t>
  </si>
  <si>
    <t xml:space="preserve"> DECIMAL(3, 0)</t>
  </si>
  <si>
    <t xml:space="preserve"> VARCHAR(200)</t>
  </si>
  <si>
    <t xml:space="preserve"> VARCHAR(100)</t>
  </si>
  <si>
    <t xml:space="preserve"> CHAR(5)</t>
  </si>
  <si>
    <t xml:space="preserve"> DECIMAL(3, 1)</t>
  </si>
  <si>
    <t xml:space="preserve"> VARCHAR(5)</t>
  </si>
  <si>
    <t xml:space="preserve"> CHAR(10)</t>
  </si>
  <si>
    <t xml:space="preserve"> VARCHAR(20)</t>
  </si>
  <si>
    <t xml:space="preserve"> DECIMAL(5, 0)</t>
  </si>
  <si>
    <t xml:space="preserve"> VARCHAR(390)</t>
  </si>
  <si>
    <t xml:space="preserve"> VARCHAR(26)</t>
  </si>
  <si>
    <t xml:space="preserve"> DECIMAL(5, 2)</t>
  </si>
  <si>
    <t xml:space="preserve"> VARCHAR(40)</t>
  </si>
  <si>
    <t xml:space="preserve"> VARCHAR(12)</t>
  </si>
  <si>
    <t>標準単価</t>
  </si>
  <si>
    <t>標準単価</t>
    <rPh sb="0" eb="2">
      <t>ヒョウジュン</t>
    </rPh>
    <rPh sb="2" eb="4">
      <t>タンカ</t>
    </rPh>
    <phoneticPr fontId="8"/>
  </si>
  <si>
    <t>子品名KANA</t>
  </si>
  <si>
    <t>子品名KANA_HANKAKU</t>
  </si>
  <si>
    <t>子品名RYAKUSHO</t>
  </si>
  <si>
    <t>IMPACT_MHIMMOKU_pkey</t>
    <phoneticPr fontId="8"/>
  </si>
  <si>
    <t>NAME VARCHAR(192),</t>
    <phoneticPr fontId="8"/>
  </si>
  <si>
    <t>VARCHAR(39)</t>
  </si>
  <si>
    <t>Yes (PK)</t>
    <phoneticPr fontId="8"/>
  </si>
  <si>
    <t>BATCH_ID, CD_HIMBAN</t>
    <phoneticPr fontId="8"/>
  </si>
  <si>
    <t>public</t>
    <phoneticPr fontId="8"/>
  </si>
  <si>
    <t>2025/3/6</t>
    <phoneticPr fontId="8"/>
  </si>
  <si>
    <t>品目マスタ（原価影響額）</t>
    <phoneticPr fontId="8"/>
  </si>
  <si>
    <t>会社マスタ（原価影響額）</t>
    <rPh sb="0" eb="2">
      <t>カイシャ</t>
    </rPh>
    <rPh sb="6" eb="8">
      <t>ゲンカ</t>
    </rPh>
    <rPh sb="8" eb="10">
      <t>エイキョウ</t>
    </rPh>
    <rPh sb="10" eb="11">
      <t>ガク</t>
    </rPh>
    <phoneticPr fontId="8"/>
  </si>
  <si>
    <t>品目マスタ（原価影響額）</t>
    <rPh sb="0" eb="2">
      <t>ヒンモクゲンカエイキョウガク</t>
    </rPh>
    <phoneticPr fontId="8"/>
  </si>
  <si>
    <t>標準バラ変換係数</t>
    <phoneticPr fontId="8"/>
  </si>
  <si>
    <t>理論原価</t>
    <rPh sb="0" eb="2">
      <t>リロン</t>
    </rPh>
    <rPh sb="2" eb="4">
      <t>ゲンカ</t>
    </rPh>
    <phoneticPr fontId="8"/>
  </si>
  <si>
    <t>標準原価</t>
    <rPh sb="0" eb="2">
      <t>ヒョウジュン</t>
    </rPh>
    <rPh sb="2" eb="4">
      <t>ゲンカ</t>
    </rPh>
    <phoneticPr fontId="8"/>
  </si>
  <si>
    <t>製造原価</t>
    <rPh sb="0" eb="2">
      <t>セイゾウ</t>
    </rPh>
    <rPh sb="2" eb="4">
      <t>ゲンカ</t>
    </rPh>
    <phoneticPr fontId="8"/>
  </si>
  <si>
    <t>生産単価</t>
    <rPh sb="0" eb="2">
      <t>セイサン</t>
    </rPh>
    <rPh sb="2" eb="4">
      <t>タンカ</t>
    </rPh>
    <phoneticPr fontId="8"/>
  </si>
  <si>
    <t>小売単位</t>
    <phoneticPr fontId="8"/>
  </si>
  <si>
    <t>小売単位変換係数</t>
    <rPh sb="4" eb="6">
      <t>ヘンカン</t>
    </rPh>
    <rPh sb="6" eb="8">
      <t>ケイスウ</t>
    </rPh>
    <phoneticPr fontId="8"/>
  </si>
  <si>
    <t>返品単位</t>
    <phoneticPr fontId="8"/>
  </si>
  <si>
    <t>返品単位変換係数</t>
    <rPh sb="4" eb="8">
      <t>ヘンカンケイスウ</t>
    </rPh>
    <phoneticPr fontId="8"/>
  </si>
  <si>
    <t>発注単位</t>
    <phoneticPr fontId="8"/>
  </si>
  <si>
    <t>発注単位変換係数</t>
    <rPh sb="4" eb="8">
      <t>ヘンカンケイスウ</t>
    </rPh>
    <phoneticPr fontId="8"/>
  </si>
  <si>
    <t>標準発注係数</t>
    <rPh sb="0" eb="2">
      <t>ヒョウジュン</t>
    </rPh>
    <rPh sb="2" eb="4">
      <t>ハッチュウ</t>
    </rPh>
    <rPh sb="4" eb="6">
      <t>ケイスウ</t>
    </rPh>
    <phoneticPr fontId="8"/>
  </si>
  <si>
    <t>発注入数単位</t>
    <phoneticPr fontId="8"/>
  </si>
  <si>
    <t>2025/4/4</t>
    <phoneticPr fontId="8"/>
  </si>
  <si>
    <t>NOT NULL</t>
  </si>
  <si>
    <t>NOT NULL</t>
    <phoneticPr fontId="8"/>
  </si>
  <si>
    <t>Tsurugi に文字列操作関数が実装されるまでの暫定対応で必要。</t>
    <rPh sb="9" eb="12">
      <t>モジレツ</t>
    </rPh>
    <rPh sb="12" eb="14">
      <t>ソウサ</t>
    </rPh>
    <rPh sb="14" eb="16">
      <t>カンスウ</t>
    </rPh>
    <rPh sb="17" eb="19">
      <t>ジッソウ</t>
    </rPh>
    <rPh sb="25" eb="27">
      <t>ザンテイ</t>
    </rPh>
    <rPh sb="27" eb="29">
      <t>タイオウ</t>
    </rPh>
    <rPh sb="30" eb="32">
      <t>ヒツヨウ</t>
    </rPh>
    <phoneticPr fontId="8"/>
  </si>
  <si>
    <t>ph2（暫定対応）</t>
    <rPh sb="4" eb="6">
      <t>ザンテイ</t>
    </rPh>
    <rPh sb="6" eb="8">
      <t>タイオウ</t>
    </rPh>
    <phoneticPr fontId="8"/>
  </si>
  <si>
    <t>会社マスタ</t>
    <rPh sb="0" eb="2">
      <t>カイシャ</t>
    </rPh>
    <phoneticPr fontId="8"/>
  </si>
  <si>
    <t>VARCHAR(19)</t>
  </si>
  <si>
    <t>VARCHAR(50)</t>
  </si>
  <si>
    <t>VARCHAR(17)</t>
  </si>
  <si>
    <t>VARCHAR(11)</t>
  </si>
  <si>
    <t>VARCHAR(15)</t>
  </si>
  <si>
    <t>VARCHAR(7)</t>
  </si>
  <si>
    <t>VARCHAR(1200)</t>
  </si>
  <si>
    <t>VARCHAR(600)</t>
  </si>
  <si>
    <t>VARCHAR(400)</t>
  </si>
  <si>
    <t>VARCHAR(1300)</t>
  </si>
  <si>
    <t>CHAR(19)</t>
  </si>
  <si>
    <t>DECIMAL(15)</t>
  </si>
  <si>
    <t>DECIMAL(9)</t>
  </si>
  <si>
    <t>DECIMAL(14, 6)</t>
  </si>
  <si>
    <t>DECIMAL(9, 4)</t>
  </si>
  <si>
    <t>DECIMAL(6, 3)</t>
  </si>
  <si>
    <t>DECIMAL(4)</t>
  </si>
  <si>
    <t>DECIMAL(3)</t>
  </si>
  <si>
    <t>DECIMAL(6)</t>
  </si>
  <si>
    <t>DECIMAL(13, 1)</t>
  </si>
  <si>
    <t>DECIMAL(14, 5)</t>
  </si>
  <si>
    <t>DECIMAL(8)</t>
  </si>
  <si>
    <t>DOUBLE</t>
    <phoneticPr fontId="8"/>
  </si>
  <si>
    <t>DECIMAL(10,2)</t>
    <phoneticPr fontId="8"/>
  </si>
  <si>
    <t>DECIMAL</t>
    <phoneticPr fontId="8"/>
  </si>
  <si>
    <t>CHAR(10)</t>
    <phoneticPr fontId="8"/>
  </si>
  <si>
    <t>CHARACTER(10)</t>
    <phoneticPr fontId="8"/>
  </si>
  <si>
    <t>BINARY(14)</t>
    <phoneticPr fontId="8"/>
  </si>
  <si>
    <t>VARBINARY</t>
    <phoneticPr fontId="8"/>
  </si>
  <si>
    <t>DATE</t>
    <phoneticPr fontId="8"/>
  </si>
  <si>
    <t>TIME</t>
    <phoneticPr fontId="8"/>
  </si>
  <si>
    <t>TIMESTAMP WITH TIME ZONE</t>
    <phoneticPr fontId="8"/>
  </si>
  <si>
    <t>サンプル</t>
    <phoneticPr fontId="8"/>
  </si>
  <si>
    <t>sample_table</t>
    <phoneticPr fontId="8"/>
  </si>
  <si>
    <t>REAL</t>
    <phoneticPr fontId="8"/>
  </si>
  <si>
    <t>CHAR VARYING(12)</t>
    <phoneticPr fontId="8"/>
  </si>
  <si>
    <t>CHARACTER VARYING</t>
    <phoneticPr fontId="8"/>
  </si>
  <si>
    <t>BINARY VARYING</t>
    <phoneticPr fontId="8"/>
  </si>
  <si>
    <t>int_col1</t>
    <phoneticPr fontId="8"/>
  </si>
  <si>
    <t>bigint_col2</t>
    <phoneticPr fontId="8"/>
  </si>
  <si>
    <t>real_col3</t>
    <phoneticPr fontId="8"/>
  </si>
  <si>
    <t>double_col4</t>
    <phoneticPr fontId="8"/>
  </si>
  <si>
    <t>decimal_col5</t>
    <phoneticPr fontId="8"/>
  </si>
  <si>
    <t>decimal_col6</t>
    <phoneticPr fontId="8"/>
  </si>
  <si>
    <t>char_col7</t>
    <phoneticPr fontId="8"/>
  </si>
  <si>
    <t>character_col8</t>
    <phoneticPr fontId="8"/>
  </si>
  <si>
    <t>varchar_col9</t>
    <phoneticPr fontId="8"/>
  </si>
  <si>
    <t>char_varying_col10</t>
    <phoneticPr fontId="8"/>
  </si>
  <si>
    <t>character_varying_col11</t>
    <phoneticPr fontId="8"/>
  </si>
  <si>
    <t>binary_col12</t>
    <phoneticPr fontId="8"/>
  </si>
  <si>
    <t>varbinary_col13</t>
    <phoneticPr fontId="8"/>
  </si>
  <si>
    <t>binary_varying_col14</t>
    <phoneticPr fontId="8"/>
  </si>
  <si>
    <t>date_col15</t>
    <phoneticPr fontId="8"/>
  </si>
  <si>
    <t>time_col16</t>
    <phoneticPr fontId="8"/>
  </si>
  <si>
    <t>timestamp_col17</t>
    <phoneticPr fontId="8"/>
  </si>
  <si>
    <t>timestamp_with_time_zone_col18</t>
    <phoneticPr fontId="8"/>
  </si>
  <si>
    <t>カラム１</t>
    <phoneticPr fontId="8"/>
  </si>
  <si>
    <t>カラム２</t>
  </si>
  <si>
    <t>カラム３</t>
  </si>
  <si>
    <t>カラム４</t>
  </si>
  <si>
    <t>カラム５</t>
  </si>
  <si>
    <t>カラム６</t>
  </si>
  <si>
    <t>カラム７</t>
  </si>
  <si>
    <t>カラム８</t>
  </si>
  <si>
    <t>カラム９</t>
  </si>
  <si>
    <t>カラム１０</t>
  </si>
  <si>
    <t>カラム１１</t>
  </si>
  <si>
    <t>カラム１２</t>
  </si>
  <si>
    <t>カラム１３</t>
  </si>
  <si>
    <t>カラム１４</t>
  </si>
  <si>
    <t>カラム１５</t>
  </si>
  <si>
    <t>カラム１６</t>
  </si>
  <si>
    <t>カラム１７</t>
  </si>
  <si>
    <t>カラム１８</t>
  </si>
  <si>
    <t>DECIMAL(11,2)</t>
    <phoneticPr fontId="8"/>
  </si>
  <si>
    <t>primary key</t>
    <phoneticPr fontId="8"/>
  </si>
  <si>
    <t>int_col1,bigint_col2</t>
    <phoneticPr fontId="8"/>
  </si>
  <si>
    <t>sample_table_idx1</t>
    <phoneticPr fontId="8"/>
  </si>
  <si>
    <t>インデックス情報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</si>
</sst>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SF Mono"/>
      <family val="2"/>
    </font>
    <font>
      <sz val="9"/>
      <name val="SF Mono"/>
      <family val="2"/>
    </font>
    <font>
      <sz val="9"/>
      <color rgb="FFFF0000"/>
      <name val="游ゴシック"/>
      <family val="3"/>
      <charset val="128"/>
      <scheme val="minor"/>
    </font>
    <font>
      <b/>
      <sz val="9"/>
      <color rgb="FFFF0000"/>
      <name val="游ゴシック"/>
      <family val="3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9"/>
      <color rgb="FF000000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006100"/>
      <name val="游ゴシック"/>
      <family val="3"/>
      <charset val="128"/>
      <scheme val="minor"/>
    </font>
    <font>
      <sz val="12"/>
      <color rgb="FF9C57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</font>
    <font>
      <sz val="9"/>
      <color theme="1"/>
      <name val="游ゴシック"/>
      <family val="3"/>
      <charset val="128"/>
    </font>
    <font>
      <b/>
      <sz val="9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sz val="9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b/>
      <i/>
      <u/>
      <sz val="9"/>
      <name val="游ゴシック"/>
      <family val="3"/>
      <charset val="128"/>
      <scheme val="minor"/>
    </font>
    <font>
      <b/>
      <i/>
      <u/>
      <sz val="9"/>
      <color theme="1"/>
      <name val="游ゴシック"/>
      <family val="3"/>
      <charset val="128"/>
      <scheme val="minor"/>
    </font>
    <font>
      <b/>
      <i/>
      <sz val="11"/>
      <color theme="1"/>
      <name val="メイリオ"/>
      <family val="2"/>
      <charset val="128"/>
    </font>
    <font>
      <sz val="11"/>
      <color theme="1"/>
      <name val="メイリオ"/>
      <family val="2"/>
      <charset val="128"/>
    </font>
    <font>
      <b/>
      <sz val="11"/>
      <color rgb="FF000000"/>
      <name val="メイリオ"/>
      <family val="2"/>
      <charset val="128"/>
    </font>
    <font>
      <sz val="11"/>
      <name val="メイリオ"/>
      <family val="2"/>
      <charset val="128"/>
    </font>
    <font>
      <u/>
      <sz val="11"/>
      <name val="メイリオ"/>
      <family val="3"/>
      <charset val="128"/>
    </font>
    <font>
      <sz val="1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27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7" xfId="0" applyFont="1" applyBorder="1">
      <alignment vertical="center"/>
    </xf>
    <xf numFmtId="0" fontId="4" fillId="2" borderId="20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6" fillId="2" borderId="31" xfId="0" applyNumberFormat="1" applyFont="1" applyFill="1" applyBorder="1">
      <alignment vertical="center"/>
    </xf>
    <xf numFmtId="49" fontId="4" fillId="2" borderId="34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43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0" fontId="9" fillId="0" borderId="0" xfId="0" applyFont="1">
      <alignment vertical="center"/>
    </xf>
    <xf numFmtId="0" fontId="1" fillId="0" borderId="50" xfId="0" applyFont="1" applyBorder="1">
      <alignment vertical="center"/>
    </xf>
    <xf numFmtId="0" fontId="1" fillId="0" borderId="51" xfId="0" applyFont="1" applyBorder="1">
      <alignment vertical="center"/>
    </xf>
    <xf numFmtId="0" fontId="1" fillId="3" borderId="49" xfId="0" applyFont="1" applyFill="1" applyBorder="1">
      <alignment vertical="center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49" fontId="11" fillId="4" borderId="12" xfId="0" applyNumberFormat="1" applyFont="1" applyFill="1" applyBorder="1">
      <alignment vertical="center"/>
    </xf>
    <xf numFmtId="49" fontId="11" fillId="4" borderId="12" xfId="0" quotePrefix="1" applyNumberFormat="1" applyFont="1" applyFill="1" applyBorder="1">
      <alignment vertical="center"/>
    </xf>
    <xf numFmtId="49" fontId="11" fillId="4" borderId="13" xfId="0" quotePrefix="1" applyNumberFormat="1" applyFont="1" applyFill="1" applyBorder="1">
      <alignment vertical="center"/>
    </xf>
    <xf numFmtId="0" fontId="12" fillId="0" borderId="0" xfId="0" applyFont="1">
      <alignment vertical="center"/>
    </xf>
    <xf numFmtId="49" fontId="11" fillId="0" borderId="12" xfId="0" applyNumberFormat="1" applyFont="1" applyBorder="1">
      <alignment vertical="center"/>
    </xf>
    <xf numFmtId="49" fontId="11" fillId="0" borderId="12" xfId="0" quotePrefix="1" applyNumberFormat="1" applyFont="1" applyBorder="1">
      <alignment vertical="center"/>
    </xf>
    <xf numFmtId="49" fontId="11" fillId="0" borderId="13" xfId="0" quotePrefix="1" applyNumberFormat="1" applyFont="1" applyBorder="1">
      <alignment vertical="center"/>
    </xf>
    <xf numFmtId="49" fontId="12" fillId="4" borderId="12" xfId="0" applyNumberFormat="1" applyFont="1" applyFill="1" applyBorder="1">
      <alignment vertical="center"/>
    </xf>
    <xf numFmtId="49" fontId="12" fillId="4" borderId="12" xfId="0" quotePrefix="1" applyNumberFormat="1" applyFont="1" applyFill="1" applyBorder="1">
      <alignment vertical="center"/>
    </xf>
    <xf numFmtId="49" fontId="12" fillId="4" borderId="13" xfId="0" quotePrefix="1" applyNumberFormat="1" applyFont="1" applyFill="1" applyBorder="1">
      <alignment vertical="center"/>
    </xf>
    <xf numFmtId="49" fontId="11" fillId="5" borderId="12" xfId="0" applyNumberFormat="1" applyFont="1" applyFill="1" applyBorder="1">
      <alignment vertical="center"/>
    </xf>
    <xf numFmtId="49" fontId="11" fillId="5" borderId="12" xfId="0" quotePrefix="1" applyNumberFormat="1" applyFont="1" applyFill="1" applyBorder="1">
      <alignment vertical="center"/>
    </xf>
    <xf numFmtId="49" fontId="11" fillId="5" borderId="13" xfId="0" quotePrefix="1" applyNumberFormat="1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0" fontId="13" fillId="6" borderId="0" xfId="2">
      <alignment vertical="center"/>
    </xf>
    <xf numFmtId="0" fontId="14" fillId="7" borderId="0" xfId="3">
      <alignment vertical="center"/>
    </xf>
    <xf numFmtId="0" fontId="4" fillId="2" borderId="52" xfId="0" applyFont="1" applyFill="1" applyBorder="1">
      <alignment vertical="center"/>
    </xf>
    <xf numFmtId="49" fontId="4" fillId="2" borderId="53" xfId="0" applyNumberFormat="1" applyFont="1" applyFill="1" applyBorder="1">
      <alignment vertical="center"/>
    </xf>
    <xf numFmtId="49" fontId="4" fillId="2" borderId="54" xfId="0" applyNumberFormat="1" applyFont="1" applyFill="1" applyBorder="1">
      <alignment vertical="center"/>
    </xf>
    <xf numFmtId="49" fontId="6" fillId="2" borderId="55" xfId="0" applyNumberFormat="1" applyFont="1" applyFill="1" applyBorder="1">
      <alignment vertical="center"/>
    </xf>
    <xf numFmtId="49" fontId="4" fillId="2" borderId="56" xfId="0" applyNumberFormat="1" applyFont="1" applyFill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0" fontId="14" fillId="0" borderId="0" xfId="3" applyFill="1">
      <alignment vertical="center"/>
    </xf>
    <xf numFmtId="49" fontId="16" fillId="0" borderId="0" xfId="0" applyNumberFormat="1" applyFont="1">
      <alignment vertical="center"/>
    </xf>
    <xf numFmtId="0" fontId="16" fillId="0" borderId="0" xfId="0" applyFont="1">
      <alignment vertical="center"/>
    </xf>
    <xf numFmtId="49" fontId="15" fillId="2" borderId="23" xfId="0" applyNumberFormat="1" applyFont="1" applyFill="1" applyBorder="1">
      <alignment vertical="center"/>
    </xf>
    <xf numFmtId="0" fontId="18" fillId="6" borderId="0" xfId="2" applyFont="1">
      <alignment vertical="center"/>
    </xf>
    <xf numFmtId="0" fontId="19" fillId="7" borderId="0" xfId="3" applyFont="1">
      <alignment vertical="center"/>
    </xf>
    <xf numFmtId="0" fontId="19" fillId="0" borderId="0" xfId="3" applyFont="1" applyFill="1">
      <alignment vertical="center"/>
    </xf>
    <xf numFmtId="0" fontId="16" fillId="0" borderId="17" xfId="0" applyFont="1" applyBorder="1">
      <alignment vertical="center"/>
    </xf>
    <xf numFmtId="49" fontId="16" fillId="0" borderId="18" xfId="0" applyNumberFormat="1" applyFont="1" applyBorder="1">
      <alignment vertical="center"/>
    </xf>
    <xf numFmtId="49" fontId="16" fillId="0" borderId="19" xfId="0" applyNumberFormat="1" applyFont="1" applyBorder="1">
      <alignment vertical="center"/>
    </xf>
    <xf numFmtId="0" fontId="16" fillId="0" borderId="11" xfId="0" applyFont="1" applyBorder="1">
      <alignment vertical="center"/>
    </xf>
    <xf numFmtId="49" fontId="16" fillId="0" borderId="12" xfId="0" applyNumberFormat="1" applyFont="1" applyBorder="1">
      <alignment vertical="center"/>
    </xf>
    <xf numFmtId="49" fontId="16" fillId="0" borderId="13" xfId="0" applyNumberFormat="1" applyFont="1" applyBorder="1">
      <alignment vertical="center"/>
    </xf>
    <xf numFmtId="0" fontId="16" fillId="0" borderId="14" xfId="0" applyFont="1" applyBorder="1">
      <alignment vertical="center"/>
    </xf>
    <xf numFmtId="49" fontId="16" fillId="0" borderId="15" xfId="0" applyNumberFormat="1" applyFont="1" applyBorder="1">
      <alignment vertical="center"/>
    </xf>
    <xf numFmtId="49" fontId="15" fillId="2" borderId="31" xfId="0" applyNumberFormat="1" applyFont="1" applyFill="1" applyBorder="1">
      <alignment vertical="center"/>
    </xf>
    <xf numFmtId="49" fontId="16" fillId="0" borderId="16" xfId="0" applyNumberFormat="1" applyFont="1" applyBorder="1">
      <alignment vertical="center"/>
    </xf>
    <xf numFmtId="49" fontId="16" fillId="0" borderId="17" xfId="0" applyNumberFormat="1" applyFont="1" applyBorder="1">
      <alignment vertical="center"/>
    </xf>
    <xf numFmtId="49" fontId="16" fillId="0" borderId="11" xfId="0" applyNumberFormat="1" applyFont="1" applyBorder="1">
      <alignment vertical="center"/>
    </xf>
    <xf numFmtId="49" fontId="16" fillId="0" borderId="14" xfId="0" applyNumberFormat="1" applyFont="1" applyBorder="1">
      <alignment vertical="center"/>
    </xf>
    <xf numFmtId="0" fontId="21" fillId="0" borderId="0" xfId="0" applyFont="1">
      <alignment vertical="center"/>
    </xf>
    <xf numFmtId="49" fontId="22" fillId="0" borderId="0" xfId="0" applyNumberFormat="1" applyFont="1">
      <alignment vertical="center"/>
    </xf>
    <xf numFmtId="0" fontId="22" fillId="0" borderId="0" xfId="0" applyFont="1">
      <alignment vertical="center"/>
    </xf>
    <xf numFmtId="49" fontId="23" fillId="2" borderId="20" xfId="0" applyNumberFormat="1" applyFont="1" applyFill="1" applyBorder="1">
      <alignment vertical="center"/>
    </xf>
    <xf numFmtId="49" fontId="23" fillId="2" borderId="21" xfId="0" applyNumberFormat="1" applyFont="1" applyFill="1" applyBorder="1">
      <alignment vertical="center"/>
    </xf>
    <xf numFmtId="49" fontId="23" fillId="2" borderId="24" xfId="0" applyNumberFormat="1" applyFont="1" applyFill="1" applyBorder="1">
      <alignment vertical="center"/>
    </xf>
    <xf numFmtId="49" fontId="23" fillId="2" borderId="23" xfId="0" applyNumberFormat="1" applyFont="1" applyFill="1" applyBorder="1">
      <alignment vertical="center"/>
    </xf>
    <xf numFmtId="49" fontId="25" fillId="2" borderId="23" xfId="0" applyNumberFormat="1" applyFont="1" applyFill="1" applyBorder="1">
      <alignment vertical="center"/>
    </xf>
    <xf numFmtId="0" fontId="23" fillId="2" borderId="59" xfId="0" applyFont="1" applyFill="1" applyBorder="1">
      <alignment vertical="center"/>
    </xf>
    <xf numFmtId="49" fontId="23" fillId="2" borderId="60" xfId="0" applyNumberFormat="1" applyFont="1" applyFill="1" applyBorder="1">
      <alignment vertical="center"/>
    </xf>
    <xf numFmtId="49" fontId="23" fillId="2" borderId="61" xfId="0" applyNumberFormat="1" applyFont="1" applyFill="1" applyBorder="1">
      <alignment vertical="center"/>
    </xf>
    <xf numFmtId="0" fontId="22" fillId="0" borderId="52" xfId="0" applyFont="1" applyBorder="1">
      <alignment vertical="center"/>
    </xf>
    <xf numFmtId="0" fontId="22" fillId="0" borderId="11" xfId="0" applyFont="1" applyBorder="1">
      <alignment vertical="center"/>
    </xf>
    <xf numFmtId="0" fontId="22" fillId="0" borderId="14" xfId="0" applyFont="1" applyBorder="1">
      <alignment vertical="center"/>
    </xf>
    <xf numFmtId="0" fontId="22" fillId="0" borderId="27" xfId="0" applyFont="1" applyBorder="1">
      <alignment vertical="center"/>
    </xf>
    <xf numFmtId="49" fontId="22" fillId="0" borderId="28" xfId="0" applyNumberFormat="1" applyFont="1" applyBorder="1">
      <alignment vertical="center"/>
    </xf>
    <xf numFmtId="49" fontId="22" fillId="0" borderId="29" xfId="0" applyNumberFormat="1" applyFont="1" applyBorder="1">
      <alignment vertical="center"/>
    </xf>
    <xf numFmtId="0" fontId="23" fillId="2" borderId="4" xfId="0" applyFont="1" applyFill="1" applyBorder="1">
      <alignment vertical="center"/>
    </xf>
    <xf numFmtId="49" fontId="23" fillId="2" borderId="32" xfId="0" applyNumberFormat="1" applyFont="1" applyFill="1" applyBorder="1">
      <alignment vertical="center"/>
    </xf>
    <xf numFmtId="49" fontId="23" fillId="2" borderId="34" xfId="0" applyNumberFormat="1" applyFont="1" applyFill="1" applyBorder="1">
      <alignment vertical="center"/>
    </xf>
    <xf numFmtId="49" fontId="22" fillId="0" borderId="17" xfId="0" applyNumberFormat="1" applyFont="1" applyBorder="1">
      <alignment vertical="center"/>
    </xf>
    <xf numFmtId="49" fontId="22" fillId="0" borderId="11" xfId="0" applyNumberFormat="1" applyFont="1" applyBorder="1">
      <alignment vertical="center"/>
    </xf>
    <xf numFmtId="49" fontId="22" fillId="0" borderId="14" xfId="0" applyNumberFormat="1" applyFont="1" applyBorder="1">
      <alignment vertical="center"/>
    </xf>
    <xf numFmtId="0" fontId="27" fillId="0" borderId="0" xfId="0" applyFont="1">
      <alignment vertical="center"/>
    </xf>
    <xf numFmtId="0" fontId="29" fillId="0" borderId="0" xfId="1" applyFont="1">
      <alignment vertical="center"/>
    </xf>
    <xf numFmtId="49" fontId="22" fillId="0" borderId="53" xfId="0" applyNumberFormat="1" applyFont="1" applyBorder="1" applyAlignment="1">
      <alignment vertical="center" shrinkToFit="1"/>
    </xf>
    <xf numFmtId="49" fontId="22" fillId="0" borderId="12" xfId="0" applyNumberFormat="1" applyFont="1" applyBorder="1" applyAlignment="1">
      <alignment vertical="center" shrinkToFit="1"/>
    </xf>
    <xf numFmtId="49" fontId="22" fillId="0" borderId="15" xfId="0" applyNumberFormat="1" applyFont="1" applyBorder="1" applyAlignment="1">
      <alignment vertical="center" shrinkToFit="1"/>
    </xf>
    <xf numFmtId="49" fontId="27" fillId="0" borderId="12" xfId="0" applyNumberFormat="1" applyFont="1" applyBorder="1" applyAlignment="1">
      <alignment vertical="center" shrinkToFit="1"/>
    </xf>
    <xf numFmtId="0" fontId="30" fillId="0" borderId="0" xfId="1" applyFo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18" xfId="0" quotePrefix="1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12" xfId="0" quotePrefix="1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0" borderId="15" xfId="0" applyNumberFormat="1" applyFont="1" applyBorder="1" applyAlignment="1">
      <alignment vertical="center" shrinkToFit="1"/>
    </xf>
    <xf numFmtId="49" fontId="1" fillId="0" borderId="15" xfId="0" quotePrefix="1" applyNumberFormat="1" applyFont="1" applyBorder="1" applyAlignment="1">
      <alignment vertical="center" shrinkToFit="1"/>
    </xf>
    <xf numFmtId="49" fontId="1" fillId="0" borderId="16" xfId="0" quotePrefix="1" applyNumberFormat="1" applyFont="1" applyBorder="1" applyAlignment="1">
      <alignment vertical="center" shrinkToFit="1"/>
    </xf>
    <xf numFmtId="0" fontId="15" fillId="0" borderId="18" xfId="0" applyFont="1" applyBorder="1" applyAlignment="1">
      <alignment vertical="center" shrinkToFit="1"/>
    </xf>
    <xf numFmtId="0" fontId="15" fillId="0" borderId="12" xfId="0" applyFont="1" applyBorder="1" applyAlignment="1">
      <alignment vertical="center" shrinkToFit="1"/>
    </xf>
    <xf numFmtId="49" fontId="1" fillId="0" borderId="13" xfId="0" quotePrefix="1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0" fontId="27" fillId="0" borderId="53" xfId="0" applyFont="1" applyBorder="1" applyAlignment="1">
      <alignment vertical="center" shrinkToFit="1"/>
    </xf>
    <xf numFmtId="49" fontId="22" fillId="0" borderId="53" xfId="0" quotePrefix="1" applyNumberFormat="1" applyFont="1" applyBorder="1" applyAlignment="1">
      <alignment vertical="center" shrinkToFit="1"/>
    </xf>
    <xf numFmtId="0" fontId="27" fillId="0" borderId="56" xfId="0" applyFont="1" applyBorder="1" applyAlignment="1">
      <alignment vertical="center" shrinkToFit="1"/>
    </xf>
    <xf numFmtId="0" fontId="27" fillId="0" borderId="12" xfId="0" applyFont="1" applyBorder="1" applyAlignment="1">
      <alignment vertical="center" shrinkToFit="1"/>
    </xf>
    <xf numFmtId="49" fontId="22" fillId="0" borderId="12" xfId="0" quotePrefix="1" applyNumberFormat="1" applyFont="1" applyBorder="1" applyAlignment="1">
      <alignment vertical="center" shrinkToFit="1"/>
    </xf>
    <xf numFmtId="0" fontId="27" fillId="0" borderId="13" xfId="0" applyFont="1" applyBorder="1" applyAlignment="1">
      <alignment vertical="center" shrinkToFit="1"/>
    </xf>
    <xf numFmtId="0" fontId="27" fillId="0" borderId="15" xfId="0" applyFont="1" applyBorder="1" applyAlignment="1">
      <alignment vertical="center" shrinkToFit="1"/>
    </xf>
    <xf numFmtId="49" fontId="22" fillId="0" borderId="15" xfId="0" quotePrefix="1" applyNumberFormat="1" applyFont="1" applyBorder="1" applyAlignment="1">
      <alignment vertical="center" shrinkToFit="1"/>
    </xf>
    <xf numFmtId="0" fontId="27" fillId="0" borderId="16" xfId="0" applyFont="1" applyBorder="1" applyAlignment="1">
      <alignment vertical="center" shrinkToFit="1"/>
    </xf>
    <xf numFmtId="49" fontId="16" fillId="0" borderId="18" xfId="0" applyNumberFormat="1" applyFont="1" applyBorder="1" applyAlignment="1">
      <alignment vertical="center" shrinkToFit="1"/>
    </xf>
    <xf numFmtId="49" fontId="16" fillId="0" borderId="18" xfId="0" quotePrefix="1" applyNumberFormat="1" applyFont="1" applyBorder="1" applyAlignment="1">
      <alignment vertical="center" shrinkToFit="1"/>
    </xf>
    <xf numFmtId="49" fontId="16" fillId="0" borderId="19" xfId="0" applyNumberFormat="1" applyFont="1" applyBorder="1" applyAlignment="1">
      <alignment vertical="center" shrinkToFit="1"/>
    </xf>
    <xf numFmtId="49" fontId="16" fillId="0" borderId="12" xfId="0" applyNumberFormat="1" applyFont="1" applyBorder="1" applyAlignment="1">
      <alignment vertical="center" shrinkToFit="1"/>
    </xf>
    <xf numFmtId="49" fontId="16" fillId="0" borderId="12" xfId="0" quotePrefix="1" applyNumberFormat="1" applyFont="1" applyBorder="1" applyAlignment="1">
      <alignment vertical="center" shrinkToFit="1"/>
    </xf>
    <xf numFmtId="49" fontId="16" fillId="0" borderId="13" xfId="0" applyNumberFormat="1" applyFont="1" applyBorder="1" applyAlignment="1">
      <alignment vertical="center" shrinkToFit="1"/>
    </xf>
    <xf numFmtId="49" fontId="16" fillId="0" borderId="15" xfId="0" applyNumberFormat="1" applyFont="1" applyBorder="1" applyAlignment="1">
      <alignment vertical="center" shrinkToFit="1"/>
    </xf>
    <xf numFmtId="49" fontId="16" fillId="0" borderId="15" xfId="0" quotePrefix="1" applyNumberFormat="1" applyFont="1" applyBorder="1" applyAlignment="1">
      <alignment vertical="center" shrinkToFit="1"/>
    </xf>
    <xf numFmtId="49" fontId="16" fillId="0" borderId="16" xfId="0" quotePrefix="1" applyNumberFormat="1" applyFont="1" applyBorder="1" applyAlignment="1">
      <alignment vertical="center" shrinkToFit="1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3" fillId="2" borderId="57" xfId="0" applyFont="1" applyFill="1" applyBorder="1">
      <alignment vertical="center"/>
    </xf>
    <xf numFmtId="0" fontId="32" fillId="0" borderId="12" xfId="0" applyFont="1" applyBorder="1">
      <alignment vertical="center"/>
    </xf>
    <xf numFmtId="0" fontId="32" fillId="0" borderId="12" xfId="0" applyFont="1" applyBorder="1" applyAlignment="1">
      <alignment vertical="center" shrinkToFit="1"/>
    </xf>
    <xf numFmtId="0" fontId="32" fillId="0" borderId="58" xfId="0" applyFont="1" applyBorder="1">
      <alignment vertical="center"/>
    </xf>
    <xf numFmtId="0" fontId="32" fillId="0" borderId="58" xfId="0" applyFont="1" applyBorder="1" applyAlignment="1">
      <alignment vertical="center" shrinkToFit="1"/>
    </xf>
    <xf numFmtId="0" fontId="34" fillId="0" borderId="12" xfId="1" applyFont="1" applyBorder="1" applyAlignment="1">
      <alignment vertical="center" shrinkToFit="1"/>
    </xf>
    <xf numFmtId="0" fontId="36" fillId="0" borderId="12" xfId="1" applyFont="1" applyBorder="1" applyAlignment="1">
      <alignment vertical="center" shrinkToFit="1"/>
    </xf>
    <xf numFmtId="0" fontId="34" fillId="0" borderId="12" xfId="0" applyFont="1" applyBorder="1" applyAlignment="1">
      <alignment vertical="center" shrinkToFit="1"/>
    </xf>
    <xf numFmtId="0" fontId="35" fillId="0" borderId="12" xfId="1" applyFont="1" applyBorder="1" applyAlignment="1">
      <alignment vertical="center" shrinkToFit="1"/>
    </xf>
    <xf numFmtId="0" fontId="35" fillId="0" borderId="70" xfId="1" applyFont="1" applyBorder="1" applyAlignment="1">
      <alignment vertical="center" shrinkToFit="1"/>
    </xf>
    <xf numFmtId="49" fontId="15" fillId="0" borderId="12" xfId="0" applyNumberFormat="1" applyFont="1" applyBorder="1">
      <alignment vertical="center"/>
    </xf>
    <xf numFmtId="49" fontId="1" fillId="0" borderId="40" xfId="0" applyNumberFormat="1" applyFont="1" applyBorder="1">
      <alignment vertical="center"/>
    </xf>
    <xf numFmtId="49" fontId="0" fillId="0" borderId="41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1" fillId="0" borderId="35" xfId="0" applyNumberFormat="1" applyFont="1" applyBorder="1">
      <alignment vertical="center"/>
    </xf>
    <xf numFmtId="49" fontId="0" fillId="0" borderId="42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1" xfId="0" applyBorder="1">
      <alignment vertical="center"/>
    </xf>
    <xf numFmtId="49" fontId="1" fillId="0" borderId="44" xfId="0" applyNumberFormat="1" applyFont="1" applyBorder="1">
      <alignment vertical="center"/>
    </xf>
    <xf numFmtId="49" fontId="0" fillId="0" borderId="45" xfId="0" applyNumberFormat="1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2" xfId="0" applyBorder="1">
      <alignment vertical="center"/>
    </xf>
    <xf numFmtId="49" fontId="4" fillId="2" borderId="33" xfId="0" applyNumberFormat="1" applyFont="1" applyFill="1" applyBorder="1">
      <alignment vertical="center"/>
    </xf>
    <xf numFmtId="0" fontId="7" fillId="2" borderId="31" xfId="0" applyFont="1" applyFill="1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21" xfId="0" applyNumberFormat="1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49" fontId="1" fillId="0" borderId="23" xfId="0" applyNumberFormat="1" applyFont="1" applyBorder="1">
      <alignment vertical="center"/>
    </xf>
    <xf numFmtId="0" fontId="0" fillId="0" borderId="23" xfId="0" applyBorder="1">
      <alignment vertical="center"/>
    </xf>
    <xf numFmtId="14" fontId="1" fillId="0" borderId="23" xfId="0" applyNumberFormat="1" applyFont="1" applyBorder="1" applyAlignment="1">
      <alignment horizontal="left" vertical="center"/>
    </xf>
    <xf numFmtId="14" fontId="0" fillId="0" borderId="26" xfId="0" applyNumberFormat="1" applyBorder="1" applyAlignment="1">
      <alignment horizontal="left" vertical="center"/>
    </xf>
    <xf numFmtId="14" fontId="1" fillId="0" borderId="23" xfId="0" applyNumberFormat="1" applyFont="1" applyBorder="1">
      <alignment vertical="center"/>
    </xf>
    <xf numFmtId="14" fontId="0" fillId="0" borderId="26" xfId="0" applyNumberFormat="1" applyBorder="1">
      <alignment vertical="center"/>
    </xf>
    <xf numFmtId="0" fontId="0" fillId="0" borderId="26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49" fontId="1" fillId="0" borderId="37" xfId="0" applyNumberFormat="1" applyFont="1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49" fontId="1" fillId="0" borderId="23" xfId="0" applyNumberFormat="1" applyFont="1" applyBorder="1" applyAlignment="1">
      <alignment vertical="center" shrinkToFit="1"/>
    </xf>
    <xf numFmtId="0" fontId="0" fillId="0" borderId="23" xfId="0" applyBorder="1" applyAlignment="1">
      <alignment vertical="center" shrinkToFit="1"/>
    </xf>
    <xf numFmtId="0" fontId="0" fillId="0" borderId="48" xfId="0" applyBorder="1">
      <alignment vertical="center"/>
    </xf>
    <xf numFmtId="49" fontId="23" fillId="2" borderId="33" xfId="0" applyNumberFormat="1" applyFont="1" applyFill="1" applyBorder="1">
      <alignment vertical="center"/>
    </xf>
    <xf numFmtId="49" fontId="23" fillId="2" borderId="31" xfId="0" applyNumberFormat="1" applyFont="1" applyFill="1" applyBorder="1">
      <alignment vertical="center"/>
    </xf>
    <xf numFmtId="49" fontId="22" fillId="0" borderId="40" xfId="0" applyNumberFormat="1" applyFont="1" applyBorder="1">
      <alignment vertical="center"/>
    </xf>
    <xf numFmtId="49" fontId="24" fillId="0" borderId="41" xfId="0" applyNumberFormat="1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49" fontId="22" fillId="0" borderId="35" xfId="0" applyNumberFormat="1" applyFont="1" applyBorder="1">
      <alignment vertical="center"/>
    </xf>
    <xf numFmtId="49" fontId="24" fillId="0" borderId="42" xfId="0" applyNumberFormat="1" applyFont="1" applyBorder="1">
      <alignment vertical="center"/>
    </xf>
    <xf numFmtId="0" fontId="24" fillId="0" borderId="9" xfId="0" applyFont="1" applyBorder="1">
      <alignment vertical="center"/>
    </xf>
    <xf numFmtId="0" fontId="24" fillId="0" borderId="10" xfId="0" applyFont="1" applyBorder="1">
      <alignment vertical="center"/>
    </xf>
    <xf numFmtId="49" fontId="23" fillId="2" borderId="64" xfId="0" applyNumberFormat="1" applyFont="1" applyFill="1" applyBorder="1">
      <alignment vertical="center"/>
    </xf>
    <xf numFmtId="49" fontId="23" fillId="2" borderId="65" xfId="0" applyNumberFormat="1" applyFont="1" applyFill="1" applyBorder="1">
      <alignment vertical="center"/>
    </xf>
    <xf numFmtId="0" fontId="28" fillId="2" borderId="31" xfId="0" applyFont="1" applyFill="1" applyBorder="1">
      <alignment vertical="center"/>
    </xf>
    <xf numFmtId="49" fontId="22" fillId="0" borderId="62" xfId="0" applyNumberFormat="1" applyFont="1" applyBorder="1">
      <alignment vertical="center"/>
    </xf>
    <xf numFmtId="49" fontId="24" fillId="0" borderId="63" xfId="0" applyNumberFormat="1" applyFont="1" applyBorder="1">
      <alignment vertical="center"/>
    </xf>
    <xf numFmtId="0" fontId="24" fillId="0" borderId="66" xfId="0" applyFont="1" applyBorder="1">
      <alignment vertical="center"/>
    </xf>
    <xf numFmtId="0" fontId="24" fillId="0" borderId="67" xfId="0" applyFont="1" applyBorder="1">
      <alignment vertical="center"/>
    </xf>
    <xf numFmtId="49" fontId="22" fillId="0" borderId="68" xfId="0" applyNumberFormat="1" applyFont="1" applyBorder="1">
      <alignment vertical="center"/>
    </xf>
    <xf numFmtId="0" fontId="24" fillId="0" borderId="69" xfId="0" applyFont="1" applyBorder="1">
      <alignment vertical="center"/>
    </xf>
    <xf numFmtId="49" fontId="22" fillId="0" borderId="1" xfId="0" applyNumberFormat="1" applyFont="1" applyBorder="1" applyAlignment="1">
      <alignment vertical="top"/>
    </xf>
    <xf numFmtId="0" fontId="24" fillId="0" borderId="0" xfId="0" applyFont="1" applyAlignment="1">
      <alignment vertical="top"/>
    </xf>
    <xf numFmtId="0" fontId="24" fillId="0" borderId="5" xfId="0" applyFont="1" applyBorder="1" applyAlignment="1">
      <alignment vertical="top"/>
    </xf>
    <xf numFmtId="0" fontId="24" fillId="0" borderId="1" xfId="0" applyFont="1" applyBorder="1" applyAlignment="1">
      <alignment vertical="top"/>
    </xf>
    <xf numFmtId="0" fontId="24" fillId="0" borderId="2" xfId="0" applyFont="1" applyBorder="1" applyAlignment="1">
      <alignment vertical="top"/>
    </xf>
    <xf numFmtId="0" fontId="24" fillId="0" borderId="3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49" fontId="22" fillId="0" borderId="21" xfId="0" applyNumberFormat="1" applyFont="1" applyBorder="1">
      <alignment vertical="center"/>
    </xf>
    <xf numFmtId="0" fontId="24" fillId="0" borderId="21" xfId="0" applyFont="1" applyBorder="1">
      <alignment vertical="center"/>
    </xf>
    <xf numFmtId="0" fontId="24" fillId="0" borderId="22" xfId="0" applyFont="1" applyBorder="1">
      <alignment vertical="center"/>
    </xf>
    <xf numFmtId="49" fontId="22" fillId="0" borderId="23" xfId="0" applyNumberFormat="1" applyFont="1" applyBorder="1">
      <alignment vertical="center"/>
    </xf>
    <xf numFmtId="0" fontId="24" fillId="0" borderId="23" xfId="0" applyFont="1" applyBorder="1">
      <alignment vertical="center"/>
    </xf>
    <xf numFmtId="14" fontId="22" fillId="0" borderId="23" xfId="0" applyNumberFormat="1" applyFont="1" applyBorder="1" applyAlignment="1">
      <alignment horizontal="left" vertical="center"/>
    </xf>
    <xf numFmtId="0" fontId="24" fillId="0" borderId="26" xfId="0" applyFont="1" applyBorder="1" applyAlignment="1">
      <alignment horizontal="left" vertical="center"/>
    </xf>
    <xf numFmtId="0" fontId="24" fillId="0" borderId="26" xfId="0" applyFont="1" applyBorder="1">
      <alignment vertical="center"/>
    </xf>
    <xf numFmtId="49" fontId="26" fillId="0" borderId="1" xfId="0" applyNumberFormat="1" applyFont="1" applyBorder="1">
      <alignment vertical="center"/>
    </xf>
    <xf numFmtId="0" fontId="24" fillId="0" borderId="0" xfId="0" applyFont="1">
      <alignment vertical="center"/>
    </xf>
    <xf numFmtId="0" fontId="24" fillId="0" borderId="5" xfId="0" applyFont="1" applyBorder="1">
      <alignment vertical="center"/>
    </xf>
    <xf numFmtId="49" fontId="16" fillId="0" borderId="1" xfId="0" applyNumberFormat="1" applyFont="1" applyBorder="1" applyAlignment="1">
      <alignment vertical="top"/>
    </xf>
    <xf numFmtId="0" fontId="17" fillId="0" borderId="0" xfId="0" applyFont="1" applyAlignment="1">
      <alignment vertical="top"/>
    </xf>
    <xf numFmtId="0" fontId="17" fillId="0" borderId="5" xfId="0" applyFont="1" applyBorder="1" applyAlignment="1">
      <alignment vertical="top"/>
    </xf>
    <xf numFmtId="0" fontId="17" fillId="0" borderId="1" xfId="0" applyFont="1" applyBorder="1" applyAlignment="1">
      <alignment vertical="top"/>
    </xf>
    <xf numFmtId="0" fontId="17" fillId="0" borderId="2" xfId="0" applyFont="1" applyBorder="1" applyAlignment="1">
      <alignment vertical="top"/>
    </xf>
    <xf numFmtId="0" fontId="17" fillId="0" borderId="3" xfId="0" applyFont="1" applyBorder="1" applyAlignment="1">
      <alignment vertical="top"/>
    </xf>
    <xf numFmtId="0" fontId="17" fillId="0" borderId="6" xfId="0" applyFont="1" applyBorder="1" applyAlignment="1">
      <alignment vertical="top"/>
    </xf>
    <xf numFmtId="49" fontId="16" fillId="0" borderId="21" xfId="0" applyNumberFormat="1" applyFont="1" applyBorder="1">
      <alignment vertical="center"/>
    </xf>
    <xf numFmtId="0" fontId="17" fillId="0" borderId="21" xfId="0" applyFont="1" applyBorder="1">
      <alignment vertical="center"/>
    </xf>
    <xf numFmtId="0" fontId="17" fillId="0" borderId="22" xfId="0" applyFont="1" applyBorder="1">
      <alignment vertical="center"/>
    </xf>
    <xf numFmtId="49" fontId="16" fillId="0" borderId="23" xfId="0" applyNumberFormat="1" applyFont="1" applyBorder="1">
      <alignment vertical="center"/>
    </xf>
    <xf numFmtId="0" fontId="17" fillId="0" borderId="23" xfId="0" applyFont="1" applyBorder="1">
      <alignment vertical="center"/>
    </xf>
    <xf numFmtId="14" fontId="16" fillId="0" borderId="23" xfId="0" applyNumberFormat="1" applyFont="1" applyBorder="1" applyAlignment="1">
      <alignment horizontal="left" vertical="center"/>
    </xf>
    <xf numFmtId="14" fontId="17" fillId="0" borderId="26" xfId="0" applyNumberFormat="1" applyFont="1" applyBorder="1" applyAlignment="1">
      <alignment horizontal="left" vertical="center"/>
    </xf>
    <xf numFmtId="0" fontId="17" fillId="0" borderId="26" xfId="0" applyFont="1" applyBorder="1">
      <alignment vertical="center"/>
    </xf>
    <xf numFmtId="0" fontId="17" fillId="0" borderId="0" xfId="0" applyFont="1">
      <alignment vertical="center"/>
    </xf>
    <xf numFmtId="0" fontId="17" fillId="0" borderId="5" xfId="0" applyFont="1" applyBorder="1">
      <alignment vertical="center"/>
    </xf>
    <xf numFmtId="0" fontId="20" fillId="2" borderId="31" xfId="0" applyFont="1" applyFill="1" applyBorder="1">
      <alignment vertical="center"/>
    </xf>
    <xf numFmtId="49" fontId="4" fillId="2" borderId="64" xfId="0" applyNumberFormat="1" applyFont="1" applyFill="1" applyBorder="1">
      <alignment vertical="center"/>
    </xf>
    <xf numFmtId="49" fontId="4" fillId="2" borderId="65" xfId="0" applyNumberFormat="1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16" fillId="0" borderId="62" xfId="0" applyNumberFormat="1" applyFont="1" applyBorder="1">
      <alignment vertical="center"/>
    </xf>
    <xf numFmtId="0" fontId="17" fillId="0" borderId="63" xfId="0" applyFont="1" applyBorder="1">
      <alignment vertical="center"/>
    </xf>
    <xf numFmtId="49" fontId="16" fillId="0" borderId="40" xfId="0" applyNumberFormat="1" applyFont="1" applyBorder="1">
      <alignment vertical="center"/>
    </xf>
    <xf numFmtId="0" fontId="17" fillId="0" borderId="41" xfId="0" applyFont="1" applyBorder="1">
      <alignment vertical="center"/>
    </xf>
    <xf numFmtId="49" fontId="16" fillId="0" borderId="35" xfId="0" applyNumberFormat="1" applyFont="1" applyBorder="1">
      <alignment vertical="center"/>
    </xf>
    <xf numFmtId="0" fontId="17" fillId="0" borderId="42" xfId="0" applyFont="1" applyBorder="1">
      <alignment vertical="center"/>
    </xf>
    <xf numFmtId="0" fontId="17" fillId="0" borderId="66" xfId="0" applyFont="1" applyBorder="1">
      <alignment vertical="center"/>
    </xf>
    <xf numFmtId="0" fontId="17" fillId="0" borderId="67" xfId="0" applyFont="1" applyBorder="1">
      <alignment vertical="center"/>
    </xf>
    <xf numFmtId="49" fontId="17" fillId="0" borderId="41" xfId="0" applyNumberFormat="1" applyFont="1" applyBorder="1">
      <alignment vertical="center"/>
    </xf>
    <xf numFmtId="0" fontId="17" fillId="0" borderId="7" xfId="0" applyFont="1" applyBorder="1">
      <alignment vertical="center"/>
    </xf>
    <xf numFmtId="0" fontId="17" fillId="0" borderId="8" xfId="0" applyFont="1" applyBorder="1">
      <alignment vertical="center"/>
    </xf>
    <xf numFmtId="49" fontId="17" fillId="0" borderId="63" xfId="0" applyNumberFormat="1" applyFont="1" applyBorder="1">
      <alignment vertical="center"/>
    </xf>
    <xf numFmtId="49" fontId="17" fillId="0" borderId="42" xfId="0" applyNumberFormat="1" applyFont="1" applyBorder="1">
      <alignment vertical="center"/>
    </xf>
    <xf numFmtId="0" fontId="17" fillId="0" borderId="9" xfId="0" applyFont="1" applyBorder="1">
      <alignment vertical="center"/>
    </xf>
    <xf numFmtId="0" fontId="17" fillId="0" borderId="10" xfId="0" applyFont="1" applyBorder="1">
      <alignment vertical="center"/>
    </xf>
    <xf numFmtId="49" fontId="1" fillId="0" borderId="41" xfId="0" applyNumberFormat="1" applyFont="1" applyBorder="1">
      <alignment vertical="center"/>
    </xf>
  </cellXfs>
  <cellStyles count="4">
    <cellStyle name="どちらでもない" xfId="3" builtinId="28"/>
    <cellStyle name="ハイパーリンク" xfId="1" builtinId="8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2EC5-DD99-4E7F-9DBF-4D63850E4C08}">
  <sheetPr>
    <pageSetUpPr fitToPage="1"/>
  </sheetPr>
  <dimension ref="A1:D35"/>
  <sheetViews>
    <sheetView showGridLines="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" defaultRowHeight="19"/>
  <cols>
    <col min="1" max="1" width="7" style="148" bestFit="1" customWidth="1"/>
    <col min="2" max="2" width="25.6640625" style="148" customWidth="1"/>
    <col min="3" max="3" width="46.5" style="148" customWidth="1"/>
    <col min="4" max="4" width="30.5" style="148" customWidth="1"/>
  </cols>
  <sheetData>
    <row r="1" spans="1:4">
      <c r="A1" s="147" t="s">
        <v>1531</v>
      </c>
    </row>
    <row r="2" spans="1:4">
      <c r="A2" s="149" t="s">
        <v>0</v>
      </c>
      <c r="B2" s="149" t="s">
        <v>1518</v>
      </c>
      <c r="C2" s="149" t="s">
        <v>2</v>
      </c>
      <c r="D2" s="149" t="s">
        <v>3</v>
      </c>
    </row>
    <row r="3" spans="1:4">
      <c r="A3" s="150" cm="1">
        <f t="array" aca="1" ref="A3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1</v>
      </c>
      <c r="B3" s="151" t="s">
        <v>4</v>
      </c>
      <c r="C3" s="154" t="s">
        <v>1481</v>
      </c>
      <c r="D3" s="150" t="s">
        <v>1231</v>
      </c>
    </row>
    <row r="4" spans="1:4">
      <c r="A4" s="150" cm="1">
        <f t="array" aca="1" ref="A4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2</v>
      </c>
      <c r="B4" s="151" t="s">
        <v>5</v>
      </c>
      <c r="C4" s="155" t="s">
        <v>1482</v>
      </c>
      <c r="D4" s="150" t="s">
        <v>1231</v>
      </c>
    </row>
    <row r="5" spans="1:4">
      <c r="A5" s="150" cm="1">
        <f t="array" aca="1" ref="A5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3</v>
      </c>
      <c r="B5" s="151" t="s">
        <v>6</v>
      </c>
      <c r="C5" s="155" t="s">
        <v>1483</v>
      </c>
      <c r="D5" s="150" t="s">
        <v>1231</v>
      </c>
    </row>
    <row r="6" spans="1:4">
      <c r="A6" s="150" cm="1">
        <f t="array" aca="1" ref="A6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4</v>
      </c>
      <c r="B6" s="151" t="s">
        <v>8</v>
      </c>
      <c r="C6" s="156" t="s">
        <v>1484</v>
      </c>
      <c r="D6" s="150" t="s">
        <v>1231</v>
      </c>
    </row>
    <row r="7" spans="1:4">
      <c r="A7" s="150" cm="1">
        <f t="array" aca="1" ref="A7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5</v>
      </c>
      <c r="B7" s="151" t="s">
        <v>1488</v>
      </c>
      <c r="C7" s="157" t="s">
        <v>1245</v>
      </c>
      <c r="D7" s="150" t="s">
        <v>1486</v>
      </c>
    </row>
    <row r="8" spans="1:4">
      <c r="A8" s="150" cm="1">
        <f t="array" aca="1" ref="A8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6</v>
      </c>
      <c r="B8" s="151"/>
      <c r="C8" s="156" t="s">
        <v>1485</v>
      </c>
      <c r="D8" s="150" t="s">
        <v>1231</v>
      </c>
    </row>
    <row r="9" spans="1:4">
      <c r="A9" s="150" cm="1">
        <f t="array" aca="1" ref="A9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7</v>
      </c>
      <c r="B9" s="151" t="s">
        <v>1619</v>
      </c>
      <c r="C9" s="157" t="s">
        <v>1292</v>
      </c>
      <c r="D9" s="150" t="s">
        <v>1486</v>
      </c>
    </row>
    <row r="10" spans="1:4">
      <c r="A10" s="150" cm="1">
        <f t="array" aca="1" ref="A10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8</v>
      </c>
      <c r="B10" s="151" t="s">
        <v>1487</v>
      </c>
      <c r="C10" s="157" t="s">
        <v>1298</v>
      </c>
      <c r="D10" s="150" t="s">
        <v>1486</v>
      </c>
    </row>
    <row r="11" spans="1:4">
      <c r="A11" s="150" cm="1">
        <f t="array" aca="1" ref="A11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9</v>
      </c>
      <c r="B11" s="151" t="s">
        <v>1492</v>
      </c>
      <c r="C11" s="157" t="s">
        <v>1493</v>
      </c>
      <c r="D11" s="150" t="s">
        <v>1486</v>
      </c>
    </row>
    <row r="12" spans="1:4">
      <c r="A12" s="150" cm="1">
        <f t="array" aca="1" ref="A12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10</v>
      </c>
      <c r="B12" s="151" t="s">
        <v>1307</v>
      </c>
      <c r="C12" s="157" t="s">
        <v>1308</v>
      </c>
      <c r="D12" s="150" t="s">
        <v>1486</v>
      </c>
    </row>
    <row r="13" spans="1:4">
      <c r="A13" s="150" cm="1">
        <f t="array" aca="1" ref="A13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11</v>
      </c>
      <c r="B13" s="151" t="s">
        <v>1489</v>
      </c>
      <c r="C13" s="157" t="s">
        <v>1321</v>
      </c>
      <c r="D13" s="150" t="s">
        <v>1486</v>
      </c>
    </row>
    <row r="14" spans="1:4">
      <c r="A14" s="150" cm="1">
        <f t="array" aca="1" ref="A14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12</v>
      </c>
      <c r="B14" s="151" t="s">
        <v>1347</v>
      </c>
      <c r="C14" s="157" t="s">
        <v>1348</v>
      </c>
      <c r="D14" s="150" t="s">
        <v>1486</v>
      </c>
    </row>
    <row r="15" spans="1:4">
      <c r="A15" s="150" cm="1">
        <f t="array" aca="1" ref="A15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13</v>
      </c>
      <c r="B15" s="151" t="s">
        <v>1352</v>
      </c>
      <c r="C15" s="157" t="s">
        <v>1353</v>
      </c>
      <c r="D15" s="150" t="s">
        <v>1486</v>
      </c>
    </row>
    <row r="16" spans="1:4">
      <c r="A16" s="150" cm="1">
        <f t="array" aca="1" ref="A16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14</v>
      </c>
      <c r="B16" s="151" t="s">
        <v>1449</v>
      </c>
      <c r="C16" s="157" t="s">
        <v>1450</v>
      </c>
      <c r="D16" s="150" t="s">
        <v>1486</v>
      </c>
    </row>
    <row r="17" spans="1:4">
      <c r="A17" s="150" cm="1">
        <f t="array" aca="1" ref="A17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15</v>
      </c>
      <c r="B17" s="151" t="s">
        <v>1460</v>
      </c>
      <c r="C17" s="157" t="s">
        <v>1461</v>
      </c>
      <c r="D17" s="150" t="s">
        <v>1486</v>
      </c>
    </row>
    <row r="18" spans="1:4">
      <c r="A18" s="150" cm="1">
        <f t="array" aca="1" ref="A18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16</v>
      </c>
      <c r="B18" s="151" t="s">
        <v>9</v>
      </c>
      <c r="C18" s="154" t="s">
        <v>105</v>
      </c>
      <c r="D18" s="150" t="s">
        <v>1231</v>
      </c>
    </row>
    <row r="19" spans="1:4">
      <c r="A19" s="150" cm="1">
        <f t="array" aca="1" ref="A19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17</v>
      </c>
      <c r="B19" s="151" t="s">
        <v>1465</v>
      </c>
      <c r="C19" s="157" t="s">
        <v>1466</v>
      </c>
      <c r="D19" s="150" t="s">
        <v>1486</v>
      </c>
    </row>
    <row r="20" spans="1:4">
      <c r="A20" s="150" cm="1">
        <f t="array" aca="1" ref="A20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18</v>
      </c>
      <c r="B20" s="151" t="s">
        <v>1476</v>
      </c>
      <c r="C20" s="157" t="s">
        <v>1477</v>
      </c>
      <c r="D20" s="150" t="s">
        <v>1486</v>
      </c>
    </row>
    <row r="21" spans="1:4">
      <c r="A21" s="150" cm="1">
        <f t="array" aca="1" ref="A21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19</v>
      </c>
      <c r="B21" s="151" t="s">
        <v>10</v>
      </c>
      <c r="C21" s="151" t="s">
        <v>1232</v>
      </c>
      <c r="D21" s="150" t="s">
        <v>1231</v>
      </c>
    </row>
    <row r="22" spans="1:4">
      <c r="A22" s="150" cm="1">
        <f t="array" aca="1" ref="A22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20</v>
      </c>
      <c r="B22" s="151" t="s">
        <v>1490</v>
      </c>
      <c r="C22" s="151" t="s">
        <v>1233</v>
      </c>
      <c r="D22" s="150" t="s">
        <v>1231</v>
      </c>
    </row>
    <row r="23" spans="1:4">
      <c r="A23" s="150" cm="1">
        <f t="array" aca="1" ref="A23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21</v>
      </c>
      <c r="B23" s="151" t="s">
        <v>1230</v>
      </c>
      <c r="C23" s="151" t="s">
        <v>13</v>
      </c>
      <c r="D23" s="150" t="s">
        <v>1231</v>
      </c>
    </row>
    <row r="24" spans="1:4">
      <c r="A24" s="150" cm="1">
        <f t="array" aca="1" ref="A24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22</v>
      </c>
      <c r="B24" s="151" t="s">
        <v>1229</v>
      </c>
      <c r="C24" s="151" t="s">
        <v>15</v>
      </c>
      <c r="D24" s="150" t="s">
        <v>1231</v>
      </c>
    </row>
    <row r="25" spans="1:4">
      <c r="A25" s="150" cm="1">
        <f t="array" aca="1" ref="A25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23</v>
      </c>
      <c r="B25" s="151" t="s">
        <v>1228</v>
      </c>
      <c r="C25" s="151" t="s">
        <v>1532</v>
      </c>
      <c r="D25" s="150" t="s">
        <v>1231</v>
      </c>
    </row>
    <row r="26" spans="1:4">
      <c r="A26" s="150" cm="1">
        <f t="array" aca="1" ref="A26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24</v>
      </c>
      <c r="B26" s="151" t="s">
        <v>1491</v>
      </c>
      <c r="C26" s="151" t="s">
        <v>19</v>
      </c>
      <c r="D26" s="150" t="s">
        <v>1231</v>
      </c>
    </row>
    <row r="27" spans="1:4">
      <c r="A27" s="150" cm="1">
        <f t="array" aca="1" ref="A27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25</v>
      </c>
      <c r="B27" s="151" t="s">
        <v>1227</v>
      </c>
      <c r="C27" s="151" t="s">
        <v>21</v>
      </c>
      <c r="D27" s="150" t="s">
        <v>1231</v>
      </c>
    </row>
    <row r="28" spans="1:4">
      <c r="A28" s="150" cm="1">
        <f t="array" aca="1" ref="A28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26</v>
      </c>
      <c r="B28" s="151" t="s">
        <v>1226</v>
      </c>
      <c r="C28" s="151" t="s">
        <v>23</v>
      </c>
      <c r="D28" s="150" t="s">
        <v>1231</v>
      </c>
    </row>
    <row r="29" spans="1:4">
      <c r="A29" s="150" cm="1">
        <f t="array" aca="1" ref="A29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27</v>
      </c>
      <c r="B29" s="151" t="s">
        <v>1224</v>
      </c>
      <c r="C29" s="151" t="s">
        <v>24</v>
      </c>
      <c r="D29" s="150" t="s">
        <v>1231</v>
      </c>
    </row>
    <row r="30" spans="1:4">
      <c r="A30" s="150" cm="1">
        <f t="array" aca="1" ref="A30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28</v>
      </c>
      <c r="B30" s="151" t="s">
        <v>1225</v>
      </c>
      <c r="C30" s="151" t="s">
        <v>26</v>
      </c>
      <c r="D30" s="150" t="s">
        <v>1231</v>
      </c>
    </row>
    <row r="31" spans="1:4">
      <c r="A31" s="150" cm="1">
        <f t="array" aca="1" ref="A31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29</v>
      </c>
      <c r="B31" s="151" t="s">
        <v>27</v>
      </c>
      <c r="C31" s="151" t="s">
        <v>28</v>
      </c>
      <c r="D31" s="150" t="s">
        <v>1231</v>
      </c>
    </row>
    <row r="32" spans="1:4">
      <c r="A32" s="150" cm="1">
        <f t="array" aca="1" ref="A32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30</v>
      </c>
      <c r="B32" s="151" t="s">
        <v>29</v>
      </c>
      <c r="C32" s="151" t="s">
        <v>30</v>
      </c>
      <c r="D32" s="150" t="s">
        <v>1231</v>
      </c>
    </row>
    <row r="33" spans="1:4">
      <c r="A33" s="150" cm="1">
        <f t="array" aca="1" ref="A33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31</v>
      </c>
      <c r="B33" s="151" t="s">
        <v>1600</v>
      </c>
      <c r="C33" s="157" t="s">
        <v>1533</v>
      </c>
      <c r="D33" s="150" t="s">
        <v>1618</v>
      </c>
    </row>
    <row r="34" spans="1:4">
      <c r="A34" s="150" cm="1">
        <f t="array" aca="1" ref="A34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>32</v>
      </c>
      <c r="B34" s="151" t="s">
        <v>1599</v>
      </c>
      <c r="C34" s="157" t="s">
        <v>1520</v>
      </c>
      <c r="D34" s="150" t="s">
        <v>1486</v>
      </c>
    </row>
    <row r="35" spans="1:4">
      <c r="A35" s="152" t="str" cm="1">
        <f t="array" aca="1" ref="A35" ca="1" xml:space="preserve"> _xlfn.LAMBDA(_xlpm._cell1,_xlpm._cell2, IF( INDIRECT( ADDRESS( ROW(), COLUMN() + 2, 4, 1 ) ) &lt;&gt; "", IFERROR( INDEX( _xlpm._cell1 : _xlpm._cell2, MATCH( MAX( _xlpm._cell1 : _xlpm._cell2 ) + 1, _xlpm._cell1 : _xlpm._cell2, 1 ) ) + 1, 1 ), "" ) )( INDIRECT( "$A$2" ), INDIRECT( ADDRESS( ROW() - 1, COLUMN(), 4, 1 ) ) )</f>
        <v/>
      </c>
      <c r="B35" s="153"/>
      <c r="C35" s="158"/>
      <c r="D35" s="152"/>
    </row>
  </sheetData>
  <autoFilter ref="A2:D2" xr:uid="{DAFD2EC5-DD99-4E7F-9DBF-4D63850E4C08}">
    <sortState xmlns:xlrd2="http://schemas.microsoft.com/office/spreadsheetml/2017/richdata2" ref="A3:D19">
      <sortCondition ref="C2:C19"/>
    </sortState>
  </autoFilter>
  <phoneticPr fontId="8"/>
  <hyperlinks>
    <hyperlink ref="C33" location="'品目（原価影響額）'!C5" display="IMPACT_MHIMMOKU" xr:uid="{22450C48-9228-44F4-BC0D-26133708D717}"/>
    <hyperlink ref="C7" location="製造実績展開!C5" display="NT_EXPAND_SEIZO_JISSEKI" xr:uid="{B2421EAB-0AEE-4075-936A-9EDA12F6B6EC}"/>
    <hyperlink ref="C9" location="会社!C5" display="PCV_COMPANY" xr:uid="{21B8DDFC-4468-490D-96D8-936231F6A5BD}"/>
    <hyperlink ref="C10" location="PCV変換!C5" display="PCV_CONVERSION" xr:uid="{B7AC184E-B1F6-4A8F-9000-7613F1007B2C}"/>
    <hyperlink ref="C11" location="PCV原価影響額!C5" display="PCV_COST_IMPACT" xr:uid="{8B3D4AC9-AFAC-4E01-95B0-6F8A227914E2}"/>
    <hyperlink ref="C12" location="PCV原価影響額部門!C5" display="PCV_COST_IMPACT_SECTION" xr:uid="{2A375A9B-FC36-4628-95A7-355EBB2D415D}"/>
    <hyperlink ref="C13" location="PCV生産原価影響額!C5" display="PCV_PRODUCTION_COST_IMPACT" xr:uid="{43670838-9A53-44A0-BE38-2A2D10783611}"/>
    <hyperlink ref="C14" location="PCV部門生産原価影響額!C5" display="PCV_PRODUCTION_SECTION_COST_IMPACT" xr:uid="{62104993-3AAC-4143-931D-1C8C512DAA3B}"/>
    <hyperlink ref="C15" location="PCV製品受払!C5" display="PCV_SEIHIN_UKEBARAI" xr:uid="{72DEEB6D-0A47-4F17-9CEF-C75D1B07D74A}"/>
    <hyperlink ref="C16" location="PCV出荷原価影響額!C5" display="PCV_SHIPMENT_COST_IMPACT" xr:uid="{CA6A8C7F-5B70-41E6-8180-5585FDBF395D}"/>
    <hyperlink ref="C17" location="PCV部門出荷原価影響額!C5" display="PCV_SHIPMENT_SECTION_COST_IMPACT" xr:uid="{3721B066-3C60-44B2-8EDC-770064BD530B}"/>
    <hyperlink ref="C19" location="PCV取扱品目!C5" display="PCV_TORIATSUKAI_HIMMOKU" xr:uid="{7F453867-8DAE-4873-8FCC-206B5B771EA5}"/>
    <hyperlink ref="C20" location="PCV単価!C5" display="PCV_UNIT_PRICE" xr:uid="{B71EDCD7-8C06-47D4-BCB4-C090B6336184}"/>
    <hyperlink ref="C34" location="'会社（原価影響額）'!C5" display="IMPACT_COMPANY" xr:uid="{6A0DED8C-B728-4A11-A6D9-A0EE978ABCFC}"/>
  </hyperlinks>
  <pageMargins left="0.7" right="0.7" top="0.75" bottom="0.75" header="0.3" footer="0.3"/>
  <pageSetup paperSize="9" scale="7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EB11-24BD-7841-9DE1-0DBF124677B2}">
  <sheetPr>
    <pageSetUpPr fitToPage="1"/>
  </sheetPr>
  <dimension ref="A1:N62"/>
  <sheetViews>
    <sheetView showGridLines="0" tabSelected="1" topLeftCell="A15" zoomScale="200" zoomScaleNormal="200" workbookViewId="0">
      <selection activeCell="A35" sqref="A35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115" t="s">
        <v>31</v>
      </c>
    </row>
    <row r="2" spans="1:14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14" ht="18">
      <c r="B3" s="9" t="s">
        <v>35</v>
      </c>
      <c r="C3" s="186"/>
      <c r="D3" s="187"/>
      <c r="E3" s="11" t="s">
        <v>36</v>
      </c>
      <c r="F3" s="188">
        <v>45778</v>
      </c>
      <c r="G3" s="189"/>
    </row>
    <row r="4" spans="1:14" ht="18">
      <c r="B4" s="9" t="s">
        <v>38</v>
      </c>
      <c r="C4" s="186"/>
      <c r="D4" s="187"/>
      <c r="E4" s="11" t="s">
        <v>40</v>
      </c>
      <c r="F4" s="190">
        <v>45778</v>
      </c>
      <c r="G4" s="191"/>
    </row>
    <row r="5" spans="1:14" ht="18">
      <c r="B5" s="9" t="s">
        <v>1</v>
      </c>
      <c r="C5" s="186" t="s">
        <v>1652</v>
      </c>
      <c r="D5" s="187"/>
      <c r="E5" s="11" t="s">
        <v>42</v>
      </c>
      <c r="F5" s="186" t="s">
        <v>1244</v>
      </c>
      <c r="G5" s="192"/>
    </row>
    <row r="6" spans="1:14" ht="18">
      <c r="B6" s="9" t="s">
        <v>2</v>
      </c>
      <c r="C6" s="186" t="s">
        <v>1653</v>
      </c>
      <c r="D6" s="187"/>
      <c r="E6" s="12"/>
      <c r="F6" s="186"/>
      <c r="G6" s="192"/>
    </row>
    <row r="7" spans="1:14" ht="18">
      <c r="B7" s="193" t="s">
        <v>3</v>
      </c>
      <c r="C7" s="194"/>
      <c r="D7" s="194"/>
      <c r="E7" s="194"/>
      <c r="F7" s="194"/>
      <c r="G7" s="195"/>
    </row>
    <row r="8" spans="1:14">
      <c r="B8" s="176" t="s">
        <v>45</v>
      </c>
      <c r="C8" s="177"/>
      <c r="D8" s="177"/>
      <c r="E8" s="177"/>
      <c r="F8" s="177"/>
      <c r="G8" s="178"/>
    </row>
    <row r="9" spans="1:14">
      <c r="B9" s="179"/>
      <c r="C9" s="177"/>
      <c r="D9" s="177"/>
      <c r="E9" s="177"/>
      <c r="F9" s="177"/>
      <c r="G9" s="178"/>
    </row>
    <row r="10" spans="1:14" ht="17" thickBot="1">
      <c r="B10" s="180"/>
      <c r="C10" s="181"/>
      <c r="D10" s="181"/>
      <c r="E10" s="181"/>
      <c r="F10" s="181"/>
      <c r="G10" s="182"/>
    </row>
    <row r="12" spans="1:14" ht="21" thickBot="1">
      <c r="A12" s="2" t="s">
        <v>46</v>
      </c>
      <c r="L12" s="57" t="s">
        <v>1211</v>
      </c>
      <c r="M12" s="57"/>
      <c r="N12" s="57"/>
    </row>
    <row r="13" spans="1:14" ht="20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  <c r="J13" s="58" t="s">
        <v>633</v>
      </c>
      <c r="K13" s="66"/>
      <c r="L13" s="57" t="s">
        <v>1212</v>
      </c>
      <c r="M13" s="57" t="s">
        <v>1213</v>
      </c>
      <c r="N13" s="57" t="s">
        <v>1214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116" t="s">
        <v>1676</v>
      </c>
      <c r="C14" s="116" t="s">
        <v>1658</v>
      </c>
      <c r="D14" s="116" t="s">
        <v>1281</v>
      </c>
      <c r="E14" s="116" t="s">
        <v>1529</v>
      </c>
      <c r="F14" s="117" t="s">
        <v>45</v>
      </c>
      <c r="G14" s="118"/>
      <c r="J14" s="1" t="str">
        <f>CONCATENATE("""",C14,""" ",D14,",")</f>
        <v>"int_col1" INT,</v>
      </c>
      <c r="L14" s="1" t="str">
        <f>LOWER(C14)</f>
        <v>int_col1</v>
      </c>
      <c r="M14" s="1" t="str">
        <f>IF(COUNTIF(D14,"VARC*")&gt;=1,"StringOption",IF(COUNTIF(D14,"CHAR*")&gt;=1,"StringOption","DecimalOption"))</f>
        <v>DecimalOption</v>
      </c>
      <c r="N14" s="1" t="str">
        <f>CONCATENATE("- {name: ",L14,", type: string, wtype: ",M14,"}")</f>
        <v>- {name: int_col1, type: string, wtype: DecimalOption}</v>
      </c>
    </row>
    <row r="15" spans="1:14">
      <c r="A15" s="5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116" t="s">
        <v>1677</v>
      </c>
      <c r="C15" s="116" t="s">
        <v>1659</v>
      </c>
      <c r="D15" s="116" t="s">
        <v>1519</v>
      </c>
      <c r="E15" s="159" t="s">
        <v>53</v>
      </c>
      <c r="F15" s="117" t="s">
        <v>45</v>
      </c>
      <c r="G15" s="118"/>
      <c r="J15" s="1" t="str">
        <f>CONCATENATE("""",C15,""" ",D15,",")</f>
        <v>"bigint_col2" BIGINT,</v>
      </c>
      <c r="L15" s="1" t="str">
        <f>LOWER(C15)</f>
        <v>bigint_col2</v>
      </c>
      <c r="M15" s="1" t="str">
        <f>IF(COUNTIF(D15,"VARC*")&gt;=1,"StringOption",IF(COUNTIF(D15,"CHAR*")&gt;=1,"StringOption","DecimalOption"))</f>
        <v>DecimalOption</v>
      </c>
      <c r="N15" s="1" t="str">
        <f>CONCATENATE("- {name: ",L15,", type: string, wtype: ",M15,"}")</f>
        <v>- {name: bigint_col2, type: string, wtype: DecimalOption}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116" t="s">
        <v>1678</v>
      </c>
      <c r="C16" s="119" t="s">
        <v>1660</v>
      </c>
      <c r="D16" s="119" t="s">
        <v>1654</v>
      </c>
      <c r="E16" s="119"/>
      <c r="F16" s="120" t="s">
        <v>45</v>
      </c>
      <c r="G16" s="121"/>
      <c r="J16" s="1" t="str">
        <f t="shared" ref="J16:J31" si="0">CONCATENATE("""",C16,""" ",D16,",")</f>
        <v>"real_col3" REAL,</v>
      </c>
      <c r="L16" s="1" t="str">
        <f t="shared" ref="L16:L31" si="1">LOWER(C16)</f>
        <v>real_col3</v>
      </c>
      <c r="M16" s="1" t="str">
        <f t="shared" ref="M16:M31" si="2">IF(COUNTIF(D16,"VARC*")&gt;=1,"StringOption",IF(COUNTIF(D16,"CHAR*")&gt;=1,"StringOption","DecimalOption"))</f>
        <v>DecimalOption</v>
      </c>
      <c r="N16" s="1" t="str">
        <f t="shared" ref="N16:N31" si="3">CONCATENATE("- {name: ",L16,", type: string, wtype: ",M16,"}")</f>
        <v>- {name: real_col3, type: string, wtype: DecimalOption}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116" t="s">
        <v>1679</v>
      </c>
      <c r="C17" s="119" t="s">
        <v>1661</v>
      </c>
      <c r="D17" s="119" t="s">
        <v>1642</v>
      </c>
      <c r="E17" s="119"/>
      <c r="F17" s="120" t="s">
        <v>45</v>
      </c>
      <c r="G17" s="121"/>
      <c r="J17" s="1" t="str">
        <f t="shared" si="0"/>
        <v>"double_col4" DOUBLE,</v>
      </c>
      <c r="L17" s="1" t="str">
        <f t="shared" si="1"/>
        <v>double_col4</v>
      </c>
      <c r="M17" s="1" t="str">
        <f t="shared" si="2"/>
        <v>DecimalOption</v>
      </c>
      <c r="N17" s="1" t="str">
        <f t="shared" si="3"/>
        <v>- {name: double_col4, type: string, wtype: DecimalOption}</v>
      </c>
    </row>
    <row r="18" spans="1:14">
      <c r="A18" s="3" cm="1">
        <f t="array" aca="1" ref="A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</v>
      </c>
      <c r="B18" s="116" t="s">
        <v>1680</v>
      </c>
      <c r="C18" s="119" t="s">
        <v>1662</v>
      </c>
      <c r="D18" s="119" t="s">
        <v>1643</v>
      </c>
      <c r="E18" s="119"/>
      <c r="F18" s="120" t="s">
        <v>45</v>
      </c>
      <c r="G18" s="121"/>
      <c r="J18" s="1" t="str">
        <f t="shared" si="0"/>
        <v>"decimal_col5" DECIMAL(10,2),</v>
      </c>
      <c r="L18" s="1" t="str">
        <f t="shared" si="1"/>
        <v>decimal_col5</v>
      </c>
      <c r="M18" s="1" t="str">
        <f t="shared" si="2"/>
        <v>DecimalOption</v>
      </c>
      <c r="N18" s="1" t="str">
        <f t="shared" si="3"/>
        <v>- {name: decimal_col5, type: string, wtype: DecimalOption}</v>
      </c>
    </row>
    <row r="19" spans="1:14">
      <c r="A19" s="3" cm="1">
        <f t="array" aca="1" ref="A1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</v>
      </c>
      <c r="B19" s="116" t="s">
        <v>1681</v>
      </c>
      <c r="C19" s="119" t="s">
        <v>1663</v>
      </c>
      <c r="D19" s="119" t="s">
        <v>1644</v>
      </c>
      <c r="E19" s="119" t="s">
        <v>45</v>
      </c>
      <c r="F19" s="120" t="s">
        <v>45</v>
      </c>
      <c r="G19" s="121"/>
      <c r="J19" s="1" t="str">
        <f t="shared" si="0"/>
        <v>"decimal_col6" DECIMAL,</v>
      </c>
      <c r="L19" s="1" t="str">
        <f t="shared" si="1"/>
        <v>decimal_col6</v>
      </c>
      <c r="M19" s="1" t="str">
        <f t="shared" si="2"/>
        <v>DecimalOption</v>
      </c>
      <c r="N19" s="1" t="str">
        <f t="shared" si="3"/>
        <v>- {name: decimal_col6, type: string, wtype: DecimalOption}</v>
      </c>
    </row>
    <row r="20" spans="1:14">
      <c r="A20" s="3" cm="1">
        <f t="array" aca="1" ref="A2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</v>
      </c>
      <c r="B20" s="116" t="s">
        <v>1682</v>
      </c>
      <c r="C20" s="119" t="s">
        <v>1664</v>
      </c>
      <c r="D20" s="119" t="s">
        <v>1645</v>
      </c>
      <c r="E20" s="119" t="s">
        <v>45</v>
      </c>
      <c r="F20" s="120" t="s">
        <v>45</v>
      </c>
      <c r="G20" s="121"/>
      <c r="J20" s="1" t="str">
        <f t="shared" si="0"/>
        <v>"char_col7" CHAR(10),</v>
      </c>
      <c r="L20" s="1" t="str">
        <f t="shared" si="1"/>
        <v>char_col7</v>
      </c>
      <c r="M20" s="1" t="str">
        <f t="shared" si="2"/>
        <v>StringOption</v>
      </c>
      <c r="N20" s="1" t="str">
        <f t="shared" si="3"/>
        <v>- {name: char_col7, type: string, wtype: StringOption}</v>
      </c>
    </row>
    <row r="21" spans="1:14">
      <c r="A21" s="3" cm="1">
        <f t="array" aca="1" ref="A2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</v>
      </c>
      <c r="B21" s="116" t="s">
        <v>1683</v>
      </c>
      <c r="C21" s="119" t="s">
        <v>1665</v>
      </c>
      <c r="D21" s="119" t="s">
        <v>1646</v>
      </c>
      <c r="E21" s="119"/>
      <c r="F21" s="120"/>
      <c r="G21" s="121"/>
      <c r="J21" s="1" t="str">
        <f t="shared" si="0"/>
        <v>"character_col8" CHARACTER(10),</v>
      </c>
      <c r="L21" s="1" t="str">
        <f t="shared" si="1"/>
        <v>character_col8</v>
      </c>
      <c r="M21" s="1" t="str">
        <f t="shared" si="2"/>
        <v>StringOption</v>
      </c>
      <c r="N21" s="1" t="str">
        <f t="shared" si="3"/>
        <v>- {name: character_col8, type: string, wtype: StringOption}</v>
      </c>
    </row>
    <row r="22" spans="1:14">
      <c r="A22" s="3" cm="1">
        <f t="array" aca="1" ref="A2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</v>
      </c>
      <c r="B22" s="116" t="s">
        <v>1684</v>
      </c>
      <c r="C22" s="119" t="s">
        <v>1666</v>
      </c>
      <c r="D22" s="119" t="s">
        <v>1285</v>
      </c>
      <c r="E22" s="119"/>
      <c r="F22" s="120"/>
      <c r="G22" s="121"/>
      <c r="J22" s="1" t="str">
        <f t="shared" si="0"/>
        <v>"varchar_col9" VARCHAR(12),</v>
      </c>
      <c r="L22" s="1" t="str">
        <f t="shared" si="1"/>
        <v>varchar_col9</v>
      </c>
      <c r="M22" s="1" t="str">
        <f t="shared" si="2"/>
        <v>StringOption</v>
      </c>
      <c r="N22" s="1" t="str">
        <f t="shared" si="3"/>
        <v>- {name: varchar_col9, type: string, wtype: StringOption}</v>
      </c>
    </row>
    <row r="23" spans="1:14">
      <c r="A23" s="3" cm="1">
        <f t="array" aca="1" ref="A2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10</v>
      </c>
      <c r="B23" s="116" t="s">
        <v>1685</v>
      </c>
      <c r="C23" s="119" t="s">
        <v>1667</v>
      </c>
      <c r="D23" s="119" t="s">
        <v>1655</v>
      </c>
      <c r="E23" s="119"/>
      <c r="F23" s="120"/>
      <c r="G23" s="121"/>
      <c r="J23" s="1" t="str">
        <f t="shared" si="0"/>
        <v>"char_varying_col10" CHAR VARYING(12),</v>
      </c>
      <c r="L23" s="1" t="str">
        <f t="shared" si="1"/>
        <v>char_varying_col10</v>
      </c>
      <c r="M23" s="1" t="str">
        <f t="shared" si="2"/>
        <v>StringOption</v>
      </c>
      <c r="N23" s="1" t="str">
        <f t="shared" si="3"/>
        <v>- {name: char_varying_col10, type: string, wtype: StringOption}</v>
      </c>
    </row>
    <row r="24" spans="1:14">
      <c r="A24" s="3" cm="1">
        <f t="array" aca="1" ref="A2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11</v>
      </c>
      <c r="B24" s="116" t="s">
        <v>1686</v>
      </c>
      <c r="C24" s="119" t="s">
        <v>1668</v>
      </c>
      <c r="D24" s="119" t="s">
        <v>1656</v>
      </c>
      <c r="E24" s="119"/>
      <c r="F24" s="120"/>
      <c r="G24" s="121"/>
      <c r="J24" s="1" t="str">
        <f t="shared" si="0"/>
        <v>"character_varying_col11" CHARACTER VARYING,</v>
      </c>
      <c r="L24" s="1" t="str">
        <f t="shared" si="1"/>
        <v>character_varying_col11</v>
      </c>
      <c r="M24" s="1" t="str">
        <f t="shared" si="2"/>
        <v>StringOption</v>
      </c>
      <c r="N24" s="1" t="str">
        <f t="shared" si="3"/>
        <v>- {name: character_varying_col11, type: string, wtype: StringOption}</v>
      </c>
    </row>
    <row r="25" spans="1:14">
      <c r="A25" s="3" cm="1">
        <f t="array" aca="1" ref="A2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12</v>
      </c>
      <c r="B25" s="116" t="s">
        <v>1687</v>
      </c>
      <c r="C25" s="119" t="s">
        <v>1669</v>
      </c>
      <c r="D25" s="119" t="s">
        <v>1647</v>
      </c>
      <c r="E25" s="119"/>
      <c r="F25" s="120"/>
      <c r="G25" s="121"/>
      <c r="J25" s="1" t="str">
        <f t="shared" si="0"/>
        <v>"binary_col12" BINARY(14),</v>
      </c>
      <c r="L25" s="1" t="str">
        <f t="shared" si="1"/>
        <v>binary_col12</v>
      </c>
      <c r="M25" s="1" t="str">
        <f t="shared" si="2"/>
        <v>DecimalOption</v>
      </c>
      <c r="N25" s="1" t="str">
        <f t="shared" si="3"/>
        <v>- {name: binary_col12, type: string, wtype: DecimalOption}</v>
      </c>
    </row>
    <row r="26" spans="1:14">
      <c r="A26" s="3" cm="1">
        <f t="array" aca="1" ref="A2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13</v>
      </c>
      <c r="B26" s="116" t="s">
        <v>1688</v>
      </c>
      <c r="C26" s="119" t="s">
        <v>1670</v>
      </c>
      <c r="D26" s="119" t="s">
        <v>1648</v>
      </c>
      <c r="E26" s="119"/>
      <c r="F26" s="120"/>
      <c r="G26" s="121"/>
      <c r="J26" s="1" t="str">
        <f t="shared" si="0"/>
        <v>"varbinary_col13" VARBINARY,</v>
      </c>
      <c r="L26" s="1" t="str">
        <f t="shared" si="1"/>
        <v>varbinary_col13</v>
      </c>
      <c r="M26" s="1" t="str">
        <f t="shared" si="2"/>
        <v>DecimalOption</v>
      </c>
      <c r="N26" s="1" t="str">
        <f t="shared" si="3"/>
        <v>- {name: varbinary_col13, type: string, wtype: DecimalOption}</v>
      </c>
    </row>
    <row r="27" spans="1:14">
      <c r="A27" s="3" cm="1">
        <f t="array" aca="1" ref="A2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14</v>
      </c>
      <c r="B27" s="116" t="s">
        <v>1689</v>
      </c>
      <c r="C27" s="119" t="s">
        <v>1671</v>
      </c>
      <c r="D27" s="119" t="s">
        <v>1657</v>
      </c>
      <c r="E27" s="119"/>
      <c r="F27" s="120"/>
      <c r="G27" s="121"/>
      <c r="J27" s="1" t="str">
        <f t="shared" si="0"/>
        <v>"binary_varying_col14" BINARY VARYING,</v>
      </c>
      <c r="L27" s="1" t="str">
        <f t="shared" si="1"/>
        <v>binary_varying_col14</v>
      </c>
      <c r="M27" s="1" t="str">
        <f t="shared" si="2"/>
        <v>DecimalOption</v>
      </c>
      <c r="N27" s="1" t="str">
        <f t="shared" si="3"/>
        <v>- {name: binary_varying_col14, type: string, wtype: DecimalOption}</v>
      </c>
    </row>
    <row r="28" spans="1:14">
      <c r="A28" s="3" cm="1">
        <f t="array" aca="1" ref="A2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15</v>
      </c>
      <c r="B28" s="116" t="s">
        <v>1690</v>
      </c>
      <c r="C28" s="119" t="s">
        <v>1672</v>
      </c>
      <c r="D28" s="119" t="s">
        <v>1649</v>
      </c>
      <c r="E28" s="119"/>
      <c r="F28" s="120"/>
      <c r="G28" s="121"/>
      <c r="J28" s="1" t="str">
        <f t="shared" si="0"/>
        <v>"date_col15" DATE,</v>
      </c>
      <c r="L28" s="1" t="str">
        <f t="shared" si="1"/>
        <v>date_col15</v>
      </c>
      <c r="M28" s="1" t="str">
        <f t="shared" si="2"/>
        <v>DecimalOption</v>
      </c>
      <c r="N28" s="1" t="str">
        <f t="shared" si="3"/>
        <v>- {name: date_col15, type: string, wtype: DecimalOption}</v>
      </c>
    </row>
    <row r="29" spans="1:14">
      <c r="A29" s="3" cm="1">
        <f t="array" aca="1" ref="A2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16</v>
      </c>
      <c r="B29" s="116" t="s">
        <v>1691</v>
      </c>
      <c r="C29" s="119" t="s">
        <v>1673</v>
      </c>
      <c r="D29" s="119" t="s">
        <v>1650</v>
      </c>
      <c r="E29" s="119"/>
      <c r="F29" s="120"/>
      <c r="G29" s="121"/>
      <c r="J29" s="1" t="str">
        <f t="shared" si="0"/>
        <v>"time_col16" TIME,</v>
      </c>
      <c r="L29" s="1" t="str">
        <f t="shared" si="1"/>
        <v>time_col16</v>
      </c>
      <c r="M29" s="1" t="str">
        <f t="shared" si="2"/>
        <v>DecimalOption</v>
      </c>
      <c r="N29" s="1" t="str">
        <f t="shared" si="3"/>
        <v>- {name: time_col16, type: string, wtype: DecimalOption}</v>
      </c>
    </row>
    <row r="30" spans="1:14">
      <c r="A30" s="3" cm="1">
        <f t="array" aca="1" ref="A3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17</v>
      </c>
      <c r="B30" s="116" t="s">
        <v>1692</v>
      </c>
      <c r="C30" s="119" t="s">
        <v>1674</v>
      </c>
      <c r="D30" s="119" t="s">
        <v>1291</v>
      </c>
      <c r="E30" s="119"/>
      <c r="F30" s="120"/>
      <c r="G30" s="121"/>
      <c r="J30" s="1" t="str">
        <f t="shared" si="0"/>
        <v>"timestamp_col17" TIMESTAMP ,</v>
      </c>
      <c r="L30" s="1" t="str">
        <f t="shared" si="1"/>
        <v>timestamp_col17</v>
      </c>
      <c r="M30" s="1" t="str">
        <f t="shared" si="2"/>
        <v>DecimalOption</v>
      </c>
      <c r="N30" s="1" t="str">
        <f t="shared" si="3"/>
        <v>- {name: timestamp_col17, type: string, wtype: DecimalOption}</v>
      </c>
    </row>
    <row r="31" spans="1:14">
      <c r="A31" s="3" cm="1">
        <f t="array" aca="1" ref="A3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18</v>
      </c>
      <c r="B31" s="116" t="s">
        <v>1693</v>
      </c>
      <c r="C31" s="119" t="s">
        <v>1675</v>
      </c>
      <c r="D31" s="119" t="s">
        <v>1651</v>
      </c>
      <c r="E31" s="119"/>
      <c r="F31" s="120"/>
      <c r="G31" s="121"/>
      <c r="J31" s="1" t="str">
        <f t="shared" si="0"/>
        <v>"timestamp_with_time_zone_col18" TIMESTAMP WITH TIME ZONE,</v>
      </c>
      <c r="L31" s="1" t="str">
        <f t="shared" si="1"/>
        <v>timestamp_with_time_zone_col18</v>
      </c>
      <c r="M31" s="1" t="str">
        <f t="shared" si="2"/>
        <v>DecimalOption</v>
      </c>
      <c r="N31" s="1" t="str">
        <f t="shared" si="3"/>
        <v>- {name: timestamp_with_time_zone_col18, type: string, wtype: DecimalOption}</v>
      </c>
    </row>
    <row r="32" spans="1:14" ht="17" thickBot="1">
      <c r="A32" s="4" t="str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32" s="122"/>
      <c r="C32" s="122"/>
      <c r="D32" s="122"/>
      <c r="E32" s="122"/>
      <c r="F32" s="123"/>
      <c r="G32" s="124"/>
      <c r="J32" s="1" t="str">
        <f t="shared" ref="J32" si="4">CONCATENATE("""",C32,""" ",D32,",")</f>
        <v>"" ,</v>
      </c>
      <c r="L32" s="1" t="str">
        <f t="shared" ref="L32" si="5">LOWER(C32)</f>
        <v/>
      </c>
      <c r="M32" s="1" t="str">
        <f t="shared" ref="M32" si="6">IF(COUNTIF(D32,"VARC*")&gt;=1,"StringOption",IF(COUNTIF(D32,"CHAR*")&gt;=1,"StringOption","DecimalOption"))</f>
        <v>DecimalOption</v>
      </c>
      <c r="N32" s="1" t="str">
        <f t="shared" ref="N32" si="7">CONCATENATE("- {name: ",L32,", type: string, wtype: ",M32,"}")</f>
        <v>- {name: , type: string, wtype: DecimalOption}</v>
      </c>
    </row>
    <row r="34" spans="1:7" ht="17" thickBot="1">
      <c r="A34" s="2" t="s">
        <v>1698</v>
      </c>
    </row>
    <row r="35" spans="1:7">
      <c r="A35" s="59" t="s">
        <v>0</v>
      </c>
      <c r="B35" s="60" t="s">
        <v>68</v>
      </c>
      <c r="C35" s="61" t="s">
        <v>69</v>
      </c>
      <c r="D35" s="62"/>
      <c r="E35" s="60" t="s">
        <v>70</v>
      </c>
      <c r="F35" s="60" t="s">
        <v>71</v>
      </c>
      <c r="G35" s="63" t="s">
        <v>72</v>
      </c>
    </row>
    <row r="36" spans="1:7">
      <c r="A36" s="3">
        <v>1</v>
      </c>
      <c r="B36" s="16" t="s">
        <v>1695</v>
      </c>
      <c r="C36" s="160" t="s">
        <v>1696</v>
      </c>
      <c r="D36" s="275"/>
      <c r="E36" s="16"/>
      <c r="F36" s="16"/>
      <c r="G36" s="64"/>
    </row>
    <row r="37" spans="1:7">
      <c r="A37" s="3">
        <v>2</v>
      </c>
      <c r="B37" s="16" t="s">
        <v>1697</v>
      </c>
      <c r="C37" s="160" t="s">
        <v>1664</v>
      </c>
      <c r="D37" s="275"/>
      <c r="E37" s="16"/>
      <c r="F37" s="16"/>
      <c r="G37" s="64"/>
    </row>
    <row r="38" spans="1:7" ht="18">
      <c r="A38" s="3"/>
      <c r="B38" s="16"/>
      <c r="C38" s="160"/>
      <c r="D38" s="168"/>
      <c r="E38" s="16"/>
      <c r="F38" s="16"/>
      <c r="G38" s="64"/>
    </row>
    <row r="39" spans="1:7" ht="19" thickBot="1">
      <c r="A39" s="4"/>
      <c r="B39" s="17"/>
      <c r="C39" s="164"/>
      <c r="D39" s="173"/>
      <c r="E39" s="17"/>
      <c r="F39" s="17"/>
      <c r="G39" s="65"/>
    </row>
    <row r="41" spans="1:7" ht="17" thickBot="1">
      <c r="A41" s="2" t="s">
        <v>73</v>
      </c>
    </row>
    <row r="42" spans="1:7">
      <c r="A42" s="6" t="s">
        <v>0</v>
      </c>
      <c r="B42" s="10" t="s">
        <v>74</v>
      </c>
      <c r="C42" s="10" t="s">
        <v>75</v>
      </c>
      <c r="D42" s="30" t="s">
        <v>76</v>
      </c>
      <c r="E42" s="31"/>
      <c r="F42" s="31"/>
      <c r="G42" s="32"/>
    </row>
    <row r="44" spans="1:7" ht="17" thickBot="1">
      <c r="A44" s="2" t="s">
        <v>80</v>
      </c>
    </row>
    <row r="45" spans="1:7" ht="19" thickBot="1">
      <c r="A45" s="26" t="s">
        <v>0</v>
      </c>
      <c r="B45" s="27" t="s">
        <v>81</v>
      </c>
      <c r="C45" s="56" t="s">
        <v>69</v>
      </c>
      <c r="D45" s="28"/>
      <c r="E45" s="174" t="s">
        <v>82</v>
      </c>
      <c r="F45" s="175"/>
      <c r="G45" s="29" t="s">
        <v>83</v>
      </c>
    </row>
    <row r="47" spans="1:7" ht="17" thickBot="1">
      <c r="A47" s="2" t="s">
        <v>84</v>
      </c>
    </row>
    <row r="48" spans="1:7" ht="19" thickBot="1">
      <c r="A48" s="26" t="s">
        <v>0</v>
      </c>
      <c r="B48" s="27" t="s">
        <v>81</v>
      </c>
      <c r="C48" s="56" t="s">
        <v>69</v>
      </c>
      <c r="D48" s="28"/>
      <c r="E48" s="174" t="s">
        <v>85</v>
      </c>
      <c r="F48" s="175"/>
      <c r="G48" s="29" t="s">
        <v>86</v>
      </c>
    </row>
    <row r="50" spans="1:7" ht="17" thickBot="1">
      <c r="A50" s="2" t="s">
        <v>87</v>
      </c>
    </row>
    <row r="51" spans="1:7" ht="19" thickBot="1">
      <c r="A51" s="26" t="s">
        <v>0</v>
      </c>
      <c r="B51" s="27" t="s">
        <v>88</v>
      </c>
      <c r="C51" s="56" t="s">
        <v>89</v>
      </c>
      <c r="D51" s="28"/>
      <c r="E51" s="174" t="s">
        <v>90</v>
      </c>
      <c r="F51" s="175"/>
      <c r="G51" s="29" t="s">
        <v>91</v>
      </c>
    </row>
    <row r="53" spans="1:7" ht="17" thickBot="1">
      <c r="A53" s="2" t="s">
        <v>92</v>
      </c>
    </row>
    <row r="54" spans="1:7">
      <c r="A54" s="6" t="s">
        <v>0</v>
      </c>
      <c r="B54" s="30" t="s">
        <v>93</v>
      </c>
      <c r="C54" s="33"/>
      <c r="D54" s="30" t="s">
        <v>94</v>
      </c>
      <c r="E54" s="31"/>
      <c r="F54" s="31"/>
      <c r="G54" s="32"/>
    </row>
    <row r="55" spans="1:7" ht="18">
      <c r="A55" s="34">
        <v>1</v>
      </c>
      <c r="B55" s="169" t="s">
        <v>95</v>
      </c>
      <c r="C55" s="170"/>
      <c r="D55" s="169"/>
      <c r="E55" s="171"/>
      <c r="F55" s="171"/>
      <c r="G55" s="172"/>
    </row>
    <row r="56" spans="1:7" ht="18">
      <c r="A56" s="35">
        <v>2</v>
      </c>
      <c r="B56" s="160" t="s">
        <v>96</v>
      </c>
      <c r="C56" s="161"/>
      <c r="D56" s="160"/>
      <c r="E56" s="162"/>
      <c r="F56" s="162"/>
      <c r="G56" s="163"/>
    </row>
    <row r="57" spans="1:7" ht="18">
      <c r="A57" s="35">
        <v>3</v>
      </c>
      <c r="B57" s="160" t="s">
        <v>97</v>
      </c>
      <c r="C57" s="161"/>
      <c r="D57" s="160"/>
      <c r="E57" s="162"/>
      <c r="F57" s="162"/>
      <c r="G57" s="163"/>
    </row>
    <row r="58" spans="1:7" ht="18">
      <c r="A58" s="35">
        <v>4</v>
      </c>
      <c r="B58" s="160" t="s">
        <v>99</v>
      </c>
      <c r="C58" s="161"/>
      <c r="D58" s="160"/>
      <c r="E58" s="162"/>
      <c r="F58" s="162"/>
      <c r="G58" s="163"/>
    </row>
    <row r="59" spans="1:7" ht="18">
      <c r="A59" s="35">
        <v>5</v>
      </c>
      <c r="B59" s="160" t="s">
        <v>100</v>
      </c>
      <c r="C59" s="161"/>
      <c r="D59" s="160"/>
      <c r="E59" s="162"/>
      <c r="F59" s="162"/>
      <c r="G59" s="163"/>
    </row>
    <row r="60" spans="1:7" ht="18">
      <c r="A60" s="35">
        <v>6</v>
      </c>
      <c r="B60" s="160" t="s">
        <v>102</v>
      </c>
      <c r="C60" s="161"/>
      <c r="D60" s="160"/>
      <c r="E60" s="162"/>
      <c r="F60" s="162"/>
      <c r="G60" s="163"/>
    </row>
    <row r="61" spans="1:7" ht="18">
      <c r="A61" s="35">
        <v>7</v>
      </c>
      <c r="B61" s="160" t="s">
        <v>103</v>
      </c>
      <c r="C61" s="161"/>
      <c r="D61" s="160"/>
      <c r="E61" s="162"/>
      <c r="F61" s="162"/>
      <c r="G61" s="163"/>
    </row>
    <row r="62" spans="1:7" ht="19" thickBot="1">
      <c r="A62" s="36">
        <v>8</v>
      </c>
      <c r="B62" s="164" t="s">
        <v>104</v>
      </c>
      <c r="C62" s="165"/>
      <c r="D62" s="164"/>
      <c r="E62" s="166"/>
      <c r="F62" s="166"/>
      <c r="G62" s="167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D57:G57"/>
    <mergeCell ref="C36:D36"/>
    <mergeCell ref="C38:D38"/>
    <mergeCell ref="C39:D39"/>
    <mergeCell ref="E45:F45"/>
    <mergeCell ref="E48:F48"/>
    <mergeCell ref="E51:F51"/>
    <mergeCell ref="B61:C61"/>
    <mergeCell ref="D61:G61"/>
    <mergeCell ref="B62:C62"/>
    <mergeCell ref="D62:G62"/>
    <mergeCell ref="C37:D37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</mergeCells>
  <phoneticPr fontId="8"/>
  <hyperlinks>
    <hyperlink ref="A1" location="テーブル一覧!B7" display="テーブル情報" xr:uid="{D0A71194-E92B-4C64-A9DB-F9381C009B8D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B550-CF7D-4FC7-966E-85237A8BBE32}">
  <sheetPr>
    <pageSetUpPr fitToPage="1"/>
  </sheetPr>
  <dimension ref="A1:G78"/>
  <sheetViews>
    <sheetView showGridLines="0" zoomScale="162" workbookViewId="0">
      <selection activeCell="E15" sqref="E15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16384" width="9" style="1"/>
  </cols>
  <sheetData>
    <row r="1" spans="1:7" ht="17" thickBot="1">
      <c r="A1" s="2" t="s">
        <v>31</v>
      </c>
    </row>
    <row r="2" spans="1:7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7" ht="18">
      <c r="B3" s="9" t="s">
        <v>35</v>
      </c>
      <c r="C3" s="186"/>
      <c r="D3" s="187"/>
      <c r="E3" s="11" t="s">
        <v>36</v>
      </c>
      <c r="F3" s="186" t="s">
        <v>37</v>
      </c>
      <c r="G3" s="192"/>
    </row>
    <row r="4" spans="1:7" ht="18">
      <c r="B4" s="9" t="s">
        <v>38</v>
      </c>
      <c r="C4" s="186" t="s">
        <v>39</v>
      </c>
      <c r="D4" s="187"/>
      <c r="E4" s="11" t="s">
        <v>40</v>
      </c>
      <c r="F4" s="186"/>
      <c r="G4" s="192"/>
    </row>
    <row r="5" spans="1:7" ht="18">
      <c r="B5" s="9" t="s">
        <v>1</v>
      </c>
      <c r="C5" s="186" t="s">
        <v>45</v>
      </c>
      <c r="D5" s="187"/>
      <c r="E5" s="11" t="s">
        <v>42</v>
      </c>
      <c r="F5" s="186" t="s">
        <v>43</v>
      </c>
      <c r="G5" s="192"/>
    </row>
    <row r="6" spans="1:7" ht="18">
      <c r="B6" s="9" t="s">
        <v>2</v>
      </c>
      <c r="C6" s="186" t="s">
        <v>1145</v>
      </c>
      <c r="D6" s="187"/>
      <c r="E6" s="12"/>
      <c r="F6" s="186"/>
      <c r="G6" s="192"/>
    </row>
    <row r="7" spans="1:7" ht="18">
      <c r="B7" s="193" t="s">
        <v>3</v>
      </c>
      <c r="C7" s="194"/>
      <c r="D7" s="194"/>
      <c r="E7" s="194"/>
      <c r="F7" s="194"/>
      <c r="G7" s="195"/>
    </row>
    <row r="8" spans="1:7">
      <c r="B8" s="176" t="s">
        <v>45</v>
      </c>
      <c r="C8" s="177"/>
      <c r="D8" s="177"/>
      <c r="E8" s="177"/>
      <c r="F8" s="177"/>
      <c r="G8" s="178"/>
    </row>
    <row r="9" spans="1:7">
      <c r="B9" s="179"/>
      <c r="C9" s="177"/>
      <c r="D9" s="177"/>
      <c r="E9" s="177"/>
      <c r="F9" s="177"/>
      <c r="G9" s="178"/>
    </row>
    <row r="10" spans="1:7" ht="17" thickBot="1">
      <c r="B10" s="180"/>
      <c r="C10" s="181"/>
      <c r="D10" s="181"/>
      <c r="E10" s="181"/>
      <c r="F10" s="181"/>
      <c r="G10" s="182"/>
    </row>
    <row r="12" spans="1:7" ht="17" thickBot="1">
      <c r="A12" s="2" t="s">
        <v>46</v>
      </c>
    </row>
    <row r="13" spans="1:7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</row>
    <row r="14" spans="1:7">
      <c r="A14" s="5">
        <v>1</v>
      </c>
      <c r="B14" s="18" t="s">
        <v>45</v>
      </c>
      <c r="C14" s="18" t="s">
        <v>115</v>
      </c>
      <c r="D14" s="18" t="s">
        <v>1181</v>
      </c>
      <c r="E14" s="18" t="s">
        <v>53</v>
      </c>
      <c r="F14" s="20" t="s">
        <v>45</v>
      </c>
      <c r="G14" s="21" t="s">
        <v>45</v>
      </c>
    </row>
    <row r="15" spans="1:7">
      <c r="A15" s="3">
        <v>2</v>
      </c>
      <c r="B15" s="16" t="s">
        <v>45</v>
      </c>
      <c r="C15" s="16" t="s">
        <v>117</v>
      </c>
      <c r="D15" s="16" t="s">
        <v>1181</v>
      </c>
      <c r="E15" s="16" t="s">
        <v>53</v>
      </c>
      <c r="F15" s="22" t="s">
        <v>45</v>
      </c>
      <c r="G15" s="23" t="s">
        <v>45</v>
      </c>
    </row>
    <row r="16" spans="1:7">
      <c r="A16" s="3">
        <v>3</v>
      </c>
      <c r="B16" s="16" t="s">
        <v>45</v>
      </c>
      <c r="C16" s="16" t="s">
        <v>118</v>
      </c>
      <c r="D16" s="16" t="s">
        <v>1620</v>
      </c>
      <c r="E16" s="16" t="s">
        <v>53</v>
      </c>
      <c r="F16" s="22" t="s">
        <v>45</v>
      </c>
      <c r="G16" s="23" t="s">
        <v>45</v>
      </c>
    </row>
    <row r="17" spans="1:7">
      <c r="A17" s="3">
        <v>4</v>
      </c>
      <c r="B17" s="16" t="s">
        <v>45</v>
      </c>
      <c r="C17" s="16" t="s">
        <v>1146</v>
      </c>
      <c r="D17" s="16" t="s">
        <v>1168</v>
      </c>
      <c r="E17" s="16" t="s">
        <v>45</v>
      </c>
      <c r="F17" s="22" t="s">
        <v>45</v>
      </c>
      <c r="G17" s="23" t="s">
        <v>45</v>
      </c>
    </row>
    <row r="18" spans="1:7">
      <c r="A18" s="3">
        <v>5</v>
      </c>
      <c r="B18" s="16" t="s">
        <v>45</v>
      </c>
      <c r="C18" s="16" t="s">
        <v>1147</v>
      </c>
      <c r="D18" s="16" t="s">
        <v>1168</v>
      </c>
      <c r="E18" s="16" t="s">
        <v>45</v>
      </c>
      <c r="F18" s="22" t="s">
        <v>45</v>
      </c>
      <c r="G18" s="23" t="s">
        <v>45</v>
      </c>
    </row>
    <row r="19" spans="1:7">
      <c r="A19" s="3">
        <v>6</v>
      </c>
      <c r="B19" s="16" t="s">
        <v>45</v>
      </c>
      <c r="C19" s="16" t="s">
        <v>172</v>
      </c>
      <c r="D19" s="16" t="s">
        <v>1168</v>
      </c>
      <c r="E19" s="16" t="s">
        <v>45</v>
      </c>
      <c r="F19" s="22" t="s">
        <v>45</v>
      </c>
      <c r="G19" s="23" t="s">
        <v>45</v>
      </c>
    </row>
    <row r="20" spans="1:7">
      <c r="A20" s="3">
        <v>7</v>
      </c>
      <c r="B20" s="16" t="s">
        <v>45</v>
      </c>
      <c r="C20" s="16" t="s">
        <v>173</v>
      </c>
      <c r="D20" s="16" t="s">
        <v>1168</v>
      </c>
      <c r="E20" s="16" t="s">
        <v>45</v>
      </c>
      <c r="F20" s="22" t="s">
        <v>45</v>
      </c>
      <c r="G20" s="23" t="s">
        <v>45</v>
      </c>
    </row>
    <row r="21" spans="1:7">
      <c r="A21" s="3">
        <v>8</v>
      </c>
      <c r="B21" s="16" t="s">
        <v>45</v>
      </c>
      <c r="C21" s="16" t="s">
        <v>1148</v>
      </c>
      <c r="D21" s="16" t="s">
        <v>1168</v>
      </c>
      <c r="E21" s="16" t="s">
        <v>45</v>
      </c>
      <c r="F21" s="22" t="s">
        <v>45</v>
      </c>
      <c r="G21" s="23" t="s">
        <v>45</v>
      </c>
    </row>
    <row r="22" spans="1:7">
      <c r="A22" s="3">
        <v>9</v>
      </c>
      <c r="B22" s="16" t="s">
        <v>45</v>
      </c>
      <c r="C22" s="16" t="s">
        <v>1149</v>
      </c>
      <c r="D22" s="16" t="s">
        <v>1168</v>
      </c>
      <c r="E22" s="16" t="s">
        <v>45</v>
      </c>
      <c r="F22" s="22" t="s">
        <v>45</v>
      </c>
      <c r="G22" s="23" t="s">
        <v>45</v>
      </c>
    </row>
    <row r="23" spans="1:7">
      <c r="A23" s="3">
        <v>10</v>
      </c>
      <c r="B23" s="16" t="s">
        <v>45</v>
      </c>
      <c r="C23" s="16" t="s">
        <v>804</v>
      </c>
      <c r="D23" s="16" t="s">
        <v>1180</v>
      </c>
      <c r="E23" s="16" t="s">
        <v>45</v>
      </c>
      <c r="F23" s="22" t="s">
        <v>45</v>
      </c>
      <c r="G23" s="23" t="s">
        <v>45</v>
      </c>
    </row>
    <row r="24" spans="1:7">
      <c r="A24" s="3">
        <v>11</v>
      </c>
      <c r="B24" s="16" t="s">
        <v>45</v>
      </c>
      <c r="C24" s="16" t="s">
        <v>806</v>
      </c>
      <c r="D24" s="16" t="s">
        <v>1210</v>
      </c>
      <c r="E24" s="16" t="s">
        <v>45</v>
      </c>
      <c r="F24" s="22" t="s">
        <v>45</v>
      </c>
      <c r="G24" s="23" t="s">
        <v>45</v>
      </c>
    </row>
    <row r="25" spans="1:7">
      <c r="A25" s="3">
        <v>12</v>
      </c>
      <c r="B25" s="16" t="s">
        <v>45</v>
      </c>
      <c r="C25" s="16" t="s">
        <v>808</v>
      </c>
      <c r="D25" s="16" t="s">
        <v>1180</v>
      </c>
      <c r="E25" s="16" t="s">
        <v>45</v>
      </c>
      <c r="F25" s="22" t="s">
        <v>45</v>
      </c>
      <c r="G25" s="23" t="s">
        <v>45</v>
      </c>
    </row>
    <row r="26" spans="1:7">
      <c r="A26" s="3">
        <v>13</v>
      </c>
      <c r="B26" s="16" t="s">
        <v>45</v>
      </c>
      <c r="C26" s="16" t="s">
        <v>810</v>
      </c>
      <c r="D26" s="16" t="s">
        <v>1180</v>
      </c>
      <c r="E26" s="16" t="s">
        <v>45</v>
      </c>
      <c r="F26" s="22" t="s">
        <v>45</v>
      </c>
      <c r="G26" s="23" t="s">
        <v>45</v>
      </c>
    </row>
    <row r="27" spans="1:7">
      <c r="A27" s="3">
        <v>14</v>
      </c>
      <c r="B27" s="16" t="s">
        <v>45</v>
      </c>
      <c r="C27" s="16" t="s">
        <v>812</v>
      </c>
      <c r="D27" s="16" t="s">
        <v>1180</v>
      </c>
      <c r="E27" s="16" t="s">
        <v>45</v>
      </c>
      <c r="F27" s="22" t="s">
        <v>45</v>
      </c>
      <c r="G27" s="23" t="s">
        <v>45</v>
      </c>
    </row>
    <row r="28" spans="1:7">
      <c r="A28" s="3">
        <v>15</v>
      </c>
      <c r="B28" s="16" t="s">
        <v>45</v>
      </c>
      <c r="C28" s="16" t="s">
        <v>814</v>
      </c>
      <c r="D28" s="16" t="s">
        <v>1180</v>
      </c>
      <c r="E28" s="16" t="s">
        <v>45</v>
      </c>
      <c r="F28" s="22" t="s">
        <v>45</v>
      </c>
      <c r="G28" s="23" t="s">
        <v>45</v>
      </c>
    </row>
    <row r="29" spans="1:7">
      <c r="A29" s="3">
        <v>16</v>
      </c>
      <c r="B29" s="16" t="s">
        <v>45</v>
      </c>
      <c r="C29" s="16" t="s">
        <v>816</v>
      </c>
      <c r="D29" s="16" t="s">
        <v>1180</v>
      </c>
      <c r="E29" s="16" t="s">
        <v>45</v>
      </c>
      <c r="F29" s="22" t="s">
        <v>45</v>
      </c>
      <c r="G29" s="23" t="s">
        <v>45</v>
      </c>
    </row>
    <row r="30" spans="1:7">
      <c r="A30" s="3">
        <v>17</v>
      </c>
      <c r="B30" s="16" t="s">
        <v>45</v>
      </c>
      <c r="C30" s="16" t="s">
        <v>818</v>
      </c>
      <c r="D30" s="16" t="s">
        <v>1180</v>
      </c>
      <c r="E30" s="16" t="s">
        <v>45</v>
      </c>
      <c r="F30" s="22" t="s">
        <v>45</v>
      </c>
      <c r="G30" s="23" t="s">
        <v>45</v>
      </c>
    </row>
    <row r="31" spans="1:7">
      <c r="A31" s="3">
        <v>18</v>
      </c>
      <c r="B31" s="16" t="s">
        <v>45</v>
      </c>
      <c r="C31" s="16" t="s">
        <v>820</v>
      </c>
      <c r="D31" s="16" t="s">
        <v>1180</v>
      </c>
      <c r="E31" s="16" t="s">
        <v>45</v>
      </c>
      <c r="F31" s="22" t="s">
        <v>45</v>
      </c>
      <c r="G31" s="23" t="s">
        <v>45</v>
      </c>
    </row>
    <row r="32" spans="1:7">
      <c r="A32" s="3">
        <v>19</v>
      </c>
      <c r="B32" s="16" t="s">
        <v>45</v>
      </c>
      <c r="C32" s="16" t="s">
        <v>1150</v>
      </c>
      <c r="D32" s="16" t="s">
        <v>308</v>
      </c>
      <c r="E32" s="16" t="s">
        <v>45</v>
      </c>
      <c r="F32" s="22" t="s">
        <v>45</v>
      </c>
      <c r="G32" s="23" t="s">
        <v>45</v>
      </c>
    </row>
    <row r="33" spans="1:7">
      <c r="A33" s="3">
        <v>20</v>
      </c>
      <c r="B33" s="16" t="s">
        <v>45</v>
      </c>
      <c r="C33" s="16" t="s">
        <v>822</v>
      </c>
      <c r="D33" s="16" t="s">
        <v>308</v>
      </c>
      <c r="E33" s="16" t="s">
        <v>45</v>
      </c>
      <c r="F33" s="22" t="s">
        <v>45</v>
      </c>
      <c r="G33" s="23" t="s">
        <v>45</v>
      </c>
    </row>
    <row r="34" spans="1:7">
      <c r="A34" s="3">
        <v>21</v>
      </c>
      <c r="B34" s="16" t="s">
        <v>45</v>
      </c>
      <c r="C34" s="16" t="s">
        <v>1151</v>
      </c>
      <c r="D34" s="16" t="s">
        <v>308</v>
      </c>
      <c r="E34" s="16" t="s">
        <v>45</v>
      </c>
      <c r="F34" s="22" t="s">
        <v>45</v>
      </c>
      <c r="G34" s="23" t="s">
        <v>45</v>
      </c>
    </row>
    <row r="35" spans="1:7">
      <c r="A35" s="3">
        <v>22</v>
      </c>
      <c r="B35" s="16" t="s">
        <v>45</v>
      </c>
      <c r="C35" s="16" t="s">
        <v>824</v>
      </c>
      <c r="D35" s="16" t="s">
        <v>308</v>
      </c>
      <c r="E35" s="16" t="s">
        <v>45</v>
      </c>
      <c r="F35" s="22" t="s">
        <v>45</v>
      </c>
      <c r="G35" s="23" t="s">
        <v>45</v>
      </c>
    </row>
    <row r="36" spans="1:7">
      <c r="A36" s="3">
        <v>23</v>
      </c>
      <c r="B36" s="16" t="s">
        <v>45</v>
      </c>
      <c r="C36" s="16" t="s">
        <v>1152</v>
      </c>
      <c r="D36" s="16" t="s">
        <v>308</v>
      </c>
      <c r="E36" s="16" t="s">
        <v>45</v>
      </c>
      <c r="F36" s="22" t="s">
        <v>45</v>
      </c>
      <c r="G36" s="23" t="s">
        <v>45</v>
      </c>
    </row>
    <row r="37" spans="1:7">
      <c r="A37" s="3">
        <v>24</v>
      </c>
      <c r="B37" s="16" t="s">
        <v>45</v>
      </c>
      <c r="C37" s="16" t="s">
        <v>826</v>
      </c>
      <c r="D37" s="16" t="s">
        <v>308</v>
      </c>
      <c r="E37" s="16" t="s">
        <v>45</v>
      </c>
      <c r="F37" s="22" t="s">
        <v>45</v>
      </c>
      <c r="G37" s="23" t="s">
        <v>45</v>
      </c>
    </row>
    <row r="38" spans="1:7">
      <c r="A38" s="3">
        <v>25</v>
      </c>
      <c r="B38" s="16" t="s">
        <v>45</v>
      </c>
      <c r="C38" s="16" t="s">
        <v>1153</v>
      </c>
      <c r="D38" s="16" t="s">
        <v>308</v>
      </c>
      <c r="E38" s="16" t="s">
        <v>45</v>
      </c>
      <c r="F38" s="22" t="s">
        <v>45</v>
      </c>
      <c r="G38" s="23" t="s">
        <v>45</v>
      </c>
    </row>
    <row r="39" spans="1:7">
      <c r="A39" s="3">
        <v>26</v>
      </c>
      <c r="B39" s="16" t="s">
        <v>45</v>
      </c>
      <c r="C39" s="16" t="s">
        <v>828</v>
      </c>
      <c r="D39" s="16" t="s">
        <v>308</v>
      </c>
      <c r="E39" s="16" t="s">
        <v>45</v>
      </c>
      <c r="F39" s="22" t="s">
        <v>45</v>
      </c>
      <c r="G39" s="23" t="s">
        <v>45</v>
      </c>
    </row>
    <row r="40" spans="1:7">
      <c r="A40" s="3">
        <v>27</v>
      </c>
      <c r="B40" s="16" t="s">
        <v>45</v>
      </c>
      <c r="C40" s="16" t="s">
        <v>1154</v>
      </c>
      <c r="D40" s="16" t="s">
        <v>308</v>
      </c>
      <c r="E40" s="16" t="s">
        <v>45</v>
      </c>
      <c r="F40" s="22" t="s">
        <v>45</v>
      </c>
      <c r="G40" s="23" t="s">
        <v>45</v>
      </c>
    </row>
    <row r="41" spans="1:7">
      <c r="A41" s="3">
        <v>28</v>
      </c>
      <c r="B41" s="16" t="s">
        <v>45</v>
      </c>
      <c r="C41" s="16" t="s">
        <v>830</v>
      </c>
      <c r="D41" s="16" t="s">
        <v>308</v>
      </c>
      <c r="E41" s="16" t="s">
        <v>45</v>
      </c>
      <c r="F41" s="22" t="s">
        <v>45</v>
      </c>
      <c r="G41" s="23" t="s">
        <v>45</v>
      </c>
    </row>
    <row r="42" spans="1:7">
      <c r="A42" s="3">
        <v>29</v>
      </c>
      <c r="B42" s="16" t="s">
        <v>45</v>
      </c>
      <c r="C42" s="16" t="s">
        <v>1155</v>
      </c>
      <c r="D42" s="16" t="s">
        <v>308</v>
      </c>
      <c r="E42" s="16" t="s">
        <v>45</v>
      </c>
      <c r="F42" s="22" t="s">
        <v>45</v>
      </c>
      <c r="G42" s="23" t="s">
        <v>45</v>
      </c>
    </row>
    <row r="43" spans="1:7">
      <c r="A43" s="3">
        <v>30</v>
      </c>
      <c r="B43" s="16" t="s">
        <v>45</v>
      </c>
      <c r="C43" s="16" t="s">
        <v>832</v>
      </c>
      <c r="D43" s="16" t="s">
        <v>308</v>
      </c>
      <c r="E43" s="16" t="s">
        <v>45</v>
      </c>
      <c r="F43" s="22" t="s">
        <v>45</v>
      </c>
      <c r="G43" s="23" t="s">
        <v>45</v>
      </c>
    </row>
    <row r="44" spans="1:7">
      <c r="A44" s="3">
        <v>31</v>
      </c>
      <c r="B44" s="16" t="s">
        <v>45</v>
      </c>
      <c r="C44" s="16" t="s">
        <v>1156</v>
      </c>
      <c r="D44" s="16" t="s">
        <v>308</v>
      </c>
      <c r="E44" s="16" t="s">
        <v>45</v>
      </c>
      <c r="F44" s="22" t="s">
        <v>45</v>
      </c>
      <c r="G44" s="23" t="s">
        <v>45</v>
      </c>
    </row>
    <row r="45" spans="1:7">
      <c r="A45" s="3">
        <v>32</v>
      </c>
      <c r="B45" s="16" t="s">
        <v>45</v>
      </c>
      <c r="C45" s="16" t="s">
        <v>1157</v>
      </c>
      <c r="D45" s="16" t="s">
        <v>308</v>
      </c>
      <c r="E45" s="16" t="s">
        <v>45</v>
      </c>
      <c r="F45" s="22" t="s">
        <v>45</v>
      </c>
      <c r="G45" s="23" t="s">
        <v>45</v>
      </c>
    </row>
    <row r="46" spans="1:7">
      <c r="A46" s="3">
        <v>33</v>
      </c>
      <c r="B46" s="16" t="s">
        <v>45</v>
      </c>
      <c r="C46" s="16" t="s">
        <v>1158</v>
      </c>
      <c r="D46" s="16" t="s">
        <v>308</v>
      </c>
      <c r="E46" s="16" t="s">
        <v>45</v>
      </c>
      <c r="F46" s="22" t="s">
        <v>45</v>
      </c>
      <c r="G46" s="23" t="s">
        <v>45</v>
      </c>
    </row>
    <row r="47" spans="1:7">
      <c r="A47" s="3">
        <v>34</v>
      </c>
      <c r="B47" s="16" t="s">
        <v>45</v>
      </c>
      <c r="C47" s="16" t="s">
        <v>1159</v>
      </c>
      <c r="D47" s="16" t="s">
        <v>308</v>
      </c>
      <c r="E47" s="16" t="s">
        <v>45</v>
      </c>
      <c r="F47" s="22" t="s">
        <v>45</v>
      </c>
      <c r="G47" s="23" t="s">
        <v>45</v>
      </c>
    </row>
    <row r="48" spans="1:7">
      <c r="A48" s="3">
        <v>35</v>
      </c>
      <c r="B48" s="16" t="s">
        <v>45</v>
      </c>
      <c r="C48" s="16" t="s">
        <v>1160</v>
      </c>
      <c r="D48" s="16" t="s">
        <v>308</v>
      </c>
      <c r="E48" s="16" t="s">
        <v>45</v>
      </c>
      <c r="F48" s="22" t="s">
        <v>45</v>
      </c>
      <c r="G48" s="23" t="s">
        <v>45</v>
      </c>
    </row>
    <row r="49" spans="1:7" ht="17" thickBot="1">
      <c r="A49" s="4">
        <v>36</v>
      </c>
      <c r="B49" s="17" t="s">
        <v>45</v>
      </c>
      <c r="C49" s="17" t="s">
        <v>1161</v>
      </c>
      <c r="D49" s="17" t="s">
        <v>308</v>
      </c>
      <c r="E49" s="17" t="s">
        <v>45</v>
      </c>
      <c r="F49" s="24" t="s">
        <v>45</v>
      </c>
      <c r="G49" s="25" t="s">
        <v>45</v>
      </c>
    </row>
    <row r="51" spans="1:7" ht="17" thickBot="1">
      <c r="A51" s="2" t="s">
        <v>67</v>
      </c>
    </row>
    <row r="52" spans="1:7" ht="17" thickBot="1">
      <c r="A52" s="26" t="s">
        <v>0</v>
      </c>
      <c r="B52" s="27" t="s">
        <v>68</v>
      </c>
      <c r="C52" s="56" t="s">
        <v>69</v>
      </c>
      <c r="D52" s="28"/>
      <c r="E52" s="27" t="s">
        <v>70</v>
      </c>
      <c r="F52" s="27" t="s">
        <v>71</v>
      </c>
      <c r="G52" s="29" t="s">
        <v>72</v>
      </c>
    </row>
    <row r="54" spans="1:7" ht="17" thickBot="1">
      <c r="A54" s="2" t="s">
        <v>73</v>
      </c>
    </row>
    <row r="55" spans="1:7">
      <c r="A55" s="6" t="s">
        <v>0</v>
      </c>
      <c r="B55" s="10" t="s">
        <v>74</v>
      </c>
      <c r="C55" s="10" t="s">
        <v>75</v>
      </c>
      <c r="D55" s="30" t="s">
        <v>76</v>
      </c>
      <c r="E55" s="31"/>
      <c r="F55" s="31"/>
      <c r="G55" s="32"/>
    </row>
    <row r="56" spans="1:7" ht="18">
      <c r="A56" s="5">
        <v>1</v>
      </c>
      <c r="B56" s="18" t="s">
        <v>1162</v>
      </c>
      <c r="C56" s="18" t="s">
        <v>78</v>
      </c>
      <c r="D56" s="169" t="s">
        <v>1122</v>
      </c>
      <c r="E56" s="171"/>
      <c r="F56" s="171"/>
      <c r="G56" s="172"/>
    </row>
    <row r="57" spans="1:7" ht="18">
      <c r="A57" s="3">
        <v>2</v>
      </c>
      <c r="B57" s="16" t="s">
        <v>1163</v>
      </c>
      <c r="C57" s="16" t="s">
        <v>78</v>
      </c>
      <c r="D57" s="160" t="s">
        <v>786</v>
      </c>
      <c r="E57" s="162"/>
      <c r="F57" s="162"/>
      <c r="G57" s="163"/>
    </row>
    <row r="58" spans="1:7" ht="19" thickBot="1">
      <c r="A58" s="4">
        <v>3</v>
      </c>
      <c r="B58" s="17" t="s">
        <v>1164</v>
      </c>
      <c r="C58" s="17" t="s">
        <v>78</v>
      </c>
      <c r="D58" s="164" t="s">
        <v>631</v>
      </c>
      <c r="E58" s="166"/>
      <c r="F58" s="166"/>
      <c r="G58" s="167"/>
    </row>
    <row r="60" spans="1:7" ht="17" thickBot="1">
      <c r="A60" s="2" t="s">
        <v>80</v>
      </c>
    </row>
    <row r="61" spans="1:7" ht="19" thickBot="1">
      <c r="A61" s="26" t="s">
        <v>0</v>
      </c>
      <c r="B61" s="27" t="s">
        <v>81</v>
      </c>
      <c r="C61" s="56" t="s">
        <v>69</v>
      </c>
      <c r="D61" s="28"/>
      <c r="E61" s="174" t="s">
        <v>82</v>
      </c>
      <c r="F61" s="175"/>
      <c r="G61" s="29" t="s">
        <v>83</v>
      </c>
    </row>
    <row r="63" spans="1:7" ht="17" thickBot="1">
      <c r="A63" s="2" t="s">
        <v>84</v>
      </c>
    </row>
    <row r="64" spans="1:7" ht="19" thickBot="1">
      <c r="A64" s="26" t="s">
        <v>0</v>
      </c>
      <c r="B64" s="27" t="s">
        <v>81</v>
      </c>
      <c r="C64" s="56" t="s">
        <v>69</v>
      </c>
      <c r="D64" s="28"/>
      <c r="E64" s="174" t="s">
        <v>85</v>
      </c>
      <c r="F64" s="175"/>
      <c r="G64" s="29" t="s">
        <v>86</v>
      </c>
    </row>
    <row r="66" spans="1:7" ht="17" thickBot="1">
      <c r="A66" s="2" t="s">
        <v>87</v>
      </c>
    </row>
    <row r="67" spans="1:7" ht="19" thickBot="1">
      <c r="A67" s="26" t="s">
        <v>0</v>
      </c>
      <c r="B67" s="27" t="s">
        <v>88</v>
      </c>
      <c r="C67" s="56" t="s">
        <v>89</v>
      </c>
      <c r="D67" s="28"/>
      <c r="E67" s="174" t="s">
        <v>90</v>
      </c>
      <c r="F67" s="175"/>
      <c r="G67" s="29" t="s">
        <v>91</v>
      </c>
    </row>
    <row r="69" spans="1:7" ht="17" thickBot="1">
      <c r="A69" s="2" t="s">
        <v>92</v>
      </c>
    </row>
    <row r="70" spans="1:7">
      <c r="A70" s="6" t="s">
        <v>0</v>
      </c>
      <c r="B70" s="30" t="s">
        <v>93</v>
      </c>
      <c r="C70" s="33"/>
      <c r="D70" s="30" t="s">
        <v>94</v>
      </c>
      <c r="E70" s="31"/>
      <c r="F70" s="31"/>
      <c r="G70" s="32"/>
    </row>
    <row r="71" spans="1:7" ht="18">
      <c r="A71" s="34">
        <v>1</v>
      </c>
      <c r="B71" s="169" t="s">
        <v>95</v>
      </c>
      <c r="C71" s="170"/>
      <c r="D71" s="169"/>
      <c r="E71" s="171"/>
      <c r="F71" s="171"/>
      <c r="G71" s="172"/>
    </row>
    <row r="72" spans="1:7" ht="18">
      <c r="A72" s="35">
        <v>2</v>
      </c>
      <c r="B72" s="160" t="s">
        <v>96</v>
      </c>
      <c r="C72" s="161"/>
      <c r="D72" s="160"/>
      <c r="E72" s="162"/>
      <c r="F72" s="162"/>
      <c r="G72" s="163"/>
    </row>
    <row r="73" spans="1:7" ht="18">
      <c r="A73" s="35">
        <v>3</v>
      </c>
      <c r="B73" s="160" t="s">
        <v>97</v>
      </c>
      <c r="C73" s="161"/>
      <c r="D73" s="160"/>
      <c r="E73" s="162"/>
      <c r="F73" s="162"/>
      <c r="G73" s="163"/>
    </row>
    <row r="74" spans="1:7" ht="18">
      <c r="A74" s="35">
        <v>4</v>
      </c>
      <c r="B74" s="160" t="s">
        <v>99</v>
      </c>
      <c r="C74" s="161"/>
      <c r="D74" s="160"/>
      <c r="E74" s="162"/>
      <c r="F74" s="162"/>
      <c r="G74" s="163"/>
    </row>
    <row r="75" spans="1:7" ht="18">
      <c r="A75" s="35">
        <v>5</v>
      </c>
      <c r="B75" s="160" t="s">
        <v>100</v>
      </c>
      <c r="C75" s="161"/>
      <c r="D75" s="160"/>
      <c r="E75" s="162"/>
      <c r="F75" s="162"/>
      <c r="G75" s="163"/>
    </row>
    <row r="76" spans="1:7" ht="18">
      <c r="A76" s="35">
        <v>6</v>
      </c>
      <c r="B76" s="160" t="s">
        <v>102</v>
      </c>
      <c r="C76" s="161"/>
      <c r="D76" s="160"/>
      <c r="E76" s="162"/>
      <c r="F76" s="162"/>
      <c r="G76" s="163"/>
    </row>
    <row r="77" spans="1:7" ht="18">
      <c r="A77" s="35">
        <v>7</v>
      </c>
      <c r="B77" s="160" t="s">
        <v>103</v>
      </c>
      <c r="C77" s="161"/>
      <c r="D77" s="160"/>
      <c r="E77" s="162"/>
      <c r="F77" s="162"/>
      <c r="G77" s="163"/>
    </row>
    <row r="78" spans="1:7" ht="19" thickBot="1">
      <c r="A78" s="36">
        <v>8</v>
      </c>
      <c r="B78" s="164" t="s">
        <v>104</v>
      </c>
      <c r="C78" s="165"/>
      <c r="D78" s="164"/>
      <c r="E78" s="166"/>
      <c r="F78" s="166"/>
      <c r="G78" s="167"/>
    </row>
  </sheetData>
  <mergeCells count="34">
    <mergeCell ref="E61:F6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D56:G56"/>
    <mergeCell ref="D57:G57"/>
    <mergeCell ref="D58:G58"/>
    <mergeCell ref="E64:F64"/>
    <mergeCell ref="E67:F67"/>
    <mergeCell ref="B71:C71"/>
    <mergeCell ref="D71:G71"/>
    <mergeCell ref="B72:C72"/>
    <mergeCell ref="D72:G72"/>
    <mergeCell ref="B73:C73"/>
    <mergeCell ref="D73:G73"/>
    <mergeCell ref="B74:C74"/>
    <mergeCell ref="D74:G74"/>
    <mergeCell ref="B75:C75"/>
    <mergeCell ref="D75:G75"/>
    <mergeCell ref="B76:C76"/>
    <mergeCell ref="D76:G76"/>
    <mergeCell ref="B77:C77"/>
    <mergeCell ref="D77:G77"/>
    <mergeCell ref="B78:C78"/>
    <mergeCell ref="D78:G78"/>
  </mergeCells>
  <phoneticPr fontId="8"/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3198-4C3E-42E6-AE0E-5A38D75AEABB}">
  <sheetPr>
    <pageSetUpPr fitToPage="1"/>
  </sheetPr>
  <dimension ref="A1:G53"/>
  <sheetViews>
    <sheetView showGridLines="0" zoomScale="160" zoomScaleNormal="160" workbookViewId="0">
      <selection activeCell="D23" sqref="D23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16384" width="9" style="1"/>
  </cols>
  <sheetData>
    <row r="1" spans="1:7" ht="17" thickBot="1">
      <c r="A1" s="2" t="s">
        <v>31</v>
      </c>
    </row>
    <row r="2" spans="1:7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7" ht="18">
      <c r="B3" s="9" t="s">
        <v>35</v>
      </c>
      <c r="C3" s="186"/>
      <c r="D3" s="187"/>
      <c r="E3" s="11" t="s">
        <v>36</v>
      </c>
      <c r="F3" s="186" t="s">
        <v>37</v>
      </c>
      <c r="G3" s="192"/>
    </row>
    <row r="4" spans="1:7" ht="18">
      <c r="B4" s="9" t="s">
        <v>38</v>
      </c>
      <c r="C4" s="186" t="s">
        <v>39</v>
      </c>
      <c r="D4" s="187"/>
      <c r="E4" s="11" t="s">
        <v>40</v>
      </c>
      <c r="F4" s="186"/>
      <c r="G4" s="192"/>
    </row>
    <row r="5" spans="1:7" ht="18">
      <c r="B5" s="9" t="s">
        <v>1</v>
      </c>
      <c r="C5" s="186" t="s">
        <v>41</v>
      </c>
      <c r="D5" s="187"/>
      <c r="E5" s="11" t="s">
        <v>42</v>
      </c>
      <c r="F5" s="186" t="s">
        <v>43</v>
      </c>
      <c r="G5" s="192"/>
    </row>
    <row r="6" spans="1:7" ht="18">
      <c r="B6" s="9" t="s">
        <v>2</v>
      </c>
      <c r="C6" s="186" t="s">
        <v>44</v>
      </c>
      <c r="D6" s="187"/>
      <c r="E6" s="12"/>
      <c r="F6" s="186"/>
      <c r="G6" s="192"/>
    </row>
    <row r="7" spans="1:7" ht="18">
      <c r="B7" s="193" t="s">
        <v>3</v>
      </c>
      <c r="C7" s="194"/>
      <c r="D7" s="194"/>
      <c r="E7" s="194"/>
      <c r="F7" s="194"/>
      <c r="G7" s="195"/>
    </row>
    <row r="8" spans="1:7">
      <c r="B8" s="176" t="s">
        <v>45</v>
      </c>
      <c r="C8" s="177"/>
      <c r="D8" s="177"/>
      <c r="E8" s="177"/>
      <c r="F8" s="177"/>
      <c r="G8" s="178"/>
    </row>
    <row r="9" spans="1:7">
      <c r="B9" s="179"/>
      <c r="C9" s="177"/>
      <c r="D9" s="177"/>
      <c r="E9" s="177"/>
      <c r="F9" s="177"/>
      <c r="G9" s="178"/>
    </row>
    <row r="10" spans="1:7" ht="17" thickBot="1">
      <c r="B10" s="180"/>
      <c r="C10" s="181"/>
      <c r="D10" s="181"/>
      <c r="E10" s="181"/>
      <c r="F10" s="181"/>
      <c r="G10" s="182"/>
    </row>
    <row r="12" spans="1:7" ht="17" thickBot="1">
      <c r="A12" s="2" t="s">
        <v>46</v>
      </c>
    </row>
    <row r="13" spans="1:7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</row>
    <row r="14" spans="1:7">
      <c r="A14" s="5">
        <v>1</v>
      </c>
      <c r="B14" s="18" t="s">
        <v>45</v>
      </c>
      <c r="C14" s="18" t="s">
        <v>52</v>
      </c>
      <c r="D14" s="18" t="s">
        <v>1631</v>
      </c>
      <c r="E14" s="18" t="s">
        <v>53</v>
      </c>
      <c r="F14" s="20" t="s">
        <v>54</v>
      </c>
      <c r="G14" s="21" t="s">
        <v>45</v>
      </c>
    </row>
    <row r="15" spans="1:7">
      <c r="A15" s="3">
        <v>2</v>
      </c>
      <c r="B15" s="16" t="s">
        <v>45</v>
      </c>
      <c r="C15" s="16" t="s">
        <v>55</v>
      </c>
      <c r="D15" s="16" t="s">
        <v>1632</v>
      </c>
      <c r="E15" s="16" t="s">
        <v>45</v>
      </c>
      <c r="F15" s="22" t="s">
        <v>45</v>
      </c>
      <c r="G15" s="23" t="s">
        <v>45</v>
      </c>
    </row>
    <row r="16" spans="1:7">
      <c r="A16" s="3">
        <v>3</v>
      </c>
      <c r="B16" s="16" t="s">
        <v>45</v>
      </c>
      <c r="C16" s="16" t="s">
        <v>56</v>
      </c>
      <c r="D16" s="16" t="s">
        <v>1181</v>
      </c>
      <c r="E16" s="16" t="s">
        <v>45</v>
      </c>
      <c r="F16" s="22" t="s">
        <v>45</v>
      </c>
      <c r="G16" s="23" t="s">
        <v>45</v>
      </c>
    </row>
    <row r="17" spans="1:7">
      <c r="A17" s="3">
        <v>4</v>
      </c>
      <c r="B17" s="16" t="s">
        <v>45</v>
      </c>
      <c r="C17" s="16" t="s">
        <v>57</v>
      </c>
      <c r="D17" s="16" t="s">
        <v>1181</v>
      </c>
      <c r="E17" s="16" t="s">
        <v>45</v>
      </c>
      <c r="F17" s="22" t="s">
        <v>45</v>
      </c>
      <c r="G17" s="23" t="s">
        <v>45</v>
      </c>
    </row>
    <row r="18" spans="1:7">
      <c r="A18" s="3">
        <v>5</v>
      </c>
      <c r="B18" s="16" t="s">
        <v>45</v>
      </c>
      <c r="C18" s="16" t="s">
        <v>58</v>
      </c>
      <c r="D18" s="16" t="s">
        <v>361</v>
      </c>
      <c r="E18" s="16" t="s">
        <v>45</v>
      </c>
      <c r="F18" s="22" t="s">
        <v>45</v>
      </c>
      <c r="G18" s="23" t="s">
        <v>45</v>
      </c>
    </row>
    <row r="19" spans="1:7">
      <c r="A19" s="3">
        <v>6</v>
      </c>
      <c r="B19" s="16" t="s">
        <v>45</v>
      </c>
      <c r="C19" s="16" t="s">
        <v>59</v>
      </c>
      <c r="D19" s="16" t="s">
        <v>1180</v>
      </c>
      <c r="E19" s="16" t="s">
        <v>45</v>
      </c>
      <c r="F19" s="22" t="s">
        <v>45</v>
      </c>
      <c r="G19" s="23" t="s">
        <v>45</v>
      </c>
    </row>
    <row r="20" spans="1:7">
      <c r="A20" s="3">
        <v>7</v>
      </c>
      <c r="B20" s="16" t="s">
        <v>45</v>
      </c>
      <c r="C20" s="16" t="s">
        <v>60</v>
      </c>
      <c r="D20" s="16" t="s">
        <v>1181</v>
      </c>
      <c r="E20" s="16" t="s">
        <v>45</v>
      </c>
      <c r="F20" s="22" t="s">
        <v>45</v>
      </c>
      <c r="G20" s="23" t="s">
        <v>45</v>
      </c>
    </row>
    <row r="21" spans="1:7">
      <c r="A21" s="3">
        <v>8</v>
      </c>
      <c r="B21" s="16" t="s">
        <v>45</v>
      </c>
      <c r="C21" s="16" t="s">
        <v>61</v>
      </c>
      <c r="D21" s="16" t="s">
        <v>1181</v>
      </c>
      <c r="E21" s="16" t="s">
        <v>45</v>
      </c>
      <c r="F21" s="22" t="s">
        <v>45</v>
      </c>
      <c r="G21" s="23" t="s">
        <v>45</v>
      </c>
    </row>
    <row r="22" spans="1:7">
      <c r="A22" s="3">
        <v>9</v>
      </c>
      <c r="B22" s="16" t="s">
        <v>45</v>
      </c>
      <c r="C22" s="16" t="s">
        <v>62</v>
      </c>
      <c r="D22" s="16" t="s">
        <v>361</v>
      </c>
      <c r="E22" s="16" t="s">
        <v>45</v>
      </c>
      <c r="F22" s="22" t="s">
        <v>45</v>
      </c>
      <c r="G22" s="23" t="s">
        <v>45</v>
      </c>
    </row>
    <row r="23" spans="1:7">
      <c r="A23" s="3">
        <v>10</v>
      </c>
      <c r="B23" s="16" t="s">
        <v>45</v>
      </c>
      <c r="C23" s="16" t="s">
        <v>63</v>
      </c>
      <c r="D23" s="16" t="s">
        <v>246</v>
      </c>
      <c r="E23" s="16" t="s">
        <v>45</v>
      </c>
      <c r="F23" s="22" t="s">
        <v>45</v>
      </c>
      <c r="G23" s="23" t="s">
        <v>45</v>
      </c>
    </row>
    <row r="24" spans="1:7">
      <c r="A24" s="3">
        <v>11</v>
      </c>
      <c r="B24" s="16" t="s">
        <v>45</v>
      </c>
      <c r="C24" s="16" t="s">
        <v>64</v>
      </c>
      <c r="D24" s="16" t="s">
        <v>246</v>
      </c>
      <c r="E24" s="16" t="s">
        <v>45</v>
      </c>
      <c r="F24" s="22" t="s">
        <v>45</v>
      </c>
      <c r="G24" s="23" t="s">
        <v>45</v>
      </c>
    </row>
    <row r="25" spans="1:7">
      <c r="A25" s="3">
        <v>12</v>
      </c>
      <c r="B25" s="16" t="s">
        <v>45</v>
      </c>
      <c r="C25" s="16" t="s">
        <v>65</v>
      </c>
      <c r="D25" s="16" t="s">
        <v>437</v>
      </c>
      <c r="E25" s="16" t="s">
        <v>45</v>
      </c>
      <c r="F25" s="22" t="s">
        <v>45</v>
      </c>
      <c r="G25" s="23" t="s">
        <v>45</v>
      </c>
    </row>
    <row r="26" spans="1:7" ht="17" thickBot="1">
      <c r="A26" s="4">
        <v>13</v>
      </c>
      <c r="B26" s="17" t="s">
        <v>45</v>
      </c>
      <c r="C26" s="17" t="s">
        <v>66</v>
      </c>
      <c r="D26" s="17" t="s">
        <v>437</v>
      </c>
      <c r="E26" s="17" t="s">
        <v>45</v>
      </c>
      <c r="F26" s="24" t="s">
        <v>45</v>
      </c>
      <c r="G26" s="25" t="s">
        <v>45</v>
      </c>
    </row>
    <row r="28" spans="1:7" ht="17" thickBot="1">
      <c r="A28" s="2" t="s">
        <v>67</v>
      </c>
    </row>
    <row r="29" spans="1:7" ht="17" thickBot="1">
      <c r="A29" s="26" t="s">
        <v>0</v>
      </c>
      <c r="B29" s="27" t="s">
        <v>68</v>
      </c>
      <c r="C29" s="56" t="s">
        <v>69</v>
      </c>
      <c r="D29" s="28"/>
      <c r="E29" s="27" t="s">
        <v>70</v>
      </c>
      <c r="F29" s="27" t="s">
        <v>71</v>
      </c>
      <c r="G29" s="29" t="s">
        <v>72</v>
      </c>
    </row>
    <row r="31" spans="1:7" ht="17" thickBot="1">
      <c r="A31" s="2" t="s">
        <v>73</v>
      </c>
    </row>
    <row r="32" spans="1:7">
      <c r="A32" s="6" t="s">
        <v>0</v>
      </c>
      <c r="B32" s="10" t="s">
        <v>74</v>
      </c>
      <c r="C32" s="10" t="s">
        <v>75</v>
      </c>
      <c r="D32" s="30" t="s">
        <v>76</v>
      </c>
      <c r="E32" s="31"/>
      <c r="F32" s="31"/>
      <c r="G32" s="32"/>
    </row>
    <row r="33" spans="1:7" ht="19" thickBot="1">
      <c r="A33" s="13">
        <v>1</v>
      </c>
      <c r="B33" s="14" t="s">
        <v>77</v>
      </c>
      <c r="C33" s="14" t="s">
        <v>78</v>
      </c>
      <c r="D33" s="196" t="s">
        <v>79</v>
      </c>
      <c r="E33" s="197"/>
      <c r="F33" s="197"/>
      <c r="G33" s="198"/>
    </row>
    <row r="35" spans="1:7" ht="17" thickBot="1">
      <c r="A35" s="2" t="s">
        <v>80</v>
      </c>
    </row>
    <row r="36" spans="1:7" ht="19" thickBot="1">
      <c r="A36" s="26" t="s">
        <v>0</v>
      </c>
      <c r="B36" s="27" t="s">
        <v>81</v>
      </c>
      <c r="C36" s="56" t="s">
        <v>69</v>
      </c>
      <c r="D36" s="28"/>
      <c r="E36" s="174" t="s">
        <v>82</v>
      </c>
      <c r="F36" s="175"/>
      <c r="G36" s="29" t="s">
        <v>83</v>
      </c>
    </row>
    <row r="38" spans="1:7" ht="17" thickBot="1">
      <c r="A38" s="2" t="s">
        <v>84</v>
      </c>
    </row>
    <row r="39" spans="1:7" ht="19" thickBot="1">
      <c r="A39" s="26" t="s">
        <v>0</v>
      </c>
      <c r="B39" s="27" t="s">
        <v>81</v>
      </c>
      <c r="C39" s="56" t="s">
        <v>69</v>
      </c>
      <c r="D39" s="28"/>
      <c r="E39" s="174" t="s">
        <v>85</v>
      </c>
      <c r="F39" s="175"/>
      <c r="G39" s="29" t="s">
        <v>86</v>
      </c>
    </row>
    <row r="41" spans="1:7" ht="17" thickBot="1">
      <c r="A41" s="2" t="s">
        <v>87</v>
      </c>
    </row>
    <row r="42" spans="1:7" ht="19" thickBot="1">
      <c r="A42" s="26" t="s">
        <v>0</v>
      </c>
      <c r="B42" s="27" t="s">
        <v>88</v>
      </c>
      <c r="C42" s="56" t="s">
        <v>89</v>
      </c>
      <c r="D42" s="28"/>
      <c r="E42" s="174" t="s">
        <v>90</v>
      </c>
      <c r="F42" s="175"/>
      <c r="G42" s="29" t="s">
        <v>91</v>
      </c>
    </row>
    <row r="44" spans="1:7" ht="17" thickBot="1">
      <c r="A44" s="2" t="s">
        <v>92</v>
      </c>
    </row>
    <row r="45" spans="1:7">
      <c r="A45" s="6" t="s">
        <v>0</v>
      </c>
      <c r="B45" s="30" t="s">
        <v>93</v>
      </c>
      <c r="C45" s="33"/>
      <c r="D45" s="30" t="s">
        <v>94</v>
      </c>
      <c r="E45" s="31"/>
      <c r="F45" s="31"/>
      <c r="G45" s="32"/>
    </row>
    <row r="46" spans="1:7" ht="18">
      <c r="A46" s="34">
        <v>1</v>
      </c>
      <c r="B46" s="169" t="s">
        <v>95</v>
      </c>
      <c r="C46" s="170"/>
      <c r="D46" s="169"/>
      <c r="E46" s="171"/>
      <c r="F46" s="171"/>
      <c r="G46" s="172"/>
    </row>
    <row r="47" spans="1:7" ht="18">
      <c r="A47" s="35">
        <v>2</v>
      </c>
      <c r="B47" s="160" t="s">
        <v>96</v>
      </c>
      <c r="C47" s="161"/>
      <c r="D47" s="160"/>
      <c r="E47" s="162"/>
      <c r="F47" s="162"/>
      <c r="G47" s="163"/>
    </row>
    <row r="48" spans="1:7" ht="18">
      <c r="A48" s="35">
        <v>3</v>
      </c>
      <c r="B48" s="160" t="s">
        <v>97</v>
      </c>
      <c r="C48" s="161"/>
      <c r="D48" s="160"/>
      <c r="E48" s="162"/>
      <c r="F48" s="162"/>
      <c r="G48" s="163"/>
    </row>
    <row r="49" spans="1:7" ht="18">
      <c r="A49" s="35">
        <v>4</v>
      </c>
      <c r="B49" s="160" t="s">
        <v>99</v>
      </c>
      <c r="C49" s="161"/>
      <c r="D49" s="160"/>
      <c r="E49" s="162"/>
      <c r="F49" s="162"/>
      <c r="G49" s="163"/>
    </row>
    <row r="50" spans="1:7" ht="18">
      <c r="A50" s="35">
        <v>5</v>
      </c>
      <c r="B50" s="160" t="s">
        <v>100</v>
      </c>
      <c r="C50" s="161"/>
      <c r="D50" s="160"/>
      <c r="E50" s="162"/>
      <c r="F50" s="162"/>
      <c r="G50" s="163"/>
    </row>
    <row r="51" spans="1:7" ht="18">
      <c r="A51" s="35">
        <v>6</v>
      </c>
      <c r="B51" s="160" t="s">
        <v>102</v>
      </c>
      <c r="C51" s="161"/>
      <c r="D51" s="160"/>
      <c r="E51" s="162"/>
      <c r="F51" s="162"/>
      <c r="G51" s="163"/>
    </row>
    <row r="52" spans="1:7" ht="18">
      <c r="A52" s="35">
        <v>7</v>
      </c>
      <c r="B52" s="160" t="s">
        <v>103</v>
      </c>
      <c r="C52" s="161"/>
      <c r="D52" s="160"/>
      <c r="E52" s="162"/>
      <c r="F52" s="162"/>
      <c r="G52" s="163"/>
    </row>
    <row r="53" spans="1:7" ht="19" thickBot="1">
      <c r="A53" s="36">
        <v>8</v>
      </c>
      <c r="B53" s="164" t="s">
        <v>104</v>
      </c>
      <c r="C53" s="165"/>
      <c r="D53" s="164"/>
      <c r="E53" s="166"/>
      <c r="F53" s="166"/>
      <c r="G53" s="167"/>
    </row>
  </sheetData>
  <mergeCells count="32">
    <mergeCell ref="E42:F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D33:G33"/>
    <mergeCell ref="E36:F36"/>
    <mergeCell ref="E39:F39"/>
    <mergeCell ref="B46:C46"/>
    <mergeCell ref="D46:G46"/>
    <mergeCell ref="B47:C47"/>
    <mergeCell ref="D47:G47"/>
    <mergeCell ref="B48:C48"/>
    <mergeCell ref="D48:G48"/>
    <mergeCell ref="B52:C52"/>
    <mergeCell ref="D52:G52"/>
    <mergeCell ref="B53:C53"/>
    <mergeCell ref="D53:G53"/>
    <mergeCell ref="B49:C49"/>
    <mergeCell ref="D49:G49"/>
    <mergeCell ref="B50:C50"/>
    <mergeCell ref="D50:G50"/>
    <mergeCell ref="B51:C51"/>
    <mergeCell ref="D51:G51"/>
  </mergeCells>
  <phoneticPr fontId="8"/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6FCF-CBC8-8048-8516-D7B4B3B7F904}">
  <sheetPr>
    <pageSetUpPr fitToPage="1"/>
  </sheetPr>
  <dimension ref="A1:I184"/>
  <sheetViews>
    <sheetView showGridLines="0" topLeftCell="A142" zoomScale="150" zoomScaleNormal="150" workbookViewId="0">
      <selection activeCell="D136" sqref="D136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16384" width="9" style="1"/>
  </cols>
  <sheetData>
    <row r="1" spans="1:9" ht="17" thickBot="1">
      <c r="A1" s="2" t="s">
        <v>31</v>
      </c>
    </row>
    <row r="2" spans="1:9" ht="18">
      <c r="B2" s="8" t="s">
        <v>32</v>
      </c>
      <c r="C2" s="183"/>
      <c r="D2" s="184"/>
      <c r="E2" s="10" t="s">
        <v>33</v>
      </c>
      <c r="F2" s="183"/>
      <c r="G2" s="185"/>
    </row>
    <row r="3" spans="1:9" ht="18">
      <c r="B3" s="9" t="s">
        <v>35</v>
      </c>
      <c r="C3" s="186"/>
      <c r="D3" s="187"/>
      <c r="E3" s="11" t="s">
        <v>36</v>
      </c>
      <c r="F3" s="186" t="s">
        <v>1165</v>
      </c>
      <c r="G3" s="192"/>
    </row>
    <row r="4" spans="1:9" ht="18">
      <c r="B4" s="9" t="s">
        <v>38</v>
      </c>
      <c r="C4" s="186"/>
      <c r="D4" s="187"/>
      <c r="E4" s="11" t="s">
        <v>40</v>
      </c>
      <c r="F4" s="186"/>
      <c r="G4" s="192"/>
    </row>
    <row r="5" spans="1:9" ht="18">
      <c r="B5" s="9" t="s">
        <v>1</v>
      </c>
      <c r="C5" s="186" t="s">
        <v>6</v>
      </c>
      <c r="D5" s="187"/>
      <c r="E5" s="11" t="s">
        <v>42</v>
      </c>
      <c r="F5" s="186"/>
      <c r="G5" s="192"/>
    </row>
    <row r="6" spans="1:9" ht="18">
      <c r="B6" s="9" t="s">
        <v>2</v>
      </c>
      <c r="C6" s="186" t="s">
        <v>7</v>
      </c>
      <c r="D6" s="187"/>
      <c r="E6" s="12"/>
      <c r="F6" s="186"/>
      <c r="G6" s="192"/>
    </row>
    <row r="7" spans="1:9" ht="18">
      <c r="B7" s="193" t="s">
        <v>3</v>
      </c>
      <c r="C7" s="194"/>
      <c r="D7" s="194"/>
      <c r="E7" s="194"/>
      <c r="F7" s="194"/>
      <c r="G7" s="195"/>
    </row>
    <row r="8" spans="1:9">
      <c r="B8" s="176" t="s">
        <v>45</v>
      </c>
      <c r="C8" s="177"/>
      <c r="D8" s="177"/>
      <c r="E8" s="177"/>
      <c r="F8" s="177"/>
      <c r="G8" s="178"/>
    </row>
    <row r="9" spans="1:9">
      <c r="B9" s="179"/>
      <c r="C9" s="177"/>
      <c r="D9" s="177"/>
      <c r="E9" s="177"/>
      <c r="F9" s="177"/>
      <c r="G9" s="178"/>
    </row>
    <row r="10" spans="1:9" ht="17" thickBot="1">
      <c r="B10" s="180"/>
      <c r="C10" s="181"/>
      <c r="D10" s="181"/>
      <c r="E10" s="181"/>
      <c r="F10" s="181"/>
      <c r="G10" s="182"/>
    </row>
    <row r="11" spans="1:9" ht="17" thickBot="1"/>
    <row r="12" spans="1:9" ht="17" thickBot="1">
      <c r="A12" s="2" t="s">
        <v>46</v>
      </c>
      <c r="I12" s="19" t="s">
        <v>633</v>
      </c>
    </row>
    <row r="13" spans="1:9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</row>
    <row r="14" spans="1:9">
      <c r="A14" s="5">
        <v>1</v>
      </c>
      <c r="B14" s="18" t="s">
        <v>45</v>
      </c>
      <c r="C14" s="18" t="s">
        <v>52</v>
      </c>
      <c r="D14" s="18" t="s">
        <v>1166</v>
      </c>
      <c r="E14" s="18" t="s">
        <v>45</v>
      </c>
      <c r="F14" s="20" t="s">
        <v>45</v>
      </c>
      <c r="G14" s="21" t="s">
        <v>45</v>
      </c>
      <c r="H14" s="42"/>
      <c r="I14" s="1" t="str">
        <f>CONCATENATE("""",C14,""" ",D14,",")</f>
        <v>"UNIQUE_ID" DECIMAL(15,0),</v>
      </c>
    </row>
    <row r="15" spans="1:9">
      <c r="A15" s="3">
        <v>2</v>
      </c>
      <c r="B15" s="16" t="s">
        <v>45</v>
      </c>
      <c r="C15" s="16" t="s">
        <v>55</v>
      </c>
      <c r="D15" s="16" t="s">
        <v>1167</v>
      </c>
      <c r="E15" s="16" t="s">
        <v>45</v>
      </c>
      <c r="F15" s="22" t="s">
        <v>45</v>
      </c>
      <c r="G15" s="23" t="s">
        <v>45</v>
      </c>
      <c r="H15" s="42"/>
      <c r="I15" s="1" t="str">
        <f t="shared" ref="I15:I78" si="0">CONCATENATE("""",C15,""" ",D15,",")</f>
        <v>"GROUP_ID" DECIMAL(9,0),</v>
      </c>
    </row>
    <row r="16" spans="1:9">
      <c r="A16" s="3">
        <v>3</v>
      </c>
      <c r="B16" s="16" t="s">
        <v>45</v>
      </c>
      <c r="C16" s="43" t="s">
        <v>142</v>
      </c>
      <c r="D16" s="43" t="s">
        <v>1168</v>
      </c>
      <c r="E16" s="43" t="s">
        <v>45</v>
      </c>
      <c r="F16" s="44" t="s">
        <v>45</v>
      </c>
      <c r="G16" s="45" t="s">
        <v>45</v>
      </c>
      <c r="H16" s="46" t="s">
        <v>1169</v>
      </c>
      <c r="I16" s="1" t="str">
        <f t="shared" si="0"/>
        <v>"QT_HITSUYO_SURYO" DECIMAL(15, 4),</v>
      </c>
    </row>
    <row r="17" spans="1:9">
      <c r="A17" s="3">
        <v>4</v>
      </c>
      <c r="B17" s="16" t="s">
        <v>45</v>
      </c>
      <c r="C17" s="43" t="s">
        <v>143</v>
      </c>
      <c r="D17" s="43" t="s">
        <v>1170</v>
      </c>
      <c r="E17" s="43" t="s">
        <v>45</v>
      </c>
      <c r="F17" s="44" t="s">
        <v>45</v>
      </c>
      <c r="G17" s="45" t="s">
        <v>45</v>
      </c>
      <c r="H17" s="46" t="s">
        <v>1169</v>
      </c>
      <c r="I17" s="1" t="str">
        <f t="shared" si="0"/>
        <v>"QT_HITSUYORYO_BUNSHI" DECIMAL(11),</v>
      </c>
    </row>
    <row r="18" spans="1:9">
      <c r="A18" s="3">
        <v>5</v>
      </c>
      <c r="B18" s="16" t="s">
        <v>45</v>
      </c>
      <c r="C18" s="43" t="s">
        <v>144</v>
      </c>
      <c r="D18" s="43" t="s">
        <v>1170</v>
      </c>
      <c r="E18" s="43" t="s">
        <v>45</v>
      </c>
      <c r="F18" s="44" t="s">
        <v>45</v>
      </c>
      <c r="G18" s="45" t="s">
        <v>45</v>
      </c>
      <c r="H18" s="46" t="s">
        <v>1169</v>
      </c>
      <c r="I18" s="1" t="str">
        <f t="shared" si="0"/>
        <v>"QT_HITSUYORYO_BUNBO" DECIMAL(11),</v>
      </c>
    </row>
    <row r="19" spans="1:9">
      <c r="A19" s="3">
        <v>6</v>
      </c>
      <c r="B19" s="16" t="s">
        <v>45</v>
      </c>
      <c r="C19" s="43" t="s">
        <v>1171</v>
      </c>
      <c r="D19" s="43" t="s">
        <v>1172</v>
      </c>
      <c r="E19" s="43" t="s">
        <v>45</v>
      </c>
      <c r="F19" s="44" t="s">
        <v>45</v>
      </c>
      <c r="G19" s="45" t="s">
        <v>45</v>
      </c>
      <c r="H19" s="46" t="s">
        <v>1169</v>
      </c>
      <c r="I19" s="1" t="str">
        <f t="shared" si="0"/>
        <v>"QT_THEORY_MATERIAL" DECIMAL(13, 2),</v>
      </c>
    </row>
    <row r="20" spans="1:9">
      <c r="A20" s="3">
        <v>7</v>
      </c>
      <c r="B20" s="16" t="s">
        <v>45</v>
      </c>
      <c r="C20" s="43" t="s">
        <v>1173</v>
      </c>
      <c r="D20" s="43" t="s">
        <v>1174</v>
      </c>
      <c r="E20" s="43" t="s">
        <v>45</v>
      </c>
      <c r="F20" s="44" t="s">
        <v>45</v>
      </c>
      <c r="G20" s="45" t="s">
        <v>45</v>
      </c>
      <c r="H20" s="46" t="s">
        <v>1169</v>
      </c>
      <c r="I20" s="1" t="str">
        <f t="shared" si="0"/>
        <v>"PR_THEORY_MATERIAL" DECIMAL(11,2),</v>
      </c>
    </row>
    <row r="21" spans="1:9">
      <c r="A21" s="3">
        <v>8</v>
      </c>
      <c r="B21" s="16" t="s">
        <v>45</v>
      </c>
      <c r="C21" s="43" t="s">
        <v>1175</v>
      </c>
      <c r="D21" s="43" t="s">
        <v>1174</v>
      </c>
      <c r="E21" s="43" t="s">
        <v>45</v>
      </c>
      <c r="F21" s="44" t="s">
        <v>45</v>
      </c>
      <c r="G21" s="45" t="s">
        <v>45</v>
      </c>
      <c r="H21" s="46" t="s">
        <v>1169</v>
      </c>
      <c r="I21" s="1" t="str">
        <f t="shared" si="0"/>
        <v>"PR_THEORY_WRAPPER" DECIMAL(11,2),</v>
      </c>
    </row>
    <row r="22" spans="1:9">
      <c r="A22" s="3"/>
      <c r="B22" s="16"/>
      <c r="C22" s="43" t="s">
        <v>129</v>
      </c>
      <c r="D22" s="43" t="s">
        <v>598</v>
      </c>
      <c r="E22" s="43" t="s">
        <v>45</v>
      </c>
      <c r="F22" s="44" t="s">
        <v>45</v>
      </c>
      <c r="G22" s="45" t="s">
        <v>45</v>
      </c>
      <c r="H22" s="46" t="s">
        <v>1169</v>
      </c>
      <c r="I22" s="1" t="str">
        <f t="shared" si="0"/>
        <v>"CD_SAGYO_SHUBETSU" VARCHAR(40),</v>
      </c>
    </row>
    <row r="23" spans="1:9">
      <c r="A23" s="3"/>
      <c r="B23" s="16"/>
      <c r="C23" s="47" t="s">
        <v>868</v>
      </c>
      <c r="D23" s="47" t="s">
        <v>299</v>
      </c>
      <c r="E23" s="47" t="s">
        <v>45</v>
      </c>
      <c r="F23" s="48" t="s">
        <v>45</v>
      </c>
      <c r="G23" s="49" t="s">
        <v>45</v>
      </c>
      <c r="H23" s="46"/>
      <c r="I23" s="1" t="str">
        <f t="shared" si="0"/>
        <v>"ST_SENKO_SEIZO" CHAR(1),</v>
      </c>
    </row>
    <row r="24" spans="1:9">
      <c r="A24" s="3"/>
      <c r="B24" s="16"/>
      <c r="C24" s="43" t="s">
        <v>201</v>
      </c>
      <c r="D24" s="43" t="s">
        <v>302</v>
      </c>
      <c r="E24" s="43" t="s">
        <v>45</v>
      </c>
      <c r="F24" s="44" t="s">
        <v>45</v>
      </c>
      <c r="G24" s="45" t="s">
        <v>45</v>
      </c>
      <c r="H24" s="46" t="s">
        <v>1169</v>
      </c>
      <c r="I24" s="1" t="str">
        <f t="shared" si="0"/>
        <v>"CD_BS_BUMON" CHAR(6),</v>
      </c>
    </row>
    <row r="25" spans="1:9">
      <c r="A25" s="3"/>
      <c r="B25" s="16"/>
      <c r="C25" s="43" t="s">
        <v>1176</v>
      </c>
      <c r="D25" s="43" t="s">
        <v>302</v>
      </c>
      <c r="E25" s="43" t="s">
        <v>45</v>
      </c>
      <c r="F25" s="44" t="s">
        <v>45</v>
      </c>
      <c r="G25" s="45" t="s">
        <v>45</v>
      </c>
      <c r="H25" s="46" t="s">
        <v>1169</v>
      </c>
      <c r="I25" s="1" t="str">
        <f t="shared" si="0"/>
        <v>"CD_SHIZAI_BUMON" CHAR(6),</v>
      </c>
    </row>
    <row r="26" spans="1:9">
      <c r="A26" s="3"/>
      <c r="B26" s="16"/>
      <c r="C26" s="43" t="s">
        <v>120</v>
      </c>
      <c r="D26" s="43" t="s">
        <v>263</v>
      </c>
      <c r="E26" s="43" t="s">
        <v>45</v>
      </c>
      <c r="F26" s="44" t="s">
        <v>45</v>
      </c>
      <c r="G26" s="45" t="s">
        <v>45</v>
      </c>
      <c r="H26" s="46" t="s">
        <v>1169</v>
      </c>
      <c r="I26" s="1" t="str">
        <f t="shared" si="0"/>
        <v>"NM_HIN_SEISHIKIMEI" VARCHAR(120),</v>
      </c>
    </row>
    <row r="27" spans="1:9">
      <c r="A27" s="3"/>
      <c r="B27" s="16"/>
      <c r="C27" s="43" t="s">
        <v>256</v>
      </c>
      <c r="D27" s="43" t="s">
        <v>253</v>
      </c>
      <c r="E27" s="43" t="s">
        <v>45</v>
      </c>
      <c r="F27" s="44" t="s">
        <v>45</v>
      </c>
      <c r="G27" s="45" t="s">
        <v>45</v>
      </c>
      <c r="H27" s="46" t="s">
        <v>1169</v>
      </c>
      <c r="I27" s="1" t="str">
        <f t="shared" si="0"/>
        <v>"NM_HIN_HYOKIMEI" VARCHAR(180),</v>
      </c>
    </row>
    <row r="28" spans="1:9">
      <c r="A28" s="3"/>
      <c r="B28" s="16"/>
      <c r="C28" s="43" t="s">
        <v>1177</v>
      </c>
      <c r="D28" s="43" t="s">
        <v>1168</v>
      </c>
      <c r="E28" s="43" t="s">
        <v>45</v>
      </c>
      <c r="F28" s="44" t="s">
        <v>45</v>
      </c>
      <c r="G28" s="45" t="s">
        <v>45</v>
      </c>
      <c r="H28" s="46" t="s">
        <v>1169</v>
      </c>
      <c r="I28" s="1" t="str">
        <f t="shared" si="0"/>
        <v>"QT_TENKAI_JURYO" DECIMAL(15, 4),</v>
      </c>
    </row>
    <row r="29" spans="1:9">
      <c r="A29" s="3"/>
      <c r="B29" s="16"/>
      <c r="C29" s="43" t="s">
        <v>1216</v>
      </c>
      <c r="D29" s="43" t="s">
        <v>288</v>
      </c>
      <c r="E29" s="43" t="s">
        <v>45</v>
      </c>
      <c r="F29" s="44" t="s">
        <v>45</v>
      </c>
      <c r="G29" s="45" t="s">
        <v>45</v>
      </c>
      <c r="H29" s="46" t="s">
        <v>1169</v>
      </c>
      <c r="I29" s="1" t="str">
        <f t="shared" si="0"/>
        <v>"CD_MISE_OROSHI_PATTERN" CHAR(3),</v>
      </c>
    </row>
    <row r="30" spans="1:9">
      <c r="A30" s="3"/>
      <c r="B30" s="16"/>
      <c r="C30" s="50" t="s">
        <v>1178</v>
      </c>
      <c r="D30" s="50" t="s">
        <v>299</v>
      </c>
      <c r="E30" s="50" t="s">
        <v>45</v>
      </c>
      <c r="F30" s="51" t="s">
        <v>45</v>
      </c>
      <c r="G30" s="52" t="s">
        <v>1179</v>
      </c>
      <c r="H30" s="46" t="s">
        <v>1169</v>
      </c>
      <c r="I30" s="1" t="str">
        <f t="shared" si="0"/>
        <v>"HIMMOKU_TANKA_FLG" CHAR(1),</v>
      </c>
    </row>
    <row r="31" spans="1:9">
      <c r="A31" s="3"/>
      <c r="B31" s="16"/>
      <c r="C31" s="16" t="s">
        <v>113</v>
      </c>
      <c r="D31" s="16" t="s">
        <v>1180</v>
      </c>
      <c r="E31" s="16" t="s">
        <v>45</v>
      </c>
      <c r="F31" s="22" t="s">
        <v>45</v>
      </c>
      <c r="G31" s="23" t="s">
        <v>45</v>
      </c>
      <c r="H31" s="42"/>
      <c r="I31" s="1" t="str">
        <f t="shared" si="0"/>
        <v>"NU_OYA_LINE" DECIMAL(5),</v>
      </c>
    </row>
    <row r="32" spans="1:9">
      <c r="A32" s="3"/>
      <c r="B32" s="16"/>
      <c r="C32" s="16" t="s">
        <v>114</v>
      </c>
      <c r="D32" s="16" t="s">
        <v>1180</v>
      </c>
      <c r="E32" s="16" t="s">
        <v>45</v>
      </c>
      <c r="F32" s="22" t="s">
        <v>45</v>
      </c>
      <c r="G32" s="23" t="s">
        <v>45</v>
      </c>
      <c r="H32" s="42"/>
      <c r="I32" s="1" t="str">
        <f t="shared" si="0"/>
        <v>"NU_LINE" DECIMAL(5),</v>
      </c>
    </row>
    <row r="33" spans="1:9">
      <c r="A33" s="3"/>
      <c r="B33" s="16"/>
      <c r="C33" s="16" t="s">
        <v>56</v>
      </c>
      <c r="D33" s="16" t="s">
        <v>1181</v>
      </c>
      <c r="E33" s="16" t="s">
        <v>45</v>
      </c>
      <c r="F33" s="22" t="s">
        <v>45</v>
      </c>
      <c r="G33" s="23" t="s">
        <v>45</v>
      </c>
      <c r="H33" s="42"/>
      <c r="I33" s="1" t="str">
        <f t="shared" si="0"/>
        <v>"CD_OYA_SEIBAN" VARCHAR(80),</v>
      </c>
    </row>
    <row r="34" spans="1:9">
      <c r="A34" s="3"/>
      <c r="B34" s="16"/>
      <c r="C34" s="16" t="s">
        <v>57</v>
      </c>
      <c r="D34" s="16" t="s">
        <v>1181</v>
      </c>
      <c r="E34" s="16" t="s">
        <v>45</v>
      </c>
      <c r="F34" s="22" t="s">
        <v>45</v>
      </c>
      <c r="G34" s="23" t="s">
        <v>45</v>
      </c>
      <c r="H34" s="42"/>
      <c r="I34" s="1" t="str">
        <f t="shared" si="0"/>
        <v>"CD_OYA_BASHO" VARCHAR(80),</v>
      </c>
    </row>
    <row r="35" spans="1:9">
      <c r="A35" s="3"/>
      <c r="B35" s="16"/>
      <c r="C35" s="16" t="s">
        <v>58</v>
      </c>
      <c r="D35" s="16" t="s">
        <v>1182</v>
      </c>
      <c r="E35" s="16" t="s">
        <v>45</v>
      </c>
      <c r="F35" s="22" t="s">
        <v>45</v>
      </c>
      <c r="G35" s="23" t="s">
        <v>45</v>
      </c>
      <c r="H35" s="42"/>
      <c r="I35" s="1" t="str">
        <f t="shared" si="0"/>
        <v>"CD_OYA_HIMBAN" VARCHAR(27),</v>
      </c>
    </row>
    <row r="36" spans="1:9">
      <c r="A36" s="3"/>
      <c r="B36" s="16"/>
      <c r="C36" s="16" t="s">
        <v>59</v>
      </c>
      <c r="D36" s="16" t="s">
        <v>1180</v>
      </c>
      <c r="E36" s="16" t="s">
        <v>45</v>
      </c>
      <c r="F36" s="22" t="s">
        <v>45</v>
      </c>
      <c r="G36" s="23" t="s">
        <v>45</v>
      </c>
      <c r="H36" s="42"/>
      <c r="I36" s="1" t="str">
        <f t="shared" si="0"/>
        <v>"NU_JUNJO" DECIMAL(5),</v>
      </c>
    </row>
    <row r="37" spans="1:9">
      <c r="A37" s="3"/>
      <c r="B37" s="16"/>
      <c r="C37" s="16" t="s">
        <v>60</v>
      </c>
      <c r="D37" s="16" t="s">
        <v>1181</v>
      </c>
      <c r="E37" s="16" t="s">
        <v>45</v>
      </c>
      <c r="F37" s="22" t="s">
        <v>45</v>
      </c>
      <c r="G37" s="23" t="s">
        <v>45</v>
      </c>
      <c r="H37" s="42"/>
      <c r="I37" s="1" t="str">
        <f t="shared" si="0"/>
        <v>"CD_KO_SEIBAN" VARCHAR(80),</v>
      </c>
    </row>
    <row r="38" spans="1:9">
      <c r="A38" s="3"/>
      <c r="B38" s="16"/>
      <c r="C38" s="16" t="s">
        <v>61</v>
      </c>
      <c r="D38" s="16" t="s">
        <v>1181</v>
      </c>
      <c r="E38" s="16" t="s">
        <v>45</v>
      </c>
      <c r="F38" s="22" t="s">
        <v>45</v>
      </c>
      <c r="G38" s="23" t="s">
        <v>45</v>
      </c>
      <c r="H38" s="42"/>
      <c r="I38" s="1" t="str">
        <f t="shared" si="0"/>
        <v>"CD_KO_BASHO" VARCHAR(80),</v>
      </c>
    </row>
    <row r="39" spans="1:9">
      <c r="A39" s="3"/>
      <c r="B39" s="16"/>
      <c r="C39" s="16" t="s">
        <v>62</v>
      </c>
      <c r="D39" s="16" t="s">
        <v>1182</v>
      </c>
      <c r="E39" s="16" t="s">
        <v>45</v>
      </c>
      <c r="F39" s="22" t="s">
        <v>45</v>
      </c>
      <c r="G39" s="23" t="s">
        <v>45</v>
      </c>
      <c r="H39" s="42"/>
      <c r="I39" s="1" t="str">
        <f t="shared" si="0"/>
        <v>"CD_KO_HIMBAN" VARCHAR(27),</v>
      </c>
    </row>
    <row r="40" spans="1:9">
      <c r="A40" s="3"/>
      <c r="B40" s="16"/>
      <c r="C40" s="16" t="s">
        <v>63</v>
      </c>
      <c r="D40" s="16" t="s">
        <v>1183</v>
      </c>
      <c r="E40" s="16" t="s">
        <v>45</v>
      </c>
      <c r="F40" s="22" t="s">
        <v>45</v>
      </c>
      <c r="G40" s="23" t="s">
        <v>45</v>
      </c>
      <c r="H40" s="42"/>
      <c r="I40" s="1" t="str">
        <f t="shared" si="0"/>
        <v>"DT_TEKIYOKAISHI" CHAR(12),</v>
      </c>
    </row>
    <row r="41" spans="1:9">
      <c r="A41" s="3"/>
      <c r="B41" s="16"/>
      <c r="C41" s="16" t="s">
        <v>64</v>
      </c>
      <c r="D41" s="16" t="s">
        <v>1183</v>
      </c>
      <c r="E41" s="16" t="s">
        <v>45</v>
      </c>
      <c r="F41" s="22" t="s">
        <v>45</v>
      </c>
      <c r="G41" s="23" t="s">
        <v>45</v>
      </c>
      <c r="H41" s="42"/>
      <c r="I41" s="1" t="str">
        <f t="shared" si="0"/>
        <v>"DT_TEKIYOMUKO" CHAR(12),</v>
      </c>
    </row>
    <row r="42" spans="1:9">
      <c r="A42" s="3"/>
      <c r="B42" s="16"/>
      <c r="C42" s="16" t="s">
        <v>127</v>
      </c>
      <c r="D42" s="16" t="s">
        <v>1184</v>
      </c>
      <c r="E42" s="16" t="s">
        <v>45</v>
      </c>
      <c r="F42" s="22" t="s">
        <v>45</v>
      </c>
      <c r="G42" s="23" t="s">
        <v>45</v>
      </c>
      <c r="H42" s="42"/>
      <c r="I42" s="1" t="str">
        <f t="shared" si="0"/>
        <v>"NU_LEVEL" DECIMAL(2),</v>
      </c>
    </row>
    <row r="43" spans="1:9">
      <c r="A43" s="3"/>
      <c r="B43" s="16"/>
      <c r="C43" s="16" t="s">
        <v>135</v>
      </c>
      <c r="D43" s="16" t="s">
        <v>1168</v>
      </c>
      <c r="E43" s="16" t="s">
        <v>45</v>
      </c>
      <c r="F43" s="22" t="s">
        <v>45</v>
      </c>
      <c r="G43" s="23" t="s">
        <v>45</v>
      </c>
      <c r="H43" s="42"/>
      <c r="I43" s="1" t="str">
        <f t="shared" si="0"/>
        <v>"QT_SURYO" DECIMAL(15, 4),</v>
      </c>
    </row>
    <row r="44" spans="1:9">
      <c r="A44" s="3"/>
      <c r="B44" s="16"/>
      <c r="C44" s="16" t="s">
        <v>137</v>
      </c>
      <c r="D44" s="16" t="s">
        <v>1170</v>
      </c>
      <c r="E44" s="16" t="s">
        <v>45</v>
      </c>
      <c r="F44" s="22" t="s">
        <v>45</v>
      </c>
      <c r="G44" s="23" t="s">
        <v>45</v>
      </c>
      <c r="H44" s="42"/>
      <c r="I44" s="1" t="str">
        <f t="shared" si="0"/>
        <v>"QT_SURYO_BUNSHI" DECIMAL(11),</v>
      </c>
    </row>
    <row r="45" spans="1:9">
      <c r="A45" s="3"/>
      <c r="B45" s="16"/>
      <c r="C45" s="16" t="s">
        <v>139</v>
      </c>
      <c r="D45" s="16" t="s">
        <v>1170</v>
      </c>
      <c r="E45" s="16" t="s">
        <v>45</v>
      </c>
      <c r="F45" s="22" t="s">
        <v>45</v>
      </c>
      <c r="G45" s="23" t="s">
        <v>45</v>
      </c>
      <c r="H45" s="42"/>
      <c r="I45" s="1" t="str">
        <f t="shared" si="0"/>
        <v>"QT_SURYO_BUNBO" DECIMAL(11),</v>
      </c>
    </row>
    <row r="46" spans="1:9">
      <c r="A46" s="3"/>
      <c r="B46" s="16"/>
      <c r="C46" s="16" t="s">
        <v>140</v>
      </c>
      <c r="D46" s="16" t="s">
        <v>1185</v>
      </c>
      <c r="E46" s="16" t="s">
        <v>45</v>
      </c>
      <c r="F46" s="22" t="s">
        <v>45</v>
      </c>
      <c r="G46" s="23" t="s">
        <v>45</v>
      </c>
      <c r="H46" s="42"/>
      <c r="I46" s="1" t="str">
        <f t="shared" si="0"/>
        <v>"CD_SURYO_TANI" VARCHAR(24),</v>
      </c>
    </row>
    <row r="47" spans="1:9">
      <c r="A47" s="3"/>
      <c r="B47" s="16"/>
      <c r="C47" s="16" t="s">
        <v>145</v>
      </c>
      <c r="D47" s="16" t="s">
        <v>1168</v>
      </c>
      <c r="E47" s="16" t="s">
        <v>45</v>
      </c>
      <c r="F47" s="22" t="s">
        <v>45</v>
      </c>
      <c r="G47" s="23" t="s">
        <v>45</v>
      </c>
      <c r="H47" s="42"/>
      <c r="I47" s="1" t="str">
        <f t="shared" si="0"/>
        <v>"QT_JURYO" DECIMAL(15, 4),</v>
      </c>
    </row>
    <row r="48" spans="1:9">
      <c r="A48" s="3"/>
      <c r="B48" s="16"/>
      <c r="C48" s="16" t="s">
        <v>1186</v>
      </c>
      <c r="D48" s="16" t="s">
        <v>1168</v>
      </c>
      <c r="E48" s="16" t="s">
        <v>45</v>
      </c>
      <c r="F48" s="22" t="s">
        <v>45</v>
      </c>
      <c r="G48" s="23" t="s">
        <v>45</v>
      </c>
      <c r="H48" s="42"/>
      <c r="I48" s="1" t="str">
        <f t="shared" si="0"/>
        <v>"QT_JURYO_BACK" DECIMAL(15, 4),</v>
      </c>
    </row>
    <row r="49" spans="1:9">
      <c r="A49" s="3"/>
      <c r="B49" s="16"/>
      <c r="C49" s="16" t="s">
        <v>146</v>
      </c>
      <c r="D49" s="16" t="s">
        <v>1185</v>
      </c>
      <c r="E49" s="16" t="s">
        <v>45</v>
      </c>
      <c r="F49" s="22" t="s">
        <v>45</v>
      </c>
      <c r="G49" s="23" t="s">
        <v>45</v>
      </c>
      <c r="H49" s="42"/>
      <c r="I49" s="1" t="str">
        <f t="shared" si="0"/>
        <v>"CD_JURYO_TANI" VARCHAR(24),</v>
      </c>
    </row>
    <row r="50" spans="1:9">
      <c r="A50" s="3"/>
      <c r="B50" s="16"/>
      <c r="C50" s="16" t="s">
        <v>147</v>
      </c>
      <c r="D50" s="16" t="s">
        <v>1168</v>
      </c>
      <c r="E50" s="16" t="s">
        <v>45</v>
      </c>
      <c r="F50" s="22" t="s">
        <v>45</v>
      </c>
      <c r="G50" s="23" t="s">
        <v>45</v>
      </c>
      <c r="H50" s="42"/>
      <c r="I50" s="1" t="str">
        <f t="shared" si="0"/>
        <v>"QT_SANSHUTSU_JURYO" DECIMAL(15, 4),</v>
      </c>
    </row>
    <row r="51" spans="1:9">
      <c r="A51" s="3"/>
      <c r="B51" s="16"/>
      <c r="C51" s="16" t="s">
        <v>148</v>
      </c>
      <c r="D51" s="16" t="s">
        <v>1168</v>
      </c>
      <c r="E51" s="16" t="s">
        <v>45</v>
      </c>
      <c r="F51" s="22" t="s">
        <v>45</v>
      </c>
      <c r="G51" s="23" t="s">
        <v>45</v>
      </c>
      <c r="H51" s="42"/>
      <c r="I51" s="1" t="str">
        <f t="shared" si="0"/>
        <v>"QT_YORYO" DECIMAL(15, 4),</v>
      </c>
    </row>
    <row r="52" spans="1:9">
      <c r="A52" s="3"/>
      <c r="B52" s="16"/>
      <c r="C52" s="16" t="s">
        <v>149</v>
      </c>
      <c r="D52" s="16" t="s">
        <v>1185</v>
      </c>
      <c r="E52" s="16" t="s">
        <v>45</v>
      </c>
      <c r="F52" s="22" t="s">
        <v>45</v>
      </c>
      <c r="G52" s="23" t="s">
        <v>45</v>
      </c>
      <c r="H52" s="42"/>
      <c r="I52" s="1" t="str">
        <f t="shared" si="0"/>
        <v>"CD_YORYO_TANI" VARCHAR(24),</v>
      </c>
    </row>
    <row r="53" spans="1:9">
      <c r="A53" s="3"/>
      <c r="B53" s="16"/>
      <c r="C53" s="16" t="s">
        <v>150</v>
      </c>
      <c r="D53" s="16" t="s">
        <v>1168</v>
      </c>
      <c r="E53" s="16" t="s">
        <v>45</v>
      </c>
      <c r="F53" s="22" t="s">
        <v>45</v>
      </c>
      <c r="G53" s="23" t="s">
        <v>45</v>
      </c>
      <c r="H53" s="42"/>
      <c r="I53" s="1" t="str">
        <f t="shared" si="0"/>
        <v>"QT_NAGASA" DECIMAL(15, 4),</v>
      </c>
    </row>
    <row r="54" spans="1:9">
      <c r="A54" s="3"/>
      <c r="B54" s="16"/>
      <c r="C54" s="16" t="s">
        <v>151</v>
      </c>
      <c r="D54" s="16" t="s">
        <v>1185</v>
      </c>
      <c r="E54" s="16" t="s">
        <v>45</v>
      </c>
      <c r="F54" s="22" t="s">
        <v>45</v>
      </c>
      <c r="G54" s="23" t="s">
        <v>45</v>
      </c>
      <c r="H54" s="42"/>
      <c r="I54" s="1" t="str">
        <f t="shared" si="0"/>
        <v>"CD_NAGASA_TANI" VARCHAR(24),</v>
      </c>
    </row>
    <row r="55" spans="1:9">
      <c r="A55" s="3"/>
      <c r="B55" s="16"/>
      <c r="C55" s="16" t="s">
        <v>152</v>
      </c>
      <c r="D55" s="16" t="s">
        <v>299</v>
      </c>
      <c r="E55" s="16" t="s">
        <v>45</v>
      </c>
      <c r="F55" s="22" t="s">
        <v>45</v>
      </c>
      <c r="G55" s="23" t="s">
        <v>45</v>
      </c>
      <c r="H55" s="42"/>
      <c r="I55" s="1" t="str">
        <f t="shared" si="0"/>
        <v>"ST_GENKA_KEISAN_TANI" CHAR(1),</v>
      </c>
    </row>
    <row r="56" spans="1:9">
      <c r="A56" s="3"/>
      <c r="B56" s="16"/>
      <c r="C56" s="16" t="s">
        <v>153</v>
      </c>
      <c r="D56" s="16" t="s">
        <v>1168</v>
      </c>
      <c r="E56" s="16" t="s">
        <v>45</v>
      </c>
      <c r="F56" s="22" t="s">
        <v>45</v>
      </c>
      <c r="G56" s="23" t="s">
        <v>45</v>
      </c>
      <c r="H56" s="42"/>
      <c r="I56" s="1" t="str">
        <f t="shared" si="0"/>
        <v>"QT_HITSUYORYO" DECIMAL(15, 4),</v>
      </c>
    </row>
    <row r="57" spans="1:9">
      <c r="A57" s="3"/>
      <c r="B57" s="16"/>
      <c r="C57" s="16" t="s">
        <v>154</v>
      </c>
      <c r="D57" s="16" t="s">
        <v>1185</v>
      </c>
      <c r="E57" s="16" t="s">
        <v>45</v>
      </c>
      <c r="F57" s="22" t="s">
        <v>45</v>
      </c>
      <c r="G57" s="23" t="s">
        <v>45</v>
      </c>
      <c r="H57" s="42"/>
      <c r="I57" s="1" t="str">
        <f t="shared" si="0"/>
        <v>"CD_HITSUYORYO_TANI" VARCHAR(24),</v>
      </c>
    </row>
    <row r="58" spans="1:9">
      <c r="A58" s="3"/>
      <c r="B58" s="16"/>
      <c r="C58" s="16" t="s">
        <v>155</v>
      </c>
      <c r="D58" s="16" t="s">
        <v>1168</v>
      </c>
      <c r="E58" s="16" t="s">
        <v>45</v>
      </c>
      <c r="F58" s="22" t="s">
        <v>45</v>
      </c>
      <c r="G58" s="23" t="s">
        <v>45</v>
      </c>
      <c r="H58" s="42"/>
      <c r="I58" s="1" t="str">
        <f t="shared" si="0"/>
        <v>"QT_KEIRYOSHIJI" DECIMAL(15, 4),</v>
      </c>
    </row>
    <row r="59" spans="1:9">
      <c r="A59" s="3"/>
      <c r="B59" s="16"/>
      <c r="C59" s="16" t="s">
        <v>156</v>
      </c>
      <c r="D59" s="16" t="s">
        <v>1185</v>
      </c>
      <c r="E59" s="16" t="s">
        <v>45</v>
      </c>
      <c r="F59" s="22" t="s">
        <v>45</v>
      </c>
      <c r="G59" s="23" t="s">
        <v>45</v>
      </c>
      <c r="H59" s="42"/>
      <c r="I59" s="1" t="str">
        <f t="shared" si="0"/>
        <v>"CD_KEIRYOSHIJI_TANI" VARCHAR(24),</v>
      </c>
    </row>
    <row r="60" spans="1:9">
      <c r="A60" s="3"/>
      <c r="B60" s="16"/>
      <c r="C60" s="16" t="s">
        <v>1187</v>
      </c>
      <c r="D60" s="16" t="s">
        <v>1168</v>
      </c>
      <c r="E60" s="16" t="s">
        <v>45</v>
      </c>
      <c r="F60" s="22" t="s">
        <v>45</v>
      </c>
      <c r="G60" s="23" t="s">
        <v>45</v>
      </c>
      <c r="H60" s="42"/>
      <c r="I60" s="1" t="str">
        <f t="shared" si="0"/>
        <v>"QT_SHIREIRYO" DECIMAL(15, 4),</v>
      </c>
    </row>
    <row r="61" spans="1:9">
      <c r="A61" s="3"/>
      <c r="B61" s="16"/>
      <c r="C61" s="16" t="s">
        <v>858</v>
      </c>
      <c r="D61" s="16" t="s">
        <v>1185</v>
      </c>
      <c r="E61" s="16" t="s">
        <v>45</v>
      </c>
      <c r="F61" s="22" t="s">
        <v>45</v>
      </c>
      <c r="G61" s="23" t="s">
        <v>45</v>
      </c>
      <c r="H61" s="42"/>
      <c r="I61" s="1" t="str">
        <f t="shared" si="0"/>
        <v>"CD_SHIREI_TANI" VARCHAR(24),</v>
      </c>
    </row>
    <row r="62" spans="1:9">
      <c r="A62" s="3"/>
      <c r="B62" s="16"/>
      <c r="C62" s="16" t="s">
        <v>157</v>
      </c>
      <c r="D62" s="16" t="s">
        <v>1188</v>
      </c>
      <c r="E62" s="16" t="s">
        <v>45</v>
      </c>
      <c r="F62" s="22" t="s">
        <v>45</v>
      </c>
      <c r="G62" s="23" t="s">
        <v>45</v>
      </c>
      <c r="H62" s="42"/>
      <c r="I62" s="1" t="str">
        <f t="shared" si="0"/>
        <v>"NU_BAKERS_PERCENT" DECIMAL(7, 3),</v>
      </c>
    </row>
    <row r="63" spans="1:9">
      <c r="A63" s="3"/>
      <c r="B63" s="16"/>
      <c r="C63" s="16" t="s">
        <v>159</v>
      </c>
      <c r="D63" s="16" t="s">
        <v>1189</v>
      </c>
      <c r="E63" s="16" t="s">
        <v>45</v>
      </c>
      <c r="F63" s="22" t="s">
        <v>45</v>
      </c>
      <c r="G63" s="23" t="s">
        <v>45</v>
      </c>
      <c r="H63" s="42"/>
      <c r="I63" s="1" t="str">
        <f t="shared" si="0"/>
        <v>"NU_BAKERS_PERCENT_GOKEI" DECIMAL(8, 3),</v>
      </c>
    </row>
    <row r="64" spans="1:9">
      <c r="A64" s="3"/>
      <c r="B64" s="16"/>
      <c r="C64" s="16" t="s">
        <v>161</v>
      </c>
      <c r="D64" s="16" t="s">
        <v>1188</v>
      </c>
      <c r="E64" s="16" t="s">
        <v>45</v>
      </c>
      <c r="F64" s="22" t="s">
        <v>45</v>
      </c>
      <c r="G64" s="23" t="s">
        <v>45</v>
      </c>
      <c r="H64" s="42"/>
      <c r="I64" s="1" t="str">
        <f t="shared" si="0"/>
        <v>"NU_HAIGO_HIRITSU" DECIMAL(7, 3),</v>
      </c>
    </row>
    <row r="65" spans="1:9">
      <c r="A65" s="3"/>
      <c r="B65" s="16"/>
      <c r="C65" s="16" t="s">
        <v>162</v>
      </c>
      <c r="D65" s="16" t="s">
        <v>1188</v>
      </c>
      <c r="E65" s="16" t="s">
        <v>45</v>
      </c>
      <c r="F65" s="22" t="s">
        <v>45</v>
      </c>
      <c r="G65" s="23" t="s">
        <v>45</v>
      </c>
      <c r="H65" s="42"/>
      <c r="I65" s="1" t="str">
        <f t="shared" si="0"/>
        <v>"NU_HITUYORYO_WARIAI" DECIMAL(7, 3),</v>
      </c>
    </row>
    <row r="66" spans="1:9">
      <c r="A66" s="3"/>
      <c r="B66" s="16"/>
      <c r="C66" s="16" t="s">
        <v>163</v>
      </c>
      <c r="D66" s="16" t="s">
        <v>1181</v>
      </c>
      <c r="E66" s="16" t="s">
        <v>45</v>
      </c>
      <c r="F66" s="22" t="s">
        <v>45</v>
      </c>
      <c r="G66" s="23" t="s">
        <v>45</v>
      </c>
      <c r="H66" s="42"/>
      <c r="I66" s="1" t="str">
        <f t="shared" si="0"/>
        <v>"CD_SANSHUTSU_OYA_SEIBAN" VARCHAR(80),</v>
      </c>
    </row>
    <row r="67" spans="1:9">
      <c r="A67" s="3"/>
      <c r="B67" s="16"/>
      <c r="C67" s="16" t="s">
        <v>164</v>
      </c>
      <c r="D67" s="16" t="s">
        <v>1181</v>
      </c>
      <c r="E67" s="16" t="s">
        <v>45</v>
      </c>
      <c r="F67" s="22" t="s">
        <v>45</v>
      </c>
      <c r="G67" s="23" t="s">
        <v>45</v>
      </c>
      <c r="H67" s="42"/>
      <c r="I67" s="1" t="str">
        <f t="shared" si="0"/>
        <v>"CD_SANSHUTSU_OYA_BASHO" VARCHAR(80),</v>
      </c>
    </row>
    <row r="68" spans="1:9">
      <c r="A68" s="3"/>
      <c r="B68" s="16"/>
      <c r="C68" s="16" t="s">
        <v>165</v>
      </c>
      <c r="D68" s="16" t="s">
        <v>1190</v>
      </c>
      <c r="E68" s="16" t="s">
        <v>45</v>
      </c>
      <c r="F68" s="22" t="s">
        <v>45</v>
      </c>
      <c r="G68" s="23" t="s">
        <v>45</v>
      </c>
      <c r="H68" s="42"/>
      <c r="I68" s="1" t="str">
        <f t="shared" si="0"/>
        <v>"CD_SANSHUTSU_OYA_HIMBAN" VARCHAR(27),</v>
      </c>
    </row>
    <row r="69" spans="1:9">
      <c r="A69" s="3"/>
      <c r="B69" s="16"/>
      <c r="C69" s="16" t="s">
        <v>166</v>
      </c>
      <c r="D69" s="16" t="s">
        <v>1180</v>
      </c>
      <c r="E69" s="16" t="s">
        <v>45</v>
      </c>
      <c r="F69" s="22" t="s">
        <v>45</v>
      </c>
      <c r="G69" s="23" t="s">
        <v>45</v>
      </c>
      <c r="H69" s="42"/>
      <c r="I69" s="1" t="str">
        <f t="shared" si="0"/>
        <v>"NU_SANSHUTSU_JUNJO" DECIMAL(5),</v>
      </c>
    </row>
    <row r="70" spans="1:9">
      <c r="A70" s="3"/>
      <c r="B70" s="16"/>
      <c r="C70" s="16" t="s">
        <v>167</v>
      </c>
      <c r="D70" s="16" t="s">
        <v>587</v>
      </c>
      <c r="E70" s="16" t="s">
        <v>45</v>
      </c>
      <c r="F70" s="22" t="s">
        <v>45</v>
      </c>
      <c r="G70" s="23" t="s">
        <v>45</v>
      </c>
      <c r="H70" s="42"/>
      <c r="I70" s="1" t="str">
        <f t="shared" si="0"/>
        <v>"NU_LOSS_RITSU" DECIMAL(5, 2),</v>
      </c>
    </row>
    <row r="71" spans="1:9">
      <c r="A71" s="3"/>
      <c r="B71" s="16"/>
      <c r="C71" s="16" t="s">
        <v>169</v>
      </c>
      <c r="D71" s="16" t="s">
        <v>587</v>
      </c>
      <c r="E71" s="16" t="s">
        <v>45</v>
      </c>
      <c r="F71" s="22" t="s">
        <v>45</v>
      </c>
      <c r="G71" s="23" t="s">
        <v>45</v>
      </c>
      <c r="H71" s="42"/>
      <c r="I71" s="1" t="str">
        <f t="shared" si="0"/>
        <v>"NU_SYOGEN_RITSU" DECIMAL(5, 2),</v>
      </c>
    </row>
    <row r="72" spans="1:9">
      <c r="A72" s="3"/>
      <c r="B72" s="16"/>
      <c r="C72" s="16" t="s">
        <v>170</v>
      </c>
      <c r="D72" s="16" t="s">
        <v>1180</v>
      </c>
      <c r="E72" s="16" t="s">
        <v>45</v>
      </c>
      <c r="F72" s="22" t="s">
        <v>45</v>
      </c>
      <c r="G72" s="23" t="s">
        <v>45</v>
      </c>
      <c r="H72" s="42"/>
      <c r="I72" s="1" t="str">
        <f t="shared" si="0"/>
        <v>"NU_KOTEI_JUNJO" DECIMAL(5),</v>
      </c>
    </row>
    <row r="73" spans="1:9">
      <c r="A73" s="3"/>
      <c r="B73" s="16"/>
      <c r="C73" s="16" t="s">
        <v>171</v>
      </c>
      <c r="D73" s="16" t="s">
        <v>1180</v>
      </c>
      <c r="E73" s="16" t="s">
        <v>45</v>
      </c>
      <c r="F73" s="22" t="s">
        <v>45</v>
      </c>
      <c r="G73" s="23" t="s">
        <v>45</v>
      </c>
      <c r="H73" s="42"/>
      <c r="I73" s="1" t="str">
        <f t="shared" si="0"/>
        <v>"NU_TONYU_JUNJO" DECIMAL(5),</v>
      </c>
    </row>
    <row r="74" spans="1:9">
      <c r="A74" s="3"/>
      <c r="B74" s="16"/>
      <c r="C74" s="16" t="s">
        <v>172</v>
      </c>
      <c r="D74" s="16" t="s">
        <v>1172</v>
      </c>
      <c r="E74" s="16" t="s">
        <v>45</v>
      </c>
      <c r="F74" s="22" t="s">
        <v>45</v>
      </c>
      <c r="G74" s="23" t="s">
        <v>45</v>
      </c>
      <c r="H74" s="42"/>
      <c r="I74" s="1" t="str">
        <f t="shared" si="0"/>
        <v>"MN_GENZAIRYO_GENKA" DECIMAL(13, 2),</v>
      </c>
    </row>
    <row r="75" spans="1:9">
      <c r="A75" s="3"/>
      <c r="B75" s="16"/>
      <c r="C75" s="16" t="s">
        <v>173</v>
      </c>
      <c r="D75" s="16" t="s">
        <v>1172</v>
      </c>
      <c r="E75" s="16" t="s">
        <v>45</v>
      </c>
      <c r="F75" s="22" t="s">
        <v>45</v>
      </c>
      <c r="G75" s="23" t="s">
        <v>45</v>
      </c>
      <c r="H75" s="42"/>
      <c r="I75" s="1" t="str">
        <f t="shared" si="0"/>
        <v>"MN_HOSOZAIRYO_GENKA" DECIMAL(13, 2),</v>
      </c>
    </row>
    <row r="76" spans="1:9">
      <c r="A76" s="3"/>
      <c r="B76" s="16"/>
      <c r="C76" s="53" t="s">
        <v>174</v>
      </c>
      <c r="D76" s="53" t="s">
        <v>1172</v>
      </c>
      <c r="E76" s="53" t="s">
        <v>45</v>
      </c>
      <c r="F76" s="54" t="s">
        <v>45</v>
      </c>
      <c r="G76" s="55" t="s">
        <v>45</v>
      </c>
      <c r="H76" s="46" t="s">
        <v>1191</v>
      </c>
      <c r="I76" s="1" t="str">
        <f t="shared" si="0"/>
        <v>"PR_HYOKA_THEORY_MATERIAL" DECIMAL(13, 2),</v>
      </c>
    </row>
    <row r="77" spans="1:9">
      <c r="A77" s="3"/>
      <c r="B77" s="16"/>
      <c r="C77" s="53" t="s">
        <v>175</v>
      </c>
      <c r="D77" s="53" t="s">
        <v>1172</v>
      </c>
      <c r="E77" s="53" t="s">
        <v>45</v>
      </c>
      <c r="F77" s="54" t="s">
        <v>45</v>
      </c>
      <c r="G77" s="55" t="s">
        <v>45</v>
      </c>
      <c r="H77" s="46" t="s">
        <v>1191</v>
      </c>
      <c r="I77" s="1" t="str">
        <f t="shared" si="0"/>
        <v>"PR_HYOKA_THEORY_WRAPPER" DECIMAL(13, 2),</v>
      </c>
    </row>
    <row r="78" spans="1:9">
      <c r="A78" s="3"/>
      <c r="B78" s="16"/>
      <c r="C78" s="16" t="s">
        <v>694</v>
      </c>
      <c r="D78" s="16" t="s">
        <v>1188</v>
      </c>
      <c r="E78" s="16" t="s">
        <v>45</v>
      </c>
      <c r="F78" s="22" t="s">
        <v>45</v>
      </c>
      <c r="G78" s="23" t="s">
        <v>45</v>
      </c>
      <c r="H78" s="42"/>
      <c r="I78" s="1" t="str">
        <f t="shared" si="0"/>
        <v>"NU_KOSEI_HIRITSU" DECIMAL(7, 3),</v>
      </c>
    </row>
    <row r="79" spans="1:9">
      <c r="A79" s="3"/>
      <c r="B79" s="16"/>
      <c r="C79" s="16" t="s">
        <v>179</v>
      </c>
      <c r="D79" s="16" t="s">
        <v>274</v>
      </c>
      <c r="E79" s="16" t="s">
        <v>45</v>
      </c>
      <c r="F79" s="22" t="s">
        <v>45</v>
      </c>
      <c r="G79" s="23" t="s">
        <v>45</v>
      </c>
      <c r="H79" s="42"/>
      <c r="I79" s="1" t="str">
        <f t="shared" ref="I79:I142" si="1">CONCATENATE("""",C79,""" ",D79,",")</f>
        <v>"ST_HIMMOKU_TYPE" CHAR(2),</v>
      </c>
    </row>
    <row r="80" spans="1:9">
      <c r="A80" s="3"/>
      <c r="B80" s="16"/>
      <c r="C80" s="16" t="s">
        <v>176</v>
      </c>
      <c r="D80" s="16" t="s">
        <v>1185</v>
      </c>
      <c r="E80" s="16" t="s">
        <v>45</v>
      </c>
      <c r="F80" s="22" t="s">
        <v>45</v>
      </c>
      <c r="G80" s="23" t="s">
        <v>45</v>
      </c>
      <c r="H80" s="42"/>
      <c r="I80" s="1" t="str">
        <f t="shared" si="1"/>
        <v>"CD_HYOJUN_TANI" VARCHAR(24),</v>
      </c>
    </row>
    <row r="81" spans="1:9">
      <c r="A81" s="3"/>
      <c r="B81" s="16"/>
      <c r="C81" s="16" t="s">
        <v>257</v>
      </c>
      <c r="D81" s="16" t="s">
        <v>1185</v>
      </c>
      <c r="E81" s="16" t="s">
        <v>45</v>
      </c>
      <c r="F81" s="22" t="s">
        <v>45</v>
      </c>
      <c r="G81" s="23" t="s">
        <v>45</v>
      </c>
      <c r="H81" s="42"/>
      <c r="I81" s="1" t="str">
        <f t="shared" si="1"/>
        <v>"CD_SET_TANI" VARCHAR(24),</v>
      </c>
    </row>
    <row r="82" spans="1:9">
      <c r="A82" s="3"/>
      <c r="B82" s="16"/>
      <c r="C82" s="16" t="s">
        <v>331</v>
      </c>
      <c r="D82" s="16" t="s">
        <v>1185</v>
      </c>
      <c r="E82" s="16" t="s">
        <v>45</v>
      </c>
      <c r="F82" s="22" t="s">
        <v>45</v>
      </c>
      <c r="G82" s="23" t="s">
        <v>45</v>
      </c>
      <c r="H82" s="42"/>
      <c r="I82" s="1" t="str">
        <f t="shared" si="1"/>
        <v>"QT_BARA_TANI" VARCHAR(24),</v>
      </c>
    </row>
    <row r="83" spans="1:9">
      <c r="A83" s="3"/>
      <c r="B83" s="16"/>
      <c r="C83" s="16" t="s">
        <v>248</v>
      </c>
      <c r="D83" s="16" t="s">
        <v>1185</v>
      </c>
      <c r="E83" s="16" t="s">
        <v>45</v>
      </c>
      <c r="F83" s="22" t="s">
        <v>45</v>
      </c>
      <c r="G83" s="23" t="s">
        <v>45</v>
      </c>
      <c r="H83" s="42"/>
      <c r="I83" s="1" t="str">
        <f t="shared" si="1"/>
        <v>"CD_KOSEIJO_JURYO_TANI" VARCHAR(24),</v>
      </c>
    </row>
    <row r="84" spans="1:9">
      <c r="A84" s="3"/>
      <c r="B84" s="16"/>
      <c r="C84" s="16" t="s">
        <v>249</v>
      </c>
      <c r="D84" s="16" t="s">
        <v>1185</v>
      </c>
      <c r="E84" s="16" t="s">
        <v>45</v>
      </c>
      <c r="F84" s="22" t="s">
        <v>45</v>
      </c>
      <c r="G84" s="23" t="s">
        <v>45</v>
      </c>
      <c r="H84" s="42"/>
      <c r="I84" s="1" t="str">
        <f t="shared" si="1"/>
        <v>"CD_KOSEIJO_NAGASA_TANI" VARCHAR(24),</v>
      </c>
    </row>
    <row r="85" spans="1:9">
      <c r="A85" s="3"/>
      <c r="B85" s="16"/>
      <c r="C85" s="16" t="s">
        <v>251</v>
      </c>
      <c r="D85" s="16" t="s">
        <v>1185</v>
      </c>
      <c r="E85" s="16" t="s">
        <v>45</v>
      </c>
      <c r="F85" s="22" t="s">
        <v>45</v>
      </c>
      <c r="G85" s="23" t="s">
        <v>45</v>
      </c>
      <c r="H85" s="42"/>
      <c r="I85" s="1" t="str">
        <f t="shared" si="1"/>
        <v>"CD_KOSEIJO_SURYO_TANI" VARCHAR(24),</v>
      </c>
    </row>
    <row r="86" spans="1:9">
      <c r="A86" s="3"/>
      <c r="B86" s="16"/>
      <c r="C86" s="16" t="s">
        <v>254</v>
      </c>
      <c r="D86" s="16" t="s">
        <v>1185</v>
      </c>
      <c r="E86" s="16" t="s">
        <v>45</v>
      </c>
      <c r="F86" s="22" t="s">
        <v>45</v>
      </c>
      <c r="G86" s="23" t="s">
        <v>45</v>
      </c>
      <c r="H86" s="42"/>
      <c r="I86" s="1" t="str">
        <f t="shared" si="1"/>
        <v>"CD_KOSEIJO_YORYO_TANI" VARCHAR(24),</v>
      </c>
    </row>
    <row r="87" spans="1:9">
      <c r="A87" s="3"/>
      <c r="B87" s="16"/>
      <c r="C87" s="16" t="s">
        <v>333</v>
      </c>
      <c r="D87" s="16" t="s">
        <v>1167</v>
      </c>
      <c r="E87" s="16" t="s">
        <v>45</v>
      </c>
      <c r="F87" s="22" t="s">
        <v>45</v>
      </c>
      <c r="G87" s="23" t="s">
        <v>45</v>
      </c>
      <c r="H87" s="42"/>
      <c r="I87" s="1" t="str">
        <f t="shared" si="1"/>
        <v>"QT_SET" DECIMAL(9,0),</v>
      </c>
    </row>
    <row r="88" spans="1:9">
      <c r="A88" s="3"/>
      <c r="B88" s="16"/>
      <c r="C88" s="16" t="s">
        <v>286</v>
      </c>
      <c r="D88" s="16" t="s">
        <v>365</v>
      </c>
      <c r="E88" s="16" t="s">
        <v>45</v>
      </c>
      <c r="F88" s="22" t="s">
        <v>45</v>
      </c>
      <c r="G88" s="23" t="s">
        <v>45</v>
      </c>
      <c r="H88" s="42"/>
      <c r="I88" s="1" t="str">
        <f t="shared" si="1"/>
        <v>"NU_HYOJUN_TORIATSUKAI_KEISU" DECIMAL(13, 6),</v>
      </c>
    </row>
    <row r="89" spans="1:9">
      <c r="A89" s="3"/>
      <c r="B89" s="16"/>
      <c r="C89" s="16" t="s">
        <v>177</v>
      </c>
      <c r="D89" s="16" t="s">
        <v>365</v>
      </c>
      <c r="E89" s="16" t="s">
        <v>45</v>
      </c>
      <c r="F89" s="22" t="s">
        <v>45</v>
      </c>
      <c r="G89" s="23" t="s">
        <v>45</v>
      </c>
      <c r="H89" s="42"/>
      <c r="I89" s="1" t="str">
        <f t="shared" si="1"/>
        <v>"NU_HYOJUN_BARA_KEISU" DECIMAL(13, 6),</v>
      </c>
    </row>
    <row r="90" spans="1:9">
      <c r="A90" s="3"/>
      <c r="B90" s="16"/>
      <c r="C90" s="16" t="s">
        <v>275</v>
      </c>
      <c r="D90" s="16" t="s">
        <v>365</v>
      </c>
      <c r="E90" s="16" t="s">
        <v>45</v>
      </c>
      <c r="F90" s="22" t="s">
        <v>45</v>
      </c>
      <c r="G90" s="23" t="s">
        <v>45</v>
      </c>
      <c r="H90" s="42"/>
      <c r="I90" s="1" t="str">
        <f t="shared" si="1"/>
        <v>"NU_HYOJUN_KOSEIJO_JURYO_KEISU" DECIMAL(13, 6),</v>
      </c>
    </row>
    <row r="91" spans="1:9">
      <c r="A91" s="3"/>
      <c r="B91" s="16"/>
      <c r="C91" s="16" t="s">
        <v>278</v>
      </c>
      <c r="D91" s="16" t="s">
        <v>365</v>
      </c>
      <c r="E91" s="16" t="s">
        <v>45</v>
      </c>
      <c r="F91" s="22" t="s">
        <v>45</v>
      </c>
      <c r="G91" s="23" t="s">
        <v>45</v>
      </c>
      <c r="H91" s="42"/>
      <c r="I91" s="1" t="str">
        <f t="shared" si="1"/>
        <v>"NU_HYOJUN_KOSEIJO_NAGASA_KEISU" DECIMAL(13, 6),</v>
      </c>
    </row>
    <row r="92" spans="1:9">
      <c r="A92" s="3"/>
      <c r="B92" s="16"/>
      <c r="C92" s="16" t="s">
        <v>281</v>
      </c>
      <c r="D92" s="16" t="s">
        <v>365</v>
      </c>
      <c r="E92" s="16" t="s">
        <v>45</v>
      </c>
      <c r="F92" s="22" t="s">
        <v>45</v>
      </c>
      <c r="G92" s="23" t="s">
        <v>45</v>
      </c>
      <c r="H92" s="42"/>
      <c r="I92" s="1" t="str">
        <f t="shared" si="1"/>
        <v>"NU_HYOJUN_KOSEIJO_SURYO_KEISU" DECIMAL(13, 6),</v>
      </c>
    </row>
    <row r="93" spans="1:9">
      <c r="A93" s="3"/>
      <c r="B93" s="16"/>
      <c r="C93" s="16" t="s">
        <v>284</v>
      </c>
      <c r="D93" s="16" t="s">
        <v>365</v>
      </c>
      <c r="E93" s="16" t="s">
        <v>45</v>
      </c>
      <c r="F93" s="22" t="s">
        <v>45</v>
      </c>
      <c r="G93" s="23" t="s">
        <v>45</v>
      </c>
      <c r="H93" s="42"/>
      <c r="I93" s="1" t="str">
        <f t="shared" si="1"/>
        <v>"NU_HYOJUN_KOSEIJO_YORYO_KEISU" DECIMAL(13, 6),</v>
      </c>
    </row>
    <row r="94" spans="1:9">
      <c r="A94" s="3"/>
      <c r="B94" s="16"/>
      <c r="C94" s="16" t="s">
        <v>289</v>
      </c>
      <c r="D94" s="16" t="s">
        <v>365</v>
      </c>
      <c r="E94" s="16" t="s">
        <v>45</v>
      </c>
      <c r="F94" s="22" t="s">
        <v>45</v>
      </c>
      <c r="G94" s="23" t="s">
        <v>45</v>
      </c>
      <c r="H94" s="42"/>
      <c r="I94" s="1" t="str">
        <f t="shared" si="1"/>
        <v>"NU_KOSEIJO_JURYO_HENKAN_KEISU" DECIMAL(13, 6),</v>
      </c>
    </row>
    <row r="95" spans="1:9">
      <c r="A95" s="3"/>
      <c r="B95" s="16"/>
      <c r="C95" s="16" t="s">
        <v>293</v>
      </c>
      <c r="D95" s="16" t="s">
        <v>365</v>
      </c>
      <c r="E95" s="16" t="s">
        <v>45</v>
      </c>
      <c r="F95" s="22" t="s">
        <v>45</v>
      </c>
      <c r="G95" s="23" t="s">
        <v>45</v>
      </c>
      <c r="H95" s="42"/>
      <c r="I95" s="1" t="str">
        <f t="shared" si="1"/>
        <v>"NU_KOSEIJO_SURYO_HENKAN_KEISU" DECIMAL(13, 6),</v>
      </c>
    </row>
    <row r="96" spans="1:9">
      <c r="A96" s="3"/>
      <c r="B96" s="16"/>
      <c r="C96" s="16" t="s">
        <v>296</v>
      </c>
      <c r="D96" s="16" t="s">
        <v>365</v>
      </c>
      <c r="E96" s="16" t="s">
        <v>45</v>
      </c>
      <c r="F96" s="22" t="s">
        <v>45</v>
      </c>
      <c r="G96" s="23" t="s">
        <v>45</v>
      </c>
      <c r="H96" s="42"/>
      <c r="I96" s="1" t="str">
        <f t="shared" si="1"/>
        <v>"NU_KOSEIJO_SURYO_NAGASA_KEISU" DECIMAL(13, 6),</v>
      </c>
    </row>
    <row r="97" spans="1:9">
      <c r="A97" s="3"/>
      <c r="B97" s="16"/>
      <c r="C97" s="16" t="s">
        <v>300</v>
      </c>
      <c r="D97" s="16" t="s">
        <v>308</v>
      </c>
      <c r="E97" s="16" t="s">
        <v>45</v>
      </c>
      <c r="F97" s="22" t="s">
        <v>45</v>
      </c>
      <c r="G97" s="23" t="s">
        <v>45</v>
      </c>
      <c r="H97" s="42"/>
      <c r="I97" s="1" t="str">
        <f t="shared" si="1"/>
        <v>"PR_AQS_HYOJUN_TANKA" DECIMAL(11, 2),</v>
      </c>
    </row>
    <row r="98" spans="1:9">
      <c r="A98" s="3"/>
      <c r="B98" s="16"/>
      <c r="C98" s="53" t="s">
        <v>1192</v>
      </c>
      <c r="D98" s="53" t="s">
        <v>308</v>
      </c>
      <c r="E98" s="53" t="s">
        <v>45</v>
      </c>
      <c r="F98" s="54" t="s">
        <v>45</v>
      </c>
      <c r="G98" s="55" t="s">
        <v>45</v>
      </c>
      <c r="H98" s="46" t="s">
        <v>1191</v>
      </c>
      <c r="I98" s="1" t="str">
        <f t="shared" si="1"/>
        <v>"PR_HYOKA_TANKA" DECIMAL(11, 2),</v>
      </c>
    </row>
    <row r="99" spans="1:9">
      <c r="A99" s="3"/>
      <c r="B99" s="16"/>
      <c r="C99" s="16" t="s">
        <v>307</v>
      </c>
      <c r="D99" s="16" t="s">
        <v>308</v>
      </c>
      <c r="E99" s="16" t="s">
        <v>45</v>
      </c>
      <c r="F99" s="22" t="s">
        <v>45</v>
      </c>
      <c r="G99" s="23" t="s">
        <v>45</v>
      </c>
      <c r="H99" s="42"/>
      <c r="I99" s="1" t="str">
        <f t="shared" si="1"/>
        <v>"PR_HYOJUN_KOURI_HONTAI" DECIMAL(11, 2),</v>
      </c>
    </row>
    <row r="100" spans="1:9">
      <c r="A100" s="3"/>
      <c r="B100" s="16"/>
      <c r="C100" s="16" t="s">
        <v>326</v>
      </c>
      <c r="D100" s="16" t="s">
        <v>308</v>
      </c>
      <c r="E100" s="16" t="s">
        <v>45</v>
      </c>
      <c r="F100" s="22" t="s">
        <v>45</v>
      </c>
      <c r="G100" s="23" t="s">
        <v>45</v>
      </c>
      <c r="H100" s="42"/>
      <c r="I100" s="1" t="str">
        <f t="shared" si="1"/>
        <v>"PR_OROSHI" DECIMAL(11, 2),</v>
      </c>
    </row>
    <row r="101" spans="1:9">
      <c r="A101" s="3"/>
      <c r="B101" s="16"/>
      <c r="C101" s="16" t="s">
        <v>305</v>
      </c>
      <c r="D101" s="16" t="s">
        <v>308</v>
      </c>
      <c r="E101" s="16" t="s">
        <v>45</v>
      </c>
      <c r="F101" s="22" t="s">
        <v>45</v>
      </c>
      <c r="G101" s="23" t="s">
        <v>45</v>
      </c>
      <c r="H101" s="42"/>
      <c r="I101" s="1" t="str">
        <f t="shared" si="1"/>
        <v>"PR_DOITSU_COMPANY_KOJOKAN" DECIMAL(11, 2),</v>
      </c>
    </row>
    <row r="102" spans="1:9">
      <c r="A102" s="3"/>
      <c r="B102" s="16"/>
      <c r="C102" s="16" t="s">
        <v>303</v>
      </c>
      <c r="D102" s="16" t="s">
        <v>308</v>
      </c>
      <c r="E102" s="16" t="s">
        <v>45</v>
      </c>
      <c r="F102" s="22" t="s">
        <v>45</v>
      </c>
      <c r="G102" s="23" t="s">
        <v>45</v>
      </c>
      <c r="H102" s="42"/>
      <c r="I102" s="1" t="str">
        <f t="shared" si="1"/>
        <v>"PR_BETSU_COMPANY_KOJOKAN" DECIMAL(11, 2),</v>
      </c>
    </row>
    <row r="103" spans="1:9">
      <c r="A103" s="3"/>
      <c r="B103" s="16"/>
      <c r="C103" s="16" t="s">
        <v>329</v>
      </c>
      <c r="D103" s="16" t="s">
        <v>308</v>
      </c>
      <c r="E103" s="16" t="s">
        <v>45</v>
      </c>
      <c r="F103" s="22" t="s">
        <v>45</v>
      </c>
      <c r="G103" s="23" t="s">
        <v>45</v>
      </c>
      <c r="H103" s="42"/>
      <c r="I103" s="1" t="str">
        <f t="shared" si="1"/>
        <v>"PR_SEISAN_SHIIRE" DECIMAL(11, 2),</v>
      </c>
    </row>
    <row r="104" spans="1:9">
      <c r="A104" s="3"/>
      <c r="B104" s="16"/>
      <c r="C104" s="16" t="s">
        <v>860</v>
      </c>
      <c r="D104" s="16" t="s">
        <v>365</v>
      </c>
      <c r="E104" s="16" t="s">
        <v>45</v>
      </c>
      <c r="F104" s="22" t="s">
        <v>45</v>
      </c>
      <c r="G104" s="23" t="s">
        <v>45</v>
      </c>
      <c r="H104" s="42"/>
      <c r="I104" s="1" t="str">
        <f t="shared" si="1"/>
        <v>"NU_HYOJUN_SHIREI_KEISU" DECIMAL(13, 6),</v>
      </c>
    </row>
    <row r="105" spans="1:9">
      <c r="A105" s="3"/>
      <c r="B105" s="16"/>
      <c r="C105" s="16" t="s">
        <v>756</v>
      </c>
      <c r="D105" s="16" t="s">
        <v>299</v>
      </c>
      <c r="E105" s="16" t="s">
        <v>45</v>
      </c>
      <c r="F105" s="22" t="s">
        <v>45</v>
      </c>
      <c r="G105" s="23" t="s">
        <v>45</v>
      </c>
      <c r="H105" s="42"/>
      <c r="I105" s="1" t="str">
        <f t="shared" si="1"/>
        <v>"ST_KOJO_TEMPO" CHAR(1),</v>
      </c>
    </row>
    <row r="106" spans="1:9">
      <c r="A106" s="3"/>
      <c r="B106" s="16"/>
      <c r="C106" s="16" t="s">
        <v>758</v>
      </c>
      <c r="D106" s="16" t="s">
        <v>1193</v>
      </c>
      <c r="E106" s="16" t="s">
        <v>45</v>
      </c>
      <c r="F106" s="22" t="s">
        <v>45</v>
      </c>
      <c r="G106" s="23" t="s">
        <v>45</v>
      </c>
      <c r="H106" s="42"/>
      <c r="I106" s="1" t="str">
        <f t="shared" si="1"/>
        <v>"CD_HOJIN" VARCHAR(6),</v>
      </c>
    </row>
    <row r="107" spans="1:9">
      <c r="A107" s="3"/>
      <c r="B107" s="16"/>
      <c r="C107" s="16" t="s">
        <v>760</v>
      </c>
      <c r="D107" s="16" t="s">
        <v>1193</v>
      </c>
      <c r="E107" s="16" t="s">
        <v>45</v>
      </c>
      <c r="F107" s="22" t="s">
        <v>45</v>
      </c>
      <c r="G107" s="23" t="s">
        <v>45</v>
      </c>
      <c r="H107" s="42"/>
      <c r="I107" s="1" t="str">
        <f t="shared" si="1"/>
        <v>"CD_COMPANY" VARCHAR(6),</v>
      </c>
    </row>
    <row r="108" spans="1:9">
      <c r="A108" s="3"/>
      <c r="B108" s="16"/>
      <c r="C108" s="16" t="s">
        <v>762</v>
      </c>
      <c r="D108" s="16" t="s">
        <v>1193</v>
      </c>
      <c r="E108" s="16" t="s">
        <v>45</v>
      </c>
      <c r="F108" s="22" t="s">
        <v>45</v>
      </c>
      <c r="G108" s="23" t="s">
        <v>45</v>
      </c>
      <c r="H108" s="42"/>
      <c r="I108" s="1" t="str">
        <f t="shared" si="1"/>
        <v>"CD_SEISAN_KOJO" VARCHAR(6),</v>
      </c>
    </row>
    <row r="109" spans="1:9">
      <c r="A109" s="3"/>
      <c r="B109" s="16"/>
      <c r="C109" s="16" t="s">
        <v>764</v>
      </c>
      <c r="D109" s="16" t="s">
        <v>1193</v>
      </c>
      <c r="E109" s="16" t="s">
        <v>45</v>
      </c>
      <c r="F109" s="22" t="s">
        <v>45</v>
      </c>
      <c r="G109" s="23" t="s">
        <v>45</v>
      </c>
      <c r="H109" s="42"/>
      <c r="I109" s="1" t="str">
        <f t="shared" si="1"/>
        <v>"CD_SEISAN_BUMON" VARCHAR(6),</v>
      </c>
    </row>
    <row r="110" spans="1:9">
      <c r="A110" s="3"/>
      <c r="B110" s="16"/>
      <c r="C110" s="16" t="s">
        <v>766</v>
      </c>
      <c r="D110" s="16" t="s">
        <v>1185</v>
      </c>
      <c r="E110" s="16" t="s">
        <v>45</v>
      </c>
      <c r="F110" s="22" t="s">
        <v>45</v>
      </c>
      <c r="G110" s="23" t="s">
        <v>45</v>
      </c>
      <c r="H110" s="42"/>
      <c r="I110" s="1" t="str">
        <f t="shared" si="1"/>
        <v>"CD_SEIHO" VARCHAR(24),</v>
      </c>
    </row>
    <row r="111" spans="1:9">
      <c r="A111" s="3"/>
      <c r="B111" s="16"/>
      <c r="C111" s="16" t="s">
        <v>768</v>
      </c>
      <c r="D111" s="16" t="s">
        <v>1185</v>
      </c>
      <c r="E111" s="16" t="s">
        <v>45</v>
      </c>
      <c r="F111" s="22" t="s">
        <v>45</v>
      </c>
      <c r="G111" s="23" t="s">
        <v>45</v>
      </c>
      <c r="H111" s="42"/>
      <c r="I111" s="1" t="str">
        <f t="shared" si="1"/>
        <v>"CD_AREA" VARCHAR(24),</v>
      </c>
    </row>
    <row r="112" spans="1:9">
      <c r="A112" s="3"/>
      <c r="B112" s="16"/>
      <c r="C112" s="16" t="s">
        <v>1194</v>
      </c>
      <c r="D112" s="16" t="s">
        <v>299</v>
      </c>
      <c r="E112" s="16" t="s">
        <v>45</v>
      </c>
      <c r="F112" s="22" t="s">
        <v>45</v>
      </c>
      <c r="G112" s="23" t="s">
        <v>45</v>
      </c>
      <c r="H112" s="42"/>
      <c r="I112" s="1" t="str">
        <f t="shared" si="1"/>
        <v>"FG_CULC_SECOND" CHAR(1),</v>
      </c>
    </row>
    <row r="113" spans="1:9">
      <c r="A113" s="3"/>
      <c r="B113" s="16"/>
      <c r="C113" s="16" t="s">
        <v>1195</v>
      </c>
      <c r="D113" s="16" t="s">
        <v>1168</v>
      </c>
      <c r="E113" s="16" t="s">
        <v>45</v>
      </c>
      <c r="F113" s="22" t="s">
        <v>45</v>
      </c>
      <c r="G113" s="23" t="s">
        <v>45</v>
      </c>
      <c r="H113" s="42"/>
      <c r="I113" s="1" t="str">
        <f t="shared" si="1"/>
        <v>"QT_THIRD_SANSHUTSU_JURYO" DECIMAL(15, 4),</v>
      </c>
    </row>
    <row r="114" spans="1:9">
      <c r="A114" s="3"/>
      <c r="B114" s="16"/>
      <c r="C114" s="16" t="s">
        <v>677</v>
      </c>
      <c r="D114" s="16" t="s">
        <v>299</v>
      </c>
      <c r="E114" s="16" t="s">
        <v>45</v>
      </c>
      <c r="F114" s="22" t="s">
        <v>45</v>
      </c>
      <c r="G114" s="23" t="s">
        <v>45</v>
      </c>
      <c r="H114" s="42"/>
      <c r="I114" s="1" t="str">
        <f t="shared" si="1"/>
        <v>"FG_BAKERS_PERCENT_GOKEI" CHAR(1),</v>
      </c>
    </row>
    <row r="115" spans="1:9">
      <c r="A115" s="3"/>
      <c r="B115" s="16"/>
      <c r="C115" s="16" t="s">
        <v>1196</v>
      </c>
      <c r="D115" s="16" t="s">
        <v>1188</v>
      </c>
      <c r="E115" s="16" t="s">
        <v>45</v>
      </c>
      <c r="F115" s="22" t="s">
        <v>45</v>
      </c>
      <c r="G115" s="23" t="s">
        <v>45</v>
      </c>
      <c r="H115" s="42"/>
      <c r="I115" s="1" t="str">
        <f t="shared" si="1"/>
        <v>"NU_HAIGO_HIRITSU_OLD" DECIMAL(7, 3),</v>
      </c>
    </row>
    <row r="116" spans="1:9">
      <c r="A116" s="3"/>
      <c r="B116" s="16"/>
      <c r="C116" s="16" t="s">
        <v>660</v>
      </c>
      <c r="D116" s="16" t="s">
        <v>1180</v>
      </c>
      <c r="E116" s="16" t="s">
        <v>45</v>
      </c>
      <c r="F116" s="22" t="s">
        <v>45</v>
      </c>
      <c r="G116" s="23" t="s">
        <v>45</v>
      </c>
      <c r="H116" s="42"/>
      <c r="I116" s="1" t="str">
        <f t="shared" si="1"/>
        <v>"NU_HYOJI" DECIMAL(5),</v>
      </c>
    </row>
    <row r="117" spans="1:9">
      <c r="A117" s="3"/>
      <c r="B117" s="16"/>
      <c r="C117" s="16" t="s">
        <v>1197</v>
      </c>
      <c r="D117" s="16" t="s">
        <v>1181</v>
      </c>
      <c r="E117" s="16" t="s">
        <v>45</v>
      </c>
      <c r="F117" s="22" t="s">
        <v>45</v>
      </c>
      <c r="G117" s="23" t="s">
        <v>45</v>
      </c>
      <c r="H117" s="42"/>
      <c r="I117" s="1" t="str">
        <f t="shared" si="1"/>
        <v>"CD_SANSHUTSU_KO_SEIBAN" VARCHAR(80),</v>
      </c>
    </row>
    <row r="118" spans="1:9">
      <c r="A118" s="3"/>
      <c r="B118" s="16"/>
      <c r="C118" s="16" t="s">
        <v>1198</v>
      </c>
      <c r="D118" s="16" t="s">
        <v>1181</v>
      </c>
      <c r="E118" s="16" t="s">
        <v>45</v>
      </c>
      <c r="F118" s="22" t="s">
        <v>45</v>
      </c>
      <c r="G118" s="23" t="s">
        <v>45</v>
      </c>
      <c r="H118" s="42"/>
      <c r="I118" s="1" t="str">
        <f t="shared" si="1"/>
        <v>"CD_SANSHUTSU_KO_BASHO" VARCHAR(80),</v>
      </c>
    </row>
    <row r="119" spans="1:9">
      <c r="A119" s="3"/>
      <c r="B119" s="16"/>
      <c r="C119" s="16" t="s">
        <v>1199</v>
      </c>
      <c r="D119" s="16" t="s">
        <v>1190</v>
      </c>
      <c r="E119" s="16" t="s">
        <v>45</v>
      </c>
      <c r="F119" s="22" t="s">
        <v>45</v>
      </c>
      <c r="G119" s="23" t="s">
        <v>45</v>
      </c>
      <c r="H119" s="42"/>
      <c r="I119" s="1" t="str">
        <f t="shared" si="1"/>
        <v>"CD_SANSHUTSU_KO_HIMBAN" VARCHAR(27),</v>
      </c>
    </row>
    <row r="120" spans="1:9">
      <c r="A120" s="3"/>
      <c r="B120" s="16"/>
      <c r="C120" s="16" t="s">
        <v>1200</v>
      </c>
      <c r="D120" s="16" t="s">
        <v>1183</v>
      </c>
      <c r="E120" s="16" t="s">
        <v>45</v>
      </c>
      <c r="F120" s="22" t="s">
        <v>45</v>
      </c>
      <c r="G120" s="23" t="s">
        <v>45</v>
      </c>
      <c r="H120" s="42"/>
      <c r="I120" s="1" t="str">
        <f t="shared" si="1"/>
        <v>"OLD_DT_TEKIYOKAISHI" CHAR(12),</v>
      </c>
    </row>
    <row r="121" spans="1:9">
      <c r="A121" s="3"/>
      <c r="B121" s="16"/>
      <c r="C121" s="16" t="s">
        <v>1146</v>
      </c>
      <c r="D121" s="16" t="s">
        <v>1172</v>
      </c>
      <c r="E121" s="16" t="s">
        <v>45</v>
      </c>
      <c r="F121" s="22" t="s">
        <v>45</v>
      </c>
      <c r="G121" s="23" t="s">
        <v>45</v>
      </c>
      <c r="H121" s="42"/>
      <c r="I121" s="1" t="str">
        <f t="shared" si="1"/>
        <v>"OLD_MN_GENZAIRYO_GENKA" DECIMAL(13, 2),</v>
      </c>
    </row>
    <row r="122" spans="1:9">
      <c r="A122" s="3"/>
      <c r="B122" s="16"/>
      <c r="C122" s="16" t="s">
        <v>1147</v>
      </c>
      <c r="D122" s="16" t="s">
        <v>1172</v>
      </c>
      <c r="E122" s="16" t="s">
        <v>45</v>
      </c>
      <c r="F122" s="22" t="s">
        <v>45</v>
      </c>
      <c r="G122" s="23" t="s">
        <v>45</v>
      </c>
      <c r="H122" s="42"/>
      <c r="I122" s="1" t="str">
        <f t="shared" si="1"/>
        <v>"OLD_MN_HOSOZAIRYO_GENKA" DECIMAL(13, 2),</v>
      </c>
    </row>
    <row r="123" spans="1:9">
      <c r="A123" s="3"/>
      <c r="B123" s="16"/>
      <c r="C123" s="16" t="s">
        <v>1150</v>
      </c>
      <c r="D123" s="16" t="s">
        <v>308</v>
      </c>
      <c r="E123" s="16" t="s">
        <v>45</v>
      </c>
      <c r="F123" s="22" t="s">
        <v>45</v>
      </c>
      <c r="G123" s="23" t="s">
        <v>45</v>
      </c>
      <c r="H123" s="42"/>
      <c r="I123" s="1" t="str">
        <f t="shared" si="1"/>
        <v>"OLD_MN_SEISANSEI_ARI_1" DECIMAL(11, 2),</v>
      </c>
    </row>
    <row r="124" spans="1:9">
      <c r="A124" s="3"/>
      <c r="B124" s="16"/>
      <c r="C124" s="16" t="s">
        <v>1151</v>
      </c>
      <c r="D124" s="16" t="s">
        <v>308</v>
      </c>
      <c r="E124" s="16" t="s">
        <v>45</v>
      </c>
      <c r="F124" s="22" t="s">
        <v>45</v>
      </c>
      <c r="G124" s="23" t="s">
        <v>45</v>
      </c>
      <c r="H124" s="42"/>
      <c r="I124" s="1" t="str">
        <f t="shared" si="1"/>
        <v>"OLD_MN_SEISANSEI_ARI_2" DECIMAL(11, 2),</v>
      </c>
    </row>
    <row r="125" spans="1:9">
      <c r="A125" s="3"/>
      <c r="B125" s="16"/>
      <c r="C125" s="16" t="s">
        <v>1152</v>
      </c>
      <c r="D125" s="16" t="s">
        <v>308</v>
      </c>
      <c r="E125" s="16" t="s">
        <v>45</v>
      </c>
      <c r="F125" s="22" t="s">
        <v>45</v>
      </c>
      <c r="G125" s="23" t="s">
        <v>45</v>
      </c>
      <c r="H125" s="42"/>
      <c r="I125" s="1" t="str">
        <f t="shared" si="1"/>
        <v>"OLD_MN_SEISANSEI_ARI_3" DECIMAL(11, 2),</v>
      </c>
    </row>
    <row r="126" spans="1:9">
      <c r="A126" s="3"/>
      <c r="B126" s="16"/>
      <c r="C126" s="16" t="s">
        <v>1153</v>
      </c>
      <c r="D126" s="16" t="s">
        <v>308</v>
      </c>
      <c r="E126" s="16" t="s">
        <v>45</v>
      </c>
      <c r="F126" s="22" t="s">
        <v>45</v>
      </c>
      <c r="G126" s="23" t="s">
        <v>45</v>
      </c>
      <c r="H126" s="42"/>
      <c r="I126" s="1" t="str">
        <f t="shared" si="1"/>
        <v>"OLD_MN_SEISANSEI_NASHI_1" DECIMAL(11, 2),</v>
      </c>
    </row>
    <row r="127" spans="1:9">
      <c r="A127" s="3"/>
      <c r="B127" s="16"/>
      <c r="C127" s="16" t="s">
        <v>1154</v>
      </c>
      <c r="D127" s="16" t="s">
        <v>308</v>
      </c>
      <c r="E127" s="16" t="s">
        <v>45</v>
      </c>
      <c r="F127" s="22" t="s">
        <v>45</v>
      </c>
      <c r="G127" s="23" t="s">
        <v>45</v>
      </c>
      <c r="H127" s="42"/>
      <c r="I127" s="1" t="str">
        <f t="shared" si="1"/>
        <v>"OLD_MN_SEISANSEI_NASHI_2" DECIMAL(11, 2),</v>
      </c>
    </row>
    <row r="128" spans="1:9">
      <c r="A128" s="3"/>
      <c r="B128" s="16"/>
      <c r="C128" s="16" t="s">
        <v>1155</v>
      </c>
      <c r="D128" s="16" t="s">
        <v>308</v>
      </c>
      <c r="E128" s="16" t="s">
        <v>45</v>
      </c>
      <c r="F128" s="22" t="s">
        <v>45</v>
      </c>
      <c r="G128" s="23" t="s">
        <v>45</v>
      </c>
      <c r="H128" s="42"/>
      <c r="I128" s="1" t="str">
        <f t="shared" si="1"/>
        <v>"OLD_MN_SEISANSEI_NASHI_3" DECIMAL(11, 2),</v>
      </c>
    </row>
    <row r="129" spans="1:9">
      <c r="A129" s="3"/>
      <c r="B129" s="16"/>
      <c r="C129" s="16" t="s">
        <v>1201</v>
      </c>
      <c r="D129" s="16" t="s">
        <v>365</v>
      </c>
      <c r="E129" s="16" t="s">
        <v>45</v>
      </c>
      <c r="F129" s="22" t="s">
        <v>45</v>
      </c>
      <c r="G129" s="23" t="s">
        <v>45</v>
      </c>
      <c r="H129" s="42"/>
      <c r="I129" s="1" t="str">
        <f t="shared" si="1"/>
        <v>"QT_HYOJUN_SCALE" DECIMAL(13, 6),</v>
      </c>
    </row>
    <row r="130" spans="1:9">
      <c r="A130" s="3"/>
      <c r="B130" s="16"/>
      <c r="C130" s="16" t="s">
        <v>1202</v>
      </c>
      <c r="D130" s="16" t="s">
        <v>365</v>
      </c>
      <c r="E130" s="16" t="s">
        <v>45</v>
      </c>
      <c r="F130" s="22" t="s">
        <v>45</v>
      </c>
      <c r="G130" s="23" t="s">
        <v>45</v>
      </c>
      <c r="H130" s="42"/>
      <c r="I130" s="1" t="str">
        <f t="shared" si="1"/>
        <v>"QT_BARA_SCALE" DECIMAL(13, 6),</v>
      </c>
    </row>
    <row r="131" spans="1:9">
      <c r="A131" s="3"/>
      <c r="B131" s="16"/>
      <c r="C131" s="16" t="s">
        <v>1203</v>
      </c>
      <c r="D131" s="16" t="s">
        <v>365</v>
      </c>
      <c r="E131" s="16" t="s">
        <v>45</v>
      </c>
      <c r="F131" s="22" t="s">
        <v>45</v>
      </c>
      <c r="G131" s="23" t="s">
        <v>45</v>
      </c>
      <c r="H131" s="42"/>
      <c r="I131" s="1" t="str">
        <f t="shared" si="1"/>
        <v>"QT_JURYO_SCALE" DECIMAL(13, 6),</v>
      </c>
    </row>
    <row r="132" spans="1:9">
      <c r="A132" s="3"/>
      <c r="B132" s="16"/>
      <c r="C132" s="16" t="s">
        <v>1204</v>
      </c>
      <c r="D132" s="16" t="s">
        <v>365</v>
      </c>
      <c r="E132" s="16" t="s">
        <v>45</v>
      </c>
      <c r="F132" s="22" t="s">
        <v>45</v>
      </c>
      <c r="G132" s="23" t="s">
        <v>45</v>
      </c>
      <c r="H132" s="42"/>
      <c r="I132" s="1" t="str">
        <f t="shared" si="1"/>
        <v>"QT_KOSEIJO_JURYO_SCALE" DECIMAL(13, 6),</v>
      </c>
    </row>
    <row r="133" spans="1:9">
      <c r="A133" s="3"/>
      <c r="B133" s="16"/>
      <c r="C133" s="16" t="s">
        <v>1205</v>
      </c>
      <c r="D133" s="16" t="s">
        <v>365</v>
      </c>
      <c r="E133" s="16" t="s">
        <v>45</v>
      </c>
      <c r="F133" s="22" t="s">
        <v>45</v>
      </c>
      <c r="G133" s="23" t="s">
        <v>45</v>
      </c>
      <c r="H133" s="42"/>
      <c r="I133" s="1" t="str">
        <f t="shared" si="1"/>
        <v>"QT_YORYO_SCALE" DECIMAL(13, 6),</v>
      </c>
    </row>
    <row r="134" spans="1:9">
      <c r="A134" s="3"/>
      <c r="B134" s="16"/>
      <c r="C134" s="16" t="s">
        <v>1206</v>
      </c>
      <c r="D134" s="16" t="s">
        <v>365</v>
      </c>
      <c r="E134" s="16" t="s">
        <v>45</v>
      </c>
      <c r="F134" s="22" t="s">
        <v>45</v>
      </c>
      <c r="G134" s="23" t="s">
        <v>45</v>
      </c>
      <c r="H134" s="42"/>
      <c r="I134" s="1" t="str">
        <f t="shared" si="1"/>
        <v>"QT_KOSEIJO_YORYO_SCALE" DECIMAL(13, 6),</v>
      </c>
    </row>
    <row r="135" spans="1:9">
      <c r="A135" s="3"/>
      <c r="B135" s="16"/>
      <c r="C135" s="16" t="s">
        <v>1207</v>
      </c>
      <c r="D135" s="16" t="s">
        <v>365</v>
      </c>
      <c r="E135" s="16" t="s">
        <v>45</v>
      </c>
      <c r="F135" s="22" t="s">
        <v>45</v>
      </c>
      <c r="G135" s="23" t="s">
        <v>45</v>
      </c>
      <c r="H135" s="42"/>
      <c r="I135" s="1" t="str">
        <f t="shared" si="1"/>
        <v>"QT_NAGASA_SCALE" DECIMAL(13, 6),</v>
      </c>
    </row>
    <row r="136" spans="1:9">
      <c r="A136" s="3"/>
      <c r="B136" s="16"/>
      <c r="C136" s="16" t="s">
        <v>1208</v>
      </c>
      <c r="D136" s="16" t="s">
        <v>365</v>
      </c>
      <c r="E136" s="16" t="s">
        <v>45</v>
      </c>
      <c r="F136" s="22" t="s">
        <v>45</v>
      </c>
      <c r="G136" s="23" t="s">
        <v>45</v>
      </c>
      <c r="H136" s="42"/>
      <c r="I136" s="1" t="str">
        <f t="shared" si="1"/>
        <v>"QT_KOSEIJO_NAGASA_SCALE" DECIMAL(13, 6),</v>
      </c>
    </row>
    <row r="137" spans="1:9">
      <c r="A137" s="3"/>
      <c r="B137" s="16"/>
      <c r="C137" s="16" t="s">
        <v>1209</v>
      </c>
      <c r="D137" s="16" t="s">
        <v>365</v>
      </c>
      <c r="E137" s="16" t="s">
        <v>45</v>
      </c>
      <c r="F137" s="22" t="s">
        <v>45</v>
      </c>
      <c r="G137" s="23" t="s">
        <v>45</v>
      </c>
      <c r="H137" s="42"/>
      <c r="I137" s="1" t="str">
        <f t="shared" si="1"/>
        <v>"QT_SHIREI_SCALE" DECIMAL(13, 6),</v>
      </c>
    </row>
    <row r="138" spans="1:9">
      <c r="A138" s="3"/>
      <c r="B138" s="16"/>
      <c r="C138" s="16" t="s">
        <v>804</v>
      </c>
      <c r="D138" s="16" t="s">
        <v>1180</v>
      </c>
      <c r="E138" s="16" t="s">
        <v>45</v>
      </c>
      <c r="F138" s="22" t="s">
        <v>45</v>
      </c>
      <c r="G138" s="23" t="s">
        <v>45</v>
      </c>
      <c r="H138" s="42"/>
      <c r="I138" s="1" t="str">
        <f t="shared" si="1"/>
        <v>"QT_KIJUN_SEISAN_NORYOKU" DECIMAL(5),</v>
      </c>
    </row>
    <row r="139" spans="1:9">
      <c r="A139" s="3"/>
      <c r="B139" s="16"/>
      <c r="C139" s="16" t="s">
        <v>806</v>
      </c>
      <c r="D139" s="16" t="s">
        <v>1210</v>
      </c>
      <c r="E139" s="16" t="s">
        <v>45</v>
      </c>
      <c r="F139" s="22" t="s">
        <v>45</v>
      </c>
      <c r="G139" s="23" t="s">
        <v>45</v>
      </c>
      <c r="H139" s="42"/>
      <c r="I139" s="1" t="str">
        <f t="shared" si="1"/>
        <v>"QT_JININ_GOKEI" DECIMAL(7, 2),</v>
      </c>
    </row>
    <row r="140" spans="1:9">
      <c r="A140" s="3"/>
      <c r="B140" s="16"/>
      <c r="C140" s="16" t="s">
        <v>808</v>
      </c>
      <c r="D140" s="16" t="s">
        <v>1180</v>
      </c>
      <c r="E140" s="16" t="s">
        <v>45</v>
      </c>
      <c r="F140" s="22" t="s">
        <v>45</v>
      </c>
      <c r="G140" s="23" t="s">
        <v>45</v>
      </c>
      <c r="H140" s="42"/>
      <c r="I140" s="1" t="str">
        <f t="shared" si="1"/>
        <v>"QT_KIRIKAE_JIKAN" DECIMAL(5),</v>
      </c>
    </row>
    <row r="141" spans="1:9">
      <c r="A141" s="3"/>
      <c r="B141" s="16"/>
      <c r="C141" s="16" t="s">
        <v>810</v>
      </c>
      <c r="D141" s="16" t="s">
        <v>1180</v>
      </c>
      <c r="E141" s="16" t="s">
        <v>45</v>
      </c>
      <c r="F141" s="22" t="s">
        <v>45</v>
      </c>
      <c r="G141" s="23" t="s">
        <v>45</v>
      </c>
      <c r="H141" s="42"/>
      <c r="I141" s="1" t="str">
        <f t="shared" si="1"/>
        <v>"QT_KEIKAKUSU_ARI_1" DECIMAL(5),</v>
      </c>
    </row>
    <row r="142" spans="1:9">
      <c r="A142" s="3"/>
      <c r="B142" s="16"/>
      <c r="C142" s="16" t="s">
        <v>812</v>
      </c>
      <c r="D142" s="16" t="s">
        <v>1180</v>
      </c>
      <c r="E142" s="16" t="s">
        <v>45</v>
      </c>
      <c r="F142" s="22" t="s">
        <v>45</v>
      </c>
      <c r="G142" s="23" t="s">
        <v>45</v>
      </c>
      <c r="H142" s="42"/>
      <c r="I142" s="1" t="str">
        <f t="shared" si="1"/>
        <v>"QT_KEIKAKUSU_ARI_2" DECIMAL(5),</v>
      </c>
    </row>
    <row r="143" spans="1:9">
      <c r="A143" s="3"/>
      <c r="B143" s="16"/>
      <c r="C143" s="16" t="s">
        <v>814</v>
      </c>
      <c r="D143" s="16" t="s">
        <v>1180</v>
      </c>
      <c r="E143" s="16" t="s">
        <v>45</v>
      </c>
      <c r="F143" s="22" t="s">
        <v>45</v>
      </c>
      <c r="G143" s="23" t="s">
        <v>45</v>
      </c>
      <c r="H143" s="42"/>
      <c r="I143" s="1" t="str">
        <f t="shared" ref="I143:I157" si="2">CONCATENATE("""",C143,""" ",D143,",")</f>
        <v>"QT_KEIKAKUSU_ARI_3" DECIMAL(5),</v>
      </c>
    </row>
    <row r="144" spans="1:9">
      <c r="A144" s="3"/>
      <c r="B144" s="16"/>
      <c r="C144" s="16" t="s">
        <v>816</v>
      </c>
      <c r="D144" s="16" t="s">
        <v>1180</v>
      </c>
      <c r="E144" s="16" t="s">
        <v>45</v>
      </c>
      <c r="F144" s="22" t="s">
        <v>45</v>
      </c>
      <c r="G144" s="23" t="s">
        <v>45</v>
      </c>
      <c r="H144" s="42"/>
      <c r="I144" s="1" t="str">
        <f t="shared" si="2"/>
        <v>"QT_KEIKAKUSU_NASHI_1" DECIMAL(5),</v>
      </c>
    </row>
    <row r="145" spans="1:9">
      <c r="A145" s="3"/>
      <c r="B145" s="16"/>
      <c r="C145" s="16" t="s">
        <v>818</v>
      </c>
      <c r="D145" s="16" t="s">
        <v>1180</v>
      </c>
      <c r="E145" s="16"/>
      <c r="F145" s="22"/>
      <c r="G145" s="23"/>
      <c r="H145" s="42"/>
      <c r="I145" s="1" t="str">
        <f t="shared" si="2"/>
        <v>"QT_KEIKAKUSU_NASHI_2" DECIMAL(5),</v>
      </c>
    </row>
    <row r="146" spans="1:9">
      <c r="A146" s="3"/>
      <c r="B146" s="16"/>
      <c r="C146" s="16" t="s">
        <v>820</v>
      </c>
      <c r="D146" s="16" t="s">
        <v>1180</v>
      </c>
      <c r="E146" s="16"/>
      <c r="F146" s="22"/>
      <c r="G146" s="23"/>
      <c r="H146" s="42"/>
      <c r="I146" s="1" t="str">
        <f t="shared" si="2"/>
        <v>"QT_KEIKAKUSU_NASHI_3" DECIMAL(5),</v>
      </c>
    </row>
    <row r="147" spans="1:9">
      <c r="A147" s="3"/>
      <c r="B147" s="16"/>
      <c r="C147" s="16" t="s">
        <v>822</v>
      </c>
      <c r="D147" s="16" t="s">
        <v>308</v>
      </c>
      <c r="E147" s="16"/>
      <c r="F147" s="22"/>
      <c r="G147" s="23"/>
      <c r="H147" s="42"/>
      <c r="I147" s="1" t="str">
        <f t="shared" si="2"/>
        <v>"MN_SEISANSEI_ARI_1" DECIMAL(11, 2),</v>
      </c>
    </row>
    <row r="148" spans="1:9">
      <c r="A148" s="3"/>
      <c r="B148" s="16"/>
      <c r="C148" s="16" t="s">
        <v>824</v>
      </c>
      <c r="D148" s="16" t="s">
        <v>308</v>
      </c>
      <c r="E148" s="16"/>
      <c r="F148" s="22"/>
      <c r="G148" s="23"/>
      <c r="H148" s="42"/>
      <c r="I148" s="1" t="str">
        <f t="shared" si="2"/>
        <v>"MN_SEISANSEI_ARI_2" DECIMAL(11, 2),</v>
      </c>
    </row>
    <row r="149" spans="1:9">
      <c r="A149" s="3"/>
      <c r="B149" s="16"/>
      <c r="C149" s="16" t="s">
        <v>826</v>
      </c>
      <c r="D149" s="16" t="s">
        <v>308</v>
      </c>
      <c r="E149" s="16"/>
      <c r="F149" s="22"/>
      <c r="G149" s="23"/>
      <c r="H149" s="42"/>
      <c r="I149" s="1" t="str">
        <f t="shared" si="2"/>
        <v>"MN_SEISANSEI_ARI_3" DECIMAL(11, 2),</v>
      </c>
    </row>
    <row r="150" spans="1:9">
      <c r="A150" s="3"/>
      <c r="B150" s="16"/>
      <c r="C150" s="16" t="s">
        <v>828</v>
      </c>
      <c r="D150" s="16" t="s">
        <v>308</v>
      </c>
      <c r="E150" s="16"/>
      <c r="F150" s="22"/>
      <c r="G150" s="23"/>
      <c r="H150" s="42"/>
      <c r="I150" s="1" t="str">
        <f t="shared" si="2"/>
        <v>"MN_SEISANSEI_NASHI_1" DECIMAL(11, 2),</v>
      </c>
    </row>
    <row r="151" spans="1:9">
      <c r="A151" s="3"/>
      <c r="B151" s="16"/>
      <c r="C151" s="16" t="s">
        <v>830</v>
      </c>
      <c r="D151" s="16" t="s">
        <v>308</v>
      </c>
      <c r="E151" s="16"/>
      <c r="F151" s="22"/>
      <c r="G151" s="23"/>
      <c r="H151" s="42"/>
      <c r="I151" s="1" t="str">
        <f t="shared" si="2"/>
        <v>"MN_SEISANSEI_NASHI_2" DECIMAL(11, 2),</v>
      </c>
    </row>
    <row r="152" spans="1:9">
      <c r="A152" s="3"/>
      <c r="B152" s="16"/>
      <c r="C152" s="16" t="s">
        <v>832</v>
      </c>
      <c r="D152" s="16" t="s">
        <v>308</v>
      </c>
      <c r="E152" s="16"/>
      <c r="F152" s="22"/>
      <c r="G152" s="23"/>
      <c r="H152" s="42"/>
      <c r="I152" s="1" t="str">
        <f t="shared" si="2"/>
        <v>"MN_SEISANSEI_NASHI_3" DECIMAL(11, 2),</v>
      </c>
    </row>
    <row r="153" spans="1:9">
      <c r="A153" s="3"/>
      <c r="B153" s="16"/>
      <c r="C153" s="16" t="s">
        <v>309</v>
      </c>
      <c r="D153" s="16" t="s">
        <v>308</v>
      </c>
      <c r="E153" s="16"/>
      <c r="F153" s="22"/>
      <c r="G153" s="23"/>
      <c r="H153" s="42"/>
      <c r="I153" s="1" t="str">
        <f t="shared" si="2"/>
        <v>"PR_EIGYOWATASHI_1" DECIMAL(11, 2),</v>
      </c>
    </row>
    <row r="154" spans="1:9">
      <c r="A154" s="3"/>
      <c r="B154" s="16"/>
      <c r="C154" s="16" t="s">
        <v>312</v>
      </c>
      <c r="D154" s="16" t="s">
        <v>308</v>
      </c>
      <c r="E154" s="16"/>
      <c r="F154" s="22"/>
      <c r="G154" s="23"/>
      <c r="H154" s="42"/>
      <c r="I154" s="1" t="str">
        <f t="shared" si="2"/>
        <v>"PR_EIGYOWATASHI_2" DECIMAL(11, 2),</v>
      </c>
    </row>
    <row r="155" spans="1:9">
      <c r="A155" s="3"/>
      <c r="B155" s="16"/>
      <c r="C155" s="16" t="s">
        <v>315</v>
      </c>
      <c r="D155" s="16" t="s">
        <v>308</v>
      </c>
      <c r="E155" s="16"/>
      <c r="F155" s="22"/>
      <c r="G155" s="23"/>
      <c r="H155" s="42"/>
      <c r="I155" s="1" t="str">
        <f t="shared" si="2"/>
        <v>"PR_EIGYOWATASHI_3" DECIMAL(11, 2),</v>
      </c>
    </row>
    <row r="156" spans="1:9">
      <c r="A156" s="3"/>
      <c r="B156" s="16"/>
      <c r="C156" s="16" t="s">
        <v>318</v>
      </c>
      <c r="D156" s="16" t="s">
        <v>308</v>
      </c>
      <c r="E156" s="16"/>
      <c r="F156" s="22"/>
      <c r="G156" s="23"/>
      <c r="H156" s="42"/>
      <c r="I156" s="1" t="str">
        <f t="shared" si="2"/>
        <v>"PR_EIGYOWATASHI_4" DECIMAL(11, 2),</v>
      </c>
    </row>
    <row r="157" spans="1:9" ht="17" thickBot="1">
      <c r="A157" s="3"/>
      <c r="B157" s="16"/>
      <c r="C157" s="17" t="s">
        <v>321</v>
      </c>
      <c r="D157" s="17" t="s">
        <v>308</v>
      </c>
      <c r="E157" s="17" t="s">
        <v>45</v>
      </c>
      <c r="F157" s="24" t="s">
        <v>45</v>
      </c>
      <c r="G157" s="25" t="s">
        <v>45</v>
      </c>
      <c r="H157" s="42"/>
      <c r="I157" s="1" t="str">
        <f t="shared" si="2"/>
        <v>"PR_EIGYOWATASHI_5" DECIMAL(11, 2),</v>
      </c>
    </row>
    <row r="159" spans="1:9" ht="17" thickBot="1">
      <c r="A159" s="2" t="s">
        <v>67</v>
      </c>
    </row>
    <row r="160" spans="1:9" ht="17" thickBot="1">
      <c r="A160" s="26" t="s">
        <v>0</v>
      </c>
      <c r="B160" s="27" t="s">
        <v>68</v>
      </c>
      <c r="C160" s="56" t="s">
        <v>69</v>
      </c>
      <c r="D160" s="28"/>
      <c r="E160" s="27" t="s">
        <v>70</v>
      </c>
      <c r="F160" s="27" t="s">
        <v>71</v>
      </c>
      <c r="G160" s="29" t="s">
        <v>72</v>
      </c>
    </row>
    <row r="162" spans="1:7" ht="17" thickBot="1">
      <c r="A162" s="2" t="s">
        <v>73</v>
      </c>
    </row>
    <row r="163" spans="1:7">
      <c r="A163" s="6" t="s">
        <v>0</v>
      </c>
      <c r="B163" s="10" t="s">
        <v>74</v>
      </c>
      <c r="C163" s="10" t="s">
        <v>75</v>
      </c>
      <c r="D163" s="30" t="s">
        <v>76</v>
      </c>
      <c r="E163" s="31"/>
      <c r="F163" s="31"/>
      <c r="G163" s="32"/>
    </row>
    <row r="164" spans="1:7" ht="19" thickBot="1">
      <c r="A164" s="13">
        <v>1</v>
      </c>
      <c r="B164" s="14"/>
      <c r="C164" s="14"/>
      <c r="D164" s="196"/>
      <c r="E164" s="197"/>
      <c r="F164" s="197"/>
      <c r="G164" s="198"/>
    </row>
    <row r="166" spans="1:7" ht="17" thickBot="1">
      <c r="A166" s="2" t="s">
        <v>80</v>
      </c>
    </row>
    <row r="167" spans="1:7" ht="19" thickBot="1">
      <c r="A167" s="26" t="s">
        <v>0</v>
      </c>
      <c r="B167" s="27" t="s">
        <v>81</v>
      </c>
      <c r="C167" s="56" t="s">
        <v>69</v>
      </c>
      <c r="D167" s="28"/>
      <c r="E167" s="174" t="s">
        <v>82</v>
      </c>
      <c r="F167" s="175"/>
      <c r="G167" s="29" t="s">
        <v>83</v>
      </c>
    </row>
    <row r="169" spans="1:7" ht="17" thickBot="1">
      <c r="A169" s="2" t="s">
        <v>84</v>
      </c>
    </row>
    <row r="170" spans="1:7" ht="19" thickBot="1">
      <c r="A170" s="26" t="s">
        <v>0</v>
      </c>
      <c r="B170" s="27" t="s">
        <v>81</v>
      </c>
      <c r="C170" s="56" t="s">
        <v>69</v>
      </c>
      <c r="D170" s="28"/>
      <c r="E170" s="174" t="s">
        <v>85</v>
      </c>
      <c r="F170" s="175"/>
      <c r="G170" s="29" t="s">
        <v>86</v>
      </c>
    </row>
    <row r="172" spans="1:7" ht="17" thickBot="1">
      <c r="A172" s="2" t="s">
        <v>87</v>
      </c>
    </row>
    <row r="173" spans="1:7" ht="19" thickBot="1">
      <c r="A173" s="26" t="s">
        <v>0</v>
      </c>
      <c r="B173" s="27" t="s">
        <v>88</v>
      </c>
      <c r="C173" s="56" t="s">
        <v>89</v>
      </c>
      <c r="D173" s="28"/>
      <c r="E173" s="174" t="s">
        <v>90</v>
      </c>
      <c r="F173" s="175"/>
      <c r="G173" s="29" t="s">
        <v>91</v>
      </c>
    </row>
    <row r="175" spans="1:7" ht="17" thickBot="1">
      <c r="A175" s="2" t="s">
        <v>92</v>
      </c>
    </row>
    <row r="176" spans="1:7">
      <c r="A176" s="6" t="s">
        <v>0</v>
      </c>
      <c r="B176" s="30" t="s">
        <v>93</v>
      </c>
      <c r="C176" s="33"/>
      <c r="D176" s="30" t="s">
        <v>94</v>
      </c>
      <c r="E176" s="31"/>
      <c r="F176" s="31"/>
      <c r="G176" s="32"/>
    </row>
    <row r="177" spans="1:7" ht="18">
      <c r="A177" s="34">
        <v>1</v>
      </c>
      <c r="B177" s="169" t="s">
        <v>95</v>
      </c>
      <c r="C177" s="170"/>
      <c r="D177" s="169"/>
      <c r="E177" s="171"/>
      <c r="F177" s="171"/>
      <c r="G177" s="172"/>
    </row>
    <row r="178" spans="1:7" ht="18">
      <c r="A178" s="35">
        <v>2</v>
      </c>
      <c r="B178" s="160" t="s">
        <v>96</v>
      </c>
      <c r="C178" s="161"/>
      <c r="D178" s="160"/>
      <c r="E178" s="162"/>
      <c r="F178" s="162"/>
      <c r="G178" s="163"/>
    </row>
    <row r="179" spans="1:7" ht="18">
      <c r="A179" s="35">
        <v>3</v>
      </c>
      <c r="B179" s="160" t="s">
        <v>97</v>
      </c>
      <c r="C179" s="161"/>
      <c r="D179" s="160"/>
      <c r="E179" s="162"/>
      <c r="F179" s="162"/>
      <c r="G179" s="163"/>
    </row>
    <row r="180" spans="1:7" ht="18">
      <c r="A180" s="35">
        <v>4</v>
      </c>
      <c r="B180" s="160" t="s">
        <v>99</v>
      </c>
      <c r="C180" s="161"/>
      <c r="D180" s="160"/>
      <c r="E180" s="162"/>
      <c r="F180" s="162"/>
      <c r="G180" s="163"/>
    </row>
    <row r="181" spans="1:7" ht="18">
      <c r="A181" s="35">
        <v>5</v>
      </c>
      <c r="B181" s="160" t="s">
        <v>100</v>
      </c>
      <c r="C181" s="161"/>
      <c r="D181" s="160"/>
      <c r="E181" s="162"/>
      <c r="F181" s="162"/>
      <c r="G181" s="163"/>
    </row>
    <row r="182" spans="1:7" ht="18">
      <c r="A182" s="35">
        <v>6</v>
      </c>
      <c r="B182" s="160" t="s">
        <v>102</v>
      </c>
      <c r="C182" s="161"/>
      <c r="D182" s="160"/>
      <c r="E182" s="162"/>
      <c r="F182" s="162"/>
      <c r="G182" s="163"/>
    </row>
    <row r="183" spans="1:7" ht="18">
      <c r="A183" s="35">
        <v>7</v>
      </c>
      <c r="B183" s="160" t="s">
        <v>103</v>
      </c>
      <c r="C183" s="161"/>
      <c r="D183" s="160"/>
      <c r="E183" s="162"/>
      <c r="F183" s="162"/>
      <c r="G183" s="163"/>
    </row>
    <row r="184" spans="1:7" ht="19" thickBot="1">
      <c r="A184" s="36">
        <v>8</v>
      </c>
      <c r="B184" s="164" t="s">
        <v>104</v>
      </c>
      <c r="C184" s="165"/>
      <c r="D184" s="164"/>
      <c r="E184" s="166"/>
      <c r="F184" s="166"/>
      <c r="G184" s="167"/>
    </row>
  </sheetData>
  <mergeCells count="32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D164:G164"/>
    <mergeCell ref="E167:F167"/>
    <mergeCell ref="E170:F170"/>
    <mergeCell ref="E173:F173"/>
    <mergeCell ref="B177:C177"/>
    <mergeCell ref="D177:G177"/>
    <mergeCell ref="B178:C178"/>
    <mergeCell ref="D178:G178"/>
    <mergeCell ref="B179:C179"/>
    <mergeCell ref="D179:G179"/>
    <mergeCell ref="B180:C180"/>
    <mergeCell ref="D180:G180"/>
    <mergeCell ref="B184:C184"/>
    <mergeCell ref="D184:G184"/>
    <mergeCell ref="B181:C181"/>
    <mergeCell ref="D181:G181"/>
    <mergeCell ref="B182:C182"/>
    <mergeCell ref="D182:G182"/>
    <mergeCell ref="B183:C183"/>
    <mergeCell ref="D183:G183"/>
  </mergeCells>
  <phoneticPr fontId="8"/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8F04-7B5D-5E4D-9FD4-C7CBB3100D56}">
  <sheetPr>
    <pageSetUpPr fitToPage="1"/>
  </sheetPr>
  <dimension ref="A1:G55"/>
  <sheetViews>
    <sheetView showGridLines="0" zoomScale="185" zoomScaleNormal="150" workbookViewId="0">
      <selection activeCell="D21" sqref="D21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16384" width="9" style="1"/>
  </cols>
  <sheetData>
    <row r="1" spans="1:7" ht="17" thickBot="1">
      <c r="A1" s="2" t="s">
        <v>31</v>
      </c>
    </row>
    <row r="2" spans="1:7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7" ht="18">
      <c r="B3" s="9" t="s">
        <v>35</v>
      </c>
      <c r="C3" s="186"/>
      <c r="D3" s="187"/>
      <c r="E3" s="11" t="s">
        <v>36</v>
      </c>
      <c r="F3" s="186" t="s">
        <v>37</v>
      </c>
      <c r="G3" s="192"/>
    </row>
    <row r="4" spans="1:7" ht="18">
      <c r="B4" s="9" t="s">
        <v>38</v>
      </c>
      <c r="C4" s="186" t="s">
        <v>39</v>
      </c>
      <c r="D4" s="187"/>
      <c r="E4" s="11" t="s">
        <v>40</v>
      </c>
      <c r="F4" s="186"/>
      <c r="G4" s="192"/>
    </row>
    <row r="5" spans="1:7" ht="18">
      <c r="B5" s="9" t="s">
        <v>1</v>
      </c>
      <c r="C5" s="186" t="s">
        <v>1234</v>
      </c>
      <c r="D5" s="187"/>
      <c r="E5" s="11" t="s">
        <v>42</v>
      </c>
      <c r="F5" s="186" t="s">
        <v>1244</v>
      </c>
      <c r="G5" s="192"/>
    </row>
    <row r="6" spans="1:7" ht="18">
      <c r="B6" s="9" t="s">
        <v>2</v>
      </c>
      <c r="C6" s="186" t="s">
        <v>1235</v>
      </c>
      <c r="D6" s="187"/>
      <c r="E6" s="12"/>
      <c r="F6" s="186"/>
      <c r="G6" s="192"/>
    </row>
    <row r="7" spans="1:7" ht="18">
      <c r="B7" s="193" t="s">
        <v>3</v>
      </c>
      <c r="C7" s="194"/>
      <c r="D7" s="194"/>
      <c r="E7" s="194"/>
      <c r="F7" s="194"/>
      <c r="G7" s="195"/>
    </row>
    <row r="8" spans="1:7">
      <c r="B8" s="176" t="s">
        <v>45</v>
      </c>
      <c r="C8" s="177"/>
      <c r="D8" s="177"/>
      <c r="E8" s="177"/>
      <c r="F8" s="177"/>
      <c r="G8" s="178"/>
    </row>
    <row r="9" spans="1:7">
      <c r="B9" s="179"/>
      <c r="C9" s="177"/>
      <c r="D9" s="177"/>
      <c r="E9" s="177"/>
      <c r="F9" s="177"/>
      <c r="G9" s="178"/>
    </row>
    <row r="10" spans="1:7" ht="17" thickBot="1">
      <c r="B10" s="180"/>
      <c r="C10" s="181"/>
      <c r="D10" s="181"/>
      <c r="E10" s="181"/>
      <c r="F10" s="181"/>
      <c r="G10" s="182"/>
    </row>
    <row r="12" spans="1:7" ht="17" thickBot="1">
      <c r="A12" s="2" t="s">
        <v>46</v>
      </c>
    </row>
    <row r="13" spans="1:7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</row>
    <row r="14" spans="1:7">
      <c r="A14" s="5">
        <v>1</v>
      </c>
      <c r="B14" s="18" t="s">
        <v>788</v>
      </c>
      <c r="C14" s="18" t="s">
        <v>115</v>
      </c>
      <c r="D14" s="18" t="s">
        <v>1236</v>
      </c>
      <c r="E14" s="18" t="s">
        <v>111</v>
      </c>
      <c r="F14" s="20" t="s">
        <v>45</v>
      </c>
      <c r="G14" s="21" t="s">
        <v>45</v>
      </c>
    </row>
    <row r="15" spans="1:7">
      <c r="A15" s="3">
        <v>2</v>
      </c>
      <c r="B15" s="16" t="s">
        <v>750</v>
      </c>
      <c r="C15" s="16" t="s">
        <v>117</v>
      </c>
      <c r="D15" s="16" t="s">
        <v>1236</v>
      </c>
      <c r="E15" s="16" t="s">
        <v>111</v>
      </c>
      <c r="F15" s="22" t="s">
        <v>45</v>
      </c>
      <c r="G15" s="23" t="s">
        <v>45</v>
      </c>
    </row>
    <row r="16" spans="1:7">
      <c r="A16" s="3">
        <v>3</v>
      </c>
      <c r="B16" s="16" t="s">
        <v>241</v>
      </c>
      <c r="C16" s="16" t="s">
        <v>118</v>
      </c>
      <c r="D16" s="16" t="s">
        <v>1237</v>
      </c>
      <c r="E16" s="16" t="s">
        <v>111</v>
      </c>
      <c r="F16" s="22" t="s">
        <v>45</v>
      </c>
      <c r="G16" s="23" t="s">
        <v>45</v>
      </c>
    </row>
    <row r="17" spans="1:7">
      <c r="A17" s="3">
        <v>4</v>
      </c>
      <c r="B17" s="16" t="s">
        <v>243</v>
      </c>
      <c r="C17" s="16" t="s">
        <v>63</v>
      </c>
      <c r="D17" s="16" t="s">
        <v>1238</v>
      </c>
      <c r="E17" s="16" t="s">
        <v>111</v>
      </c>
      <c r="F17" s="22" t="s">
        <v>45</v>
      </c>
      <c r="G17" s="23" t="s">
        <v>45</v>
      </c>
    </row>
    <row r="18" spans="1:7">
      <c r="A18" s="3">
        <v>5</v>
      </c>
      <c r="B18" s="16" t="s">
        <v>799</v>
      </c>
      <c r="C18" s="16" t="s">
        <v>172</v>
      </c>
      <c r="D18" s="16" t="s">
        <v>1694</v>
      </c>
      <c r="E18" s="16" t="s">
        <v>45</v>
      </c>
      <c r="F18" s="22" t="s">
        <v>45</v>
      </c>
      <c r="G18" s="23" t="s">
        <v>45</v>
      </c>
    </row>
    <row r="19" spans="1:7">
      <c r="A19" s="3">
        <v>6</v>
      </c>
      <c r="B19" s="16" t="s">
        <v>800</v>
      </c>
      <c r="C19" s="16" t="s">
        <v>173</v>
      </c>
      <c r="D19" s="16" t="s">
        <v>1694</v>
      </c>
      <c r="E19" s="16" t="s">
        <v>45</v>
      </c>
      <c r="F19" s="22" t="s">
        <v>45</v>
      </c>
      <c r="G19" s="23" t="s">
        <v>45</v>
      </c>
    </row>
    <row r="20" spans="1:7">
      <c r="A20" s="3">
        <v>7</v>
      </c>
      <c r="B20" s="16" t="s">
        <v>821</v>
      </c>
      <c r="C20" s="16" t="s">
        <v>822</v>
      </c>
      <c r="D20" s="16" t="s">
        <v>1694</v>
      </c>
      <c r="E20" s="16" t="s">
        <v>45</v>
      </c>
      <c r="F20" s="22" t="s">
        <v>45</v>
      </c>
      <c r="G20" s="23" t="s">
        <v>45</v>
      </c>
    </row>
    <row r="21" spans="1:7">
      <c r="A21" s="3">
        <v>8</v>
      </c>
      <c r="B21" s="16" t="s">
        <v>823</v>
      </c>
      <c r="C21" s="16" t="s">
        <v>824</v>
      </c>
      <c r="D21" s="16" t="s">
        <v>1694</v>
      </c>
      <c r="E21" s="16" t="s">
        <v>45</v>
      </c>
      <c r="F21" s="22" t="s">
        <v>45</v>
      </c>
      <c r="G21" s="23" t="s">
        <v>45</v>
      </c>
    </row>
    <row r="22" spans="1:7">
      <c r="A22" s="3">
        <v>9</v>
      </c>
      <c r="B22" s="16" t="s">
        <v>825</v>
      </c>
      <c r="C22" s="16" t="s">
        <v>826</v>
      </c>
      <c r="D22" s="16" t="s">
        <v>1694</v>
      </c>
      <c r="E22" s="16" t="s">
        <v>45</v>
      </c>
      <c r="F22" s="22" t="s">
        <v>45</v>
      </c>
      <c r="G22" s="23" t="s">
        <v>45</v>
      </c>
    </row>
    <row r="23" spans="1:7">
      <c r="A23" s="3">
        <v>10</v>
      </c>
      <c r="B23" s="16" t="s">
        <v>827</v>
      </c>
      <c r="C23" s="16" t="s">
        <v>828</v>
      </c>
      <c r="D23" s="16" t="s">
        <v>1694</v>
      </c>
      <c r="E23" s="16" t="s">
        <v>45</v>
      </c>
      <c r="F23" s="22" t="s">
        <v>45</v>
      </c>
      <c r="G23" s="23" t="s">
        <v>45</v>
      </c>
    </row>
    <row r="24" spans="1:7">
      <c r="A24" s="3">
        <v>11</v>
      </c>
      <c r="B24" s="16" t="s">
        <v>829</v>
      </c>
      <c r="C24" s="16" t="s">
        <v>830</v>
      </c>
      <c r="D24" s="16" t="s">
        <v>1694</v>
      </c>
      <c r="E24" s="16" t="s">
        <v>45</v>
      </c>
      <c r="F24" s="22" t="s">
        <v>45</v>
      </c>
      <c r="G24" s="23" t="s">
        <v>45</v>
      </c>
    </row>
    <row r="25" spans="1:7">
      <c r="A25" s="3">
        <v>12</v>
      </c>
      <c r="B25" s="16" t="s">
        <v>831</v>
      </c>
      <c r="C25" s="16" t="s">
        <v>832</v>
      </c>
      <c r="D25" s="16" t="s">
        <v>1694</v>
      </c>
      <c r="E25" s="16" t="s">
        <v>45</v>
      </c>
      <c r="F25" s="22" t="s">
        <v>45</v>
      </c>
      <c r="G25" s="23" t="s">
        <v>45</v>
      </c>
    </row>
    <row r="26" spans="1:7" ht="17" thickBot="1">
      <c r="A26" s="4"/>
      <c r="B26" s="17"/>
      <c r="C26" s="17"/>
      <c r="D26" s="17"/>
      <c r="E26" s="17" t="s">
        <v>45</v>
      </c>
      <c r="F26" s="24" t="s">
        <v>45</v>
      </c>
      <c r="G26" s="25" t="s">
        <v>45</v>
      </c>
    </row>
    <row r="28" spans="1:7" ht="17" thickBot="1">
      <c r="A28" s="2" t="s">
        <v>67</v>
      </c>
    </row>
    <row r="29" spans="1:7">
      <c r="A29" s="59" t="s">
        <v>0</v>
      </c>
      <c r="B29" s="60" t="s">
        <v>68</v>
      </c>
      <c r="C29" s="61" t="s">
        <v>69</v>
      </c>
      <c r="D29" s="62"/>
      <c r="E29" s="60" t="s">
        <v>70</v>
      </c>
      <c r="F29" s="60" t="s">
        <v>71</v>
      </c>
      <c r="G29" s="63" t="s">
        <v>72</v>
      </c>
    </row>
    <row r="30" spans="1:7" ht="18">
      <c r="A30" s="3">
        <v>1</v>
      </c>
      <c r="B30" s="16" t="s">
        <v>1239</v>
      </c>
      <c r="C30" s="160" t="s">
        <v>1120</v>
      </c>
      <c r="D30" s="168"/>
      <c r="E30" s="16" t="s">
        <v>53</v>
      </c>
      <c r="F30" s="16" t="s">
        <v>53</v>
      </c>
      <c r="G30" s="64"/>
    </row>
    <row r="31" spans="1:7" ht="18">
      <c r="A31" s="3">
        <v>2</v>
      </c>
      <c r="B31" s="16" t="s">
        <v>1240</v>
      </c>
      <c r="C31" s="160" t="s">
        <v>1241</v>
      </c>
      <c r="D31" s="168"/>
      <c r="E31" s="16" t="s">
        <v>53</v>
      </c>
      <c r="F31" s="16" t="s">
        <v>53</v>
      </c>
      <c r="G31" s="64"/>
    </row>
    <row r="32" spans="1:7" ht="19" thickBot="1">
      <c r="A32" s="4">
        <v>3</v>
      </c>
      <c r="B32" s="17" t="s">
        <v>1242</v>
      </c>
      <c r="C32" s="164" t="s">
        <v>1243</v>
      </c>
      <c r="D32" s="173"/>
      <c r="E32" s="17" t="s">
        <v>53</v>
      </c>
      <c r="F32" s="17" t="s">
        <v>53</v>
      </c>
      <c r="G32" s="65"/>
    </row>
    <row r="34" spans="1:7" ht="17" thickBot="1">
      <c r="A34" s="2" t="s">
        <v>73</v>
      </c>
    </row>
    <row r="35" spans="1:7">
      <c r="A35" s="6" t="s">
        <v>0</v>
      </c>
      <c r="B35" s="10" t="s">
        <v>74</v>
      </c>
      <c r="C35" s="10" t="s">
        <v>75</v>
      </c>
      <c r="D35" s="30" t="s">
        <v>76</v>
      </c>
      <c r="E35" s="31"/>
      <c r="F35" s="31"/>
      <c r="G35" s="32"/>
    </row>
    <row r="37" spans="1:7" ht="17" thickBot="1">
      <c r="A37" s="2" t="s">
        <v>80</v>
      </c>
    </row>
    <row r="38" spans="1:7" ht="19" thickBot="1">
      <c r="A38" s="26" t="s">
        <v>0</v>
      </c>
      <c r="B38" s="27" t="s">
        <v>81</v>
      </c>
      <c r="C38" s="56" t="s">
        <v>69</v>
      </c>
      <c r="D38" s="28"/>
      <c r="E38" s="174" t="s">
        <v>82</v>
      </c>
      <c r="F38" s="175"/>
      <c r="G38" s="29" t="s">
        <v>83</v>
      </c>
    </row>
    <row r="40" spans="1:7" ht="17" thickBot="1">
      <c r="A40" s="2" t="s">
        <v>84</v>
      </c>
    </row>
    <row r="41" spans="1:7" ht="19" thickBot="1">
      <c r="A41" s="26" t="s">
        <v>0</v>
      </c>
      <c r="B41" s="27" t="s">
        <v>81</v>
      </c>
      <c r="C41" s="56" t="s">
        <v>69</v>
      </c>
      <c r="D41" s="28"/>
      <c r="E41" s="174" t="s">
        <v>85</v>
      </c>
      <c r="F41" s="175"/>
      <c r="G41" s="29" t="s">
        <v>86</v>
      </c>
    </row>
    <row r="43" spans="1:7" ht="17" thickBot="1">
      <c r="A43" s="2" t="s">
        <v>87</v>
      </c>
    </row>
    <row r="44" spans="1:7" ht="19" thickBot="1">
      <c r="A44" s="26" t="s">
        <v>0</v>
      </c>
      <c r="B44" s="27" t="s">
        <v>88</v>
      </c>
      <c r="C44" s="56" t="s">
        <v>89</v>
      </c>
      <c r="D44" s="28"/>
      <c r="E44" s="174" t="s">
        <v>90</v>
      </c>
      <c r="F44" s="175"/>
      <c r="G44" s="29" t="s">
        <v>91</v>
      </c>
    </row>
    <row r="46" spans="1:7" ht="17" thickBot="1">
      <c r="A46" s="2" t="s">
        <v>92</v>
      </c>
    </row>
    <row r="47" spans="1:7">
      <c r="A47" s="6" t="s">
        <v>0</v>
      </c>
      <c r="B47" s="30" t="s">
        <v>93</v>
      </c>
      <c r="C47" s="33"/>
      <c r="D47" s="30" t="s">
        <v>94</v>
      </c>
      <c r="E47" s="31"/>
      <c r="F47" s="31"/>
      <c r="G47" s="32"/>
    </row>
    <row r="48" spans="1:7" ht="18">
      <c r="A48" s="34">
        <v>1</v>
      </c>
      <c r="B48" s="169" t="s">
        <v>95</v>
      </c>
      <c r="C48" s="170"/>
      <c r="D48" s="169"/>
      <c r="E48" s="171"/>
      <c r="F48" s="171"/>
      <c r="G48" s="172"/>
    </row>
    <row r="49" spans="1:7" ht="18">
      <c r="A49" s="35">
        <v>2</v>
      </c>
      <c r="B49" s="160" t="s">
        <v>96</v>
      </c>
      <c r="C49" s="161"/>
      <c r="D49" s="160"/>
      <c r="E49" s="162"/>
      <c r="F49" s="162"/>
      <c r="G49" s="163"/>
    </row>
    <row r="50" spans="1:7" ht="18">
      <c r="A50" s="35">
        <v>3</v>
      </c>
      <c r="B50" s="160" t="s">
        <v>97</v>
      </c>
      <c r="C50" s="161"/>
      <c r="D50" s="160"/>
      <c r="E50" s="162"/>
      <c r="F50" s="162"/>
      <c r="G50" s="163"/>
    </row>
    <row r="51" spans="1:7" ht="18">
      <c r="A51" s="35">
        <v>4</v>
      </c>
      <c r="B51" s="160" t="s">
        <v>99</v>
      </c>
      <c r="C51" s="161"/>
      <c r="D51" s="160"/>
      <c r="E51" s="162"/>
      <c r="F51" s="162"/>
      <c r="G51" s="163"/>
    </row>
    <row r="52" spans="1:7" ht="18">
      <c r="A52" s="35">
        <v>5</v>
      </c>
      <c r="B52" s="160" t="s">
        <v>100</v>
      </c>
      <c r="C52" s="161"/>
      <c r="D52" s="160"/>
      <c r="E52" s="162"/>
      <c r="F52" s="162"/>
      <c r="G52" s="163"/>
    </row>
    <row r="53" spans="1:7" ht="18">
      <c r="A53" s="35">
        <v>6</v>
      </c>
      <c r="B53" s="160" t="s">
        <v>102</v>
      </c>
      <c r="C53" s="161"/>
      <c r="D53" s="160"/>
      <c r="E53" s="162"/>
      <c r="F53" s="162"/>
      <c r="G53" s="163"/>
    </row>
    <row r="54" spans="1:7" ht="18">
      <c r="A54" s="35">
        <v>7</v>
      </c>
      <c r="B54" s="160" t="s">
        <v>103</v>
      </c>
      <c r="C54" s="161"/>
      <c r="D54" s="160"/>
      <c r="E54" s="162"/>
      <c r="F54" s="162"/>
      <c r="G54" s="163"/>
    </row>
    <row r="55" spans="1:7" ht="19" thickBot="1">
      <c r="A55" s="36">
        <v>8</v>
      </c>
      <c r="B55" s="164" t="s">
        <v>104</v>
      </c>
      <c r="C55" s="165"/>
      <c r="D55" s="164"/>
      <c r="E55" s="166"/>
      <c r="F55" s="166"/>
      <c r="G55" s="167"/>
    </row>
  </sheetData>
  <mergeCells count="34">
    <mergeCell ref="C2:D2"/>
    <mergeCell ref="F2:G2"/>
    <mergeCell ref="C3:D3"/>
    <mergeCell ref="F3:G3"/>
    <mergeCell ref="C4:D4"/>
    <mergeCell ref="F4:G4"/>
    <mergeCell ref="C30:D30"/>
    <mergeCell ref="C5:D5"/>
    <mergeCell ref="F5:G5"/>
    <mergeCell ref="C6:D6"/>
    <mergeCell ref="F6:G6"/>
    <mergeCell ref="B7:G7"/>
    <mergeCell ref="B8:G10"/>
    <mergeCell ref="B55:C55"/>
    <mergeCell ref="D55:G55"/>
    <mergeCell ref="B50:C50"/>
    <mergeCell ref="D50:G50"/>
    <mergeCell ref="B51:C51"/>
    <mergeCell ref="D51:G51"/>
    <mergeCell ref="B52:C52"/>
    <mergeCell ref="D52:G52"/>
    <mergeCell ref="C31:D31"/>
    <mergeCell ref="C32:D32"/>
    <mergeCell ref="B53:C53"/>
    <mergeCell ref="D53:G53"/>
    <mergeCell ref="B54:C54"/>
    <mergeCell ref="D54:G54"/>
    <mergeCell ref="E38:F38"/>
    <mergeCell ref="E41:F41"/>
    <mergeCell ref="E44:F44"/>
    <mergeCell ref="B48:C48"/>
    <mergeCell ref="D48:G48"/>
    <mergeCell ref="B49:C49"/>
    <mergeCell ref="D49:G49"/>
  </mergeCells>
  <phoneticPr fontId="8"/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7147-FB2D-F44A-9761-CE343CA77BAD}">
  <sheetPr>
    <pageSetUpPr fitToPage="1"/>
  </sheetPr>
  <dimension ref="A1:N47"/>
  <sheetViews>
    <sheetView showGridLines="0" workbookViewId="0"/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115" t="s">
        <v>31</v>
      </c>
    </row>
    <row r="2" spans="1:14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14" ht="18">
      <c r="B3" s="9" t="s">
        <v>35</v>
      </c>
      <c r="C3" s="186"/>
      <c r="D3" s="187"/>
      <c r="E3" s="11" t="s">
        <v>36</v>
      </c>
      <c r="F3" s="188">
        <v>45617</v>
      </c>
      <c r="G3" s="189"/>
    </row>
    <row r="4" spans="1:14" ht="18">
      <c r="B4" s="9" t="s">
        <v>38</v>
      </c>
      <c r="C4" s="186"/>
      <c r="D4" s="187"/>
      <c r="E4" s="11" t="s">
        <v>40</v>
      </c>
      <c r="F4" s="186"/>
      <c r="G4" s="192"/>
    </row>
    <row r="5" spans="1:14" ht="18">
      <c r="B5" s="9" t="s">
        <v>1</v>
      </c>
      <c r="C5" s="186" t="s">
        <v>1619</v>
      </c>
      <c r="D5" s="187"/>
      <c r="E5" s="11" t="s">
        <v>42</v>
      </c>
      <c r="F5" s="186" t="s">
        <v>1244</v>
      </c>
      <c r="G5" s="192"/>
    </row>
    <row r="6" spans="1:14" ht="18">
      <c r="B6" s="9" t="s">
        <v>2</v>
      </c>
      <c r="C6" s="186" t="s">
        <v>1292</v>
      </c>
      <c r="D6" s="187"/>
      <c r="E6" s="12"/>
      <c r="F6" s="186"/>
      <c r="G6" s="192"/>
    </row>
    <row r="7" spans="1:14" ht="18">
      <c r="B7" s="193" t="s">
        <v>3</v>
      </c>
      <c r="C7" s="194"/>
      <c r="D7" s="194"/>
      <c r="E7" s="194"/>
      <c r="F7" s="194"/>
      <c r="G7" s="195"/>
    </row>
    <row r="8" spans="1:14">
      <c r="B8" s="176" t="s">
        <v>45</v>
      </c>
      <c r="C8" s="177"/>
      <c r="D8" s="177"/>
      <c r="E8" s="177"/>
      <c r="F8" s="177"/>
      <c r="G8" s="178"/>
    </row>
    <row r="9" spans="1:14">
      <c r="B9" s="179"/>
      <c r="C9" s="177"/>
      <c r="D9" s="177"/>
      <c r="E9" s="177"/>
      <c r="F9" s="177"/>
      <c r="G9" s="178"/>
    </row>
    <row r="10" spans="1:14" ht="17" thickBot="1">
      <c r="B10" s="180"/>
      <c r="C10" s="181"/>
      <c r="D10" s="181"/>
      <c r="E10" s="181"/>
      <c r="F10" s="181"/>
      <c r="G10" s="182"/>
    </row>
    <row r="12" spans="1:14" ht="21" thickBot="1">
      <c r="A12" s="2" t="s">
        <v>46</v>
      </c>
      <c r="L12" s="57" t="s">
        <v>1211</v>
      </c>
      <c r="M12" s="57"/>
      <c r="N12" s="57"/>
    </row>
    <row r="13" spans="1:14" ht="20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  <c r="J13" s="58" t="s">
        <v>633</v>
      </c>
      <c r="K13" s="66"/>
      <c r="L13" s="57" t="s">
        <v>1212</v>
      </c>
      <c r="M13" s="57" t="s">
        <v>1213</v>
      </c>
      <c r="N13" s="57" t="s">
        <v>1214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116" t="s">
        <v>1293</v>
      </c>
      <c r="C14" s="116" t="s">
        <v>1293</v>
      </c>
      <c r="D14" s="116" t="s">
        <v>1295</v>
      </c>
      <c r="E14" s="116" t="s">
        <v>1616</v>
      </c>
      <c r="F14" s="117" t="s">
        <v>45</v>
      </c>
      <c r="G14" s="118" t="s">
        <v>1295</v>
      </c>
      <c r="J14" s="1" t="str">
        <f>CONCATENATE("""",C14,""" ",D14,",")</f>
        <v>"CODE" CHAR(2),</v>
      </c>
      <c r="L14" s="1" t="str">
        <f>LOWER(C14)</f>
        <v>code</v>
      </c>
      <c r="M14" s="1" t="str">
        <f>IF(COUNTIF(D14,"VARC*")&gt;=1,"StringOption",IF(COUNTIF(D14,"CHAR*")&gt;=1,"StringOption","DecimalOption"))</f>
        <v>StringOption</v>
      </c>
      <c r="N14" s="1" t="str">
        <f>CONCATENATE("- {name: ",L14,", type: string, wtype: ",M14,"}")</f>
        <v>- {name: code, type: string, wtype: StringOption}</v>
      </c>
    </row>
    <row r="15" spans="1:14">
      <c r="A15" s="3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119" t="s">
        <v>1294</v>
      </c>
      <c r="C15" s="119" t="s">
        <v>1294</v>
      </c>
      <c r="D15" s="119" t="s">
        <v>1500</v>
      </c>
      <c r="E15" s="119" t="s">
        <v>1616</v>
      </c>
      <c r="F15" s="120" t="s">
        <v>45</v>
      </c>
      <c r="G15" s="121" t="s">
        <v>1296</v>
      </c>
      <c r="J15" s="1" t="str">
        <f t="shared" ref="J15:J16" si="0">CONCATENATE("""",C15,""" ",D15,",")</f>
        <v>"NAME" VARCHAR(192),</v>
      </c>
      <c r="L15" s="1" t="str">
        <f t="shared" ref="L15:L16" si="1">LOWER(C15)</f>
        <v>name</v>
      </c>
      <c r="M15" s="1" t="str">
        <f t="shared" ref="M15:M16" si="2">IF(COUNTIF(D15,"VARC*")&gt;=1,"StringOption",IF(COUNTIF(D15,"CHAR*")&gt;=1,"StringOption","DecimalOption"))</f>
        <v>StringOption</v>
      </c>
      <c r="N15" s="1" t="str">
        <f t="shared" ref="N15:N16" si="3">CONCATENATE("- {name: ",L15,", type: string, wtype: ",M15,"}")</f>
        <v>- {name: name, type: string, wtype: StringOption}</v>
      </c>
    </row>
    <row r="16" spans="1:14">
      <c r="A16" s="3" t="str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16" s="119"/>
      <c r="C16" s="119"/>
      <c r="D16" s="119"/>
      <c r="E16" s="119"/>
      <c r="F16" s="120" t="s">
        <v>45</v>
      </c>
      <c r="G16" s="121"/>
      <c r="J16" s="1" t="str">
        <f t="shared" si="0"/>
        <v>"" ,</v>
      </c>
      <c r="L16" s="1" t="str">
        <f t="shared" si="1"/>
        <v/>
      </c>
      <c r="M16" s="1" t="str">
        <f t="shared" si="2"/>
        <v>DecimalOption</v>
      </c>
      <c r="N16" s="1" t="str">
        <f t="shared" si="3"/>
        <v>- {name: , type: string, wtype: DecimalOption}</v>
      </c>
    </row>
    <row r="17" spans="1:7" ht="17" thickBot="1">
      <c r="A17" s="4" t="str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17" s="122"/>
      <c r="C17" s="122"/>
      <c r="D17" s="122"/>
      <c r="E17" s="122" t="s">
        <v>45</v>
      </c>
      <c r="F17" s="123" t="s">
        <v>45</v>
      </c>
      <c r="G17" s="124" t="s">
        <v>45</v>
      </c>
    </row>
    <row r="19" spans="1:7" ht="17" thickBot="1">
      <c r="A19" s="2" t="s">
        <v>67</v>
      </c>
    </row>
    <row r="20" spans="1:7">
      <c r="A20" s="59" t="s">
        <v>0</v>
      </c>
      <c r="B20" s="60" t="s">
        <v>68</v>
      </c>
      <c r="C20" s="61" t="s">
        <v>69</v>
      </c>
      <c r="D20" s="62"/>
      <c r="E20" s="60" t="s">
        <v>70</v>
      </c>
      <c r="F20" s="60" t="s">
        <v>71</v>
      </c>
      <c r="G20" s="63" t="s">
        <v>72</v>
      </c>
    </row>
    <row r="21" spans="1:7" ht="18">
      <c r="A21" s="3">
        <v>1</v>
      </c>
      <c r="B21" s="16" t="s">
        <v>1297</v>
      </c>
      <c r="C21" s="160" t="s">
        <v>1293</v>
      </c>
      <c r="D21" s="168"/>
      <c r="E21" s="16"/>
      <c r="F21" s="16"/>
      <c r="G21" s="64"/>
    </row>
    <row r="22" spans="1:7" ht="18">
      <c r="A22" s="3">
        <v>2</v>
      </c>
      <c r="B22" s="16"/>
      <c r="C22" s="160"/>
      <c r="D22" s="168"/>
      <c r="E22" s="16"/>
      <c r="F22" s="16"/>
      <c r="G22" s="64"/>
    </row>
    <row r="23" spans="1:7" ht="18">
      <c r="A23" s="3">
        <v>3</v>
      </c>
      <c r="B23" s="16"/>
      <c r="C23" s="160"/>
      <c r="D23" s="168"/>
      <c r="E23" s="16"/>
      <c r="F23" s="16"/>
      <c r="G23" s="64"/>
    </row>
    <row r="24" spans="1:7" ht="19" thickBot="1">
      <c r="A24" s="4">
        <v>4</v>
      </c>
      <c r="B24" s="17"/>
      <c r="C24" s="164"/>
      <c r="D24" s="173"/>
      <c r="E24" s="17"/>
      <c r="F24" s="17"/>
      <c r="G24" s="65"/>
    </row>
    <row r="26" spans="1:7" ht="17" thickBot="1">
      <c r="A26" s="2" t="s">
        <v>73</v>
      </c>
    </row>
    <row r="27" spans="1:7">
      <c r="A27" s="6" t="s">
        <v>0</v>
      </c>
      <c r="B27" s="10" t="s">
        <v>74</v>
      </c>
      <c r="C27" s="10" t="s">
        <v>75</v>
      </c>
      <c r="D27" s="30" t="s">
        <v>76</v>
      </c>
      <c r="E27" s="31"/>
      <c r="F27" s="31"/>
      <c r="G27" s="32"/>
    </row>
    <row r="29" spans="1:7" ht="17" thickBot="1">
      <c r="A29" s="2" t="s">
        <v>80</v>
      </c>
    </row>
    <row r="30" spans="1:7" ht="19" thickBot="1">
      <c r="A30" s="26" t="s">
        <v>0</v>
      </c>
      <c r="B30" s="27" t="s">
        <v>81</v>
      </c>
      <c r="C30" s="56" t="s">
        <v>69</v>
      </c>
      <c r="D30" s="28"/>
      <c r="E30" s="174" t="s">
        <v>82</v>
      </c>
      <c r="F30" s="175"/>
      <c r="G30" s="29" t="s">
        <v>83</v>
      </c>
    </row>
    <row r="32" spans="1:7" ht="17" thickBot="1">
      <c r="A32" s="2" t="s">
        <v>84</v>
      </c>
    </row>
    <row r="33" spans="1:7" ht="19" thickBot="1">
      <c r="A33" s="26" t="s">
        <v>0</v>
      </c>
      <c r="B33" s="27" t="s">
        <v>81</v>
      </c>
      <c r="C33" s="56" t="s">
        <v>69</v>
      </c>
      <c r="D33" s="28"/>
      <c r="E33" s="174" t="s">
        <v>85</v>
      </c>
      <c r="F33" s="175"/>
      <c r="G33" s="29" t="s">
        <v>86</v>
      </c>
    </row>
    <row r="35" spans="1:7" ht="17" thickBot="1">
      <c r="A35" s="2" t="s">
        <v>87</v>
      </c>
    </row>
    <row r="36" spans="1:7" ht="19" thickBot="1">
      <c r="A36" s="26" t="s">
        <v>0</v>
      </c>
      <c r="B36" s="27" t="s">
        <v>88</v>
      </c>
      <c r="C36" s="56" t="s">
        <v>89</v>
      </c>
      <c r="D36" s="28"/>
      <c r="E36" s="174" t="s">
        <v>90</v>
      </c>
      <c r="F36" s="175"/>
      <c r="G36" s="29" t="s">
        <v>91</v>
      </c>
    </row>
    <row r="38" spans="1:7" ht="17" thickBot="1">
      <c r="A38" s="2" t="s">
        <v>92</v>
      </c>
    </row>
    <row r="39" spans="1:7">
      <c r="A39" s="6" t="s">
        <v>0</v>
      </c>
      <c r="B39" s="30" t="s">
        <v>93</v>
      </c>
      <c r="C39" s="33"/>
      <c r="D39" s="30" t="s">
        <v>94</v>
      </c>
      <c r="E39" s="31"/>
      <c r="F39" s="31"/>
      <c r="G39" s="32"/>
    </row>
    <row r="40" spans="1:7" ht="18">
      <c r="A40" s="34">
        <v>1</v>
      </c>
      <c r="B40" s="169" t="s">
        <v>95</v>
      </c>
      <c r="C40" s="170"/>
      <c r="D40" s="169"/>
      <c r="E40" s="171"/>
      <c r="F40" s="171"/>
      <c r="G40" s="172"/>
    </row>
    <row r="41" spans="1:7" ht="18">
      <c r="A41" s="35">
        <v>2</v>
      </c>
      <c r="B41" s="160" t="s">
        <v>96</v>
      </c>
      <c r="C41" s="161"/>
      <c r="D41" s="160"/>
      <c r="E41" s="162"/>
      <c r="F41" s="162"/>
      <c r="G41" s="163"/>
    </row>
    <row r="42" spans="1:7" ht="18">
      <c r="A42" s="35">
        <v>3</v>
      </c>
      <c r="B42" s="160" t="s">
        <v>97</v>
      </c>
      <c r="C42" s="161"/>
      <c r="D42" s="160"/>
      <c r="E42" s="162"/>
      <c r="F42" s="162"/>
      <c r="G42" s="163"/>
    </row>
    <row r="43" spans="1:7" ht="18">
      <c r="A43" s="35">
        <v>4</v>
      </c>
      <c r="B43" s="160" t="s">
        <v>99</v>
      </c>
      <c r="C43" s="161"/>
      <c r="D43" s="160"/>
      <c r="E43" s="162"/>
      <c r="F43" s="162"/>
      <c r="G43" s="163"/>
    </row>
    <row r="44" spans="1:7" ht="18">
      <c r="A44" s="35">
        <v>5</v>
      </c>
      <c r="B44" s="160" t="s">
        <v>100</v>
      </c>
      <c r="C44" s="161"/>
      <c r="D44" s="160"/>
      <c r="E44" s="162"/>
      <c r="F44" s="162"/>
      <c r="G44" s="163"/>
    </row>
    <row r="45" spans="1:7" ht="18">
      <c r="A45" s="35">
        <v>6</v>
      </c>
      <c r="B45" s="160" t="s">
        <v>102</v>
      </c>
      <c r="C45" s="161"/>
      <c r="D45" s="160"/>
      <c r="E45" s="162"/>
      <c r="F45" s="162"/>
      <c r="G45" s="163"/>
    </row>
    <row r="46" spans="1:7" ht="18">
      <c r="A46" s="35">
        <v>7</v>
      </c>
      <c r="B46" s="160" t="s">
        <v>103</v>
      </c>
      <c r="C46" s="161"/>
      <c r="D46" s="160"/>
      <c r="E46" s="162"/>
      <c r="F46" s="162"/>
      <c r="G46" s="163"/>
    </row>
    <row r="47" spans="1:7" ht="19" thickBot="1">
      <c r="A47" s="36">
        <v>8</v>
      </c>
      <c r="B47" s="164" t="s">
        <v>104</v>
      </c>
      <c r="C47" s="165"/>
      <c r="D47" s="164"/>
      <c r="E47" s="166"/>
      <c r="F47" s="166"/>
      <c r="G47" s="167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42:C42"/>
    <mergeCell ref="D42:G42"/>
    <mergeCell ref="C21:D21"/>
    <mergeCell ref="C22:D22"/>
    <mergeCell ref="C23:D23"/>
    <mergeCell ref="C24:D24"/>
    <mergeCell ref="E30:F30"/>
    <mergeCell ref="E33:F33"/>
    <mergeCell ref="E36:F36"/>
    <mergeCell ref="B40:C40"/>
    <mergeCell ref="D40:G40"/>
    <mergeCell ref="B41:C41"/>
    <mergeCell ref="D41:G41"/>
    <mergeCell ref="B46:C46"/>
    <mergeCell ref="D46:G46"/>
    <mergeCell ref="B47:C47"/>
    <mergeCell ref="D47:G47"/>
    <mergeCell ref="B43:C43"/>
    <mergeCell ref="D43:G43"/>
    <mergeCell ref="B44:C44"/>
    <mergeCell ref="D44:G44"/>
    <mergeCell ref="B45:C45"/>
    <mergeCell ref="D45:G45"/>
  </mergeCells>
  <phoneticPr fontId="8"/>
  <hyperlinks>
    <hyperlink ref="A1" location="テーブル一覧!B9" display="テーブル情報" xr:uid="{076B67E8-6D13-4B02-9469-20BBCEBE3399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826A-B996-084C-9A9C-B29C8EEF07F1}">
  <sheetPr>
    <pageSetUpPr fitToPage="1"/>
  </sheetPr>
  <dimension ref="A1:N49"/>
  <sheetViews>
    <sheetView showGridLines="0" workbookViewId="0">
      <selection activeCell="B3" sqref="B3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115" t="s">
        <v>31</v>
      </c>
    </row>
    <row r="2" spans="1:14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14" ht="18">
      <c r="B3" s="9" t="s">
        <v>35</v>
      </c>
      <c r="C3" s="186"/>
      <c r="D3" s="187"/>
      <c r="E3" s="11" t="s">
        <v>36</v>
      </c>
      <c r="F3" s="188">
        <v>45617</v>
      </c>
      <c r="G3" s="189"/>
    </row>
    <row r="4" spans="1:14" ht="18">
      <c r="B4" s="9" t="s">
        <v>38</v>
      </c>
      <c r="C4" s="186"/>
      <c r="D4" s="187"/>
      <c r="E4" s="11" t="s">
        <v>40</v>
      </c>
      <c r="F4" s="186"/>
      <c r="G4" s="192"/>
    </row>
    <row r="5" spans="1:14" ht="18">
      <c r="B5" s="9" t="s">
        <v>1</v>
      </c>
      <c r="C5" s="186" t="s">
        <v>1299</v>
      </c>
      <c r="D5" s="187"/>
      <c r="E5" s="11" t="s">
        <v>42</v>
      </c>
      <c r="F5" s="186" t="s">
        <v>1244</v>
      </c>
      <c r="G5" s="192"/>
    </row>
    <row r="6" spans="1:14" ht="18">
      <c r="B6" s="9" t="s">
        <v>2</v>
      </c>
      <c r="C6" s="186" t="s">
        <v>1298</v>
      </c>
      <c r="D6" s="187"/>
      <c r="E6" s="12"/>
      <c r="F6" s="186"/>
      <c r="G6" s="192"/>
    </row>
    <row r="7" spans="1:14" ht="18">
      <c r="B7" s="193" t="s">
        <v>3</v>
      </c>
      <c r="C7" s="194"/>
      <c r="D7" s="194"/>
      <c r="E7" s="194"/>
      <c r="F7" s="194"/>
      <c r="G7" s="195"/>
    </row>
    <row r="8" spans="1:14">
      <c r="B8" s="176" t="s">
        <v>45</v>
      </c>
      <c r="C8" s="177"/>
      <c r="D8" s="177"/>
      <c r="E8" s="177"/>
      <c r="F8" s="177"/>
      <c r="G8" s="178"/>
    </row>
    <row r="9" spans="1:14">
      <c r="B9" s="179"/>
      <c r="C9" s="177"/>
      <c r="D9" s="177"/>
      <c r="E9" s="177"/>
      <c r="F9" s="177"/>
      <c r="G9" s="178"/>
    </row>
    <row r="10" spans="1:14" ht="17" thickBot="1">
      <c r="B10" s="180"/>
      <c r="C10" s="181"/>
      <c r="D10" s="181"/>
      <c r="E10" s="181"/>
      <c r="F10" s="181"/>
      <c r="G10" s="182"/>
    </row>
    <row r="12" spans="1:14" ht="21" thickBot="1">
      <c r="A12" s="2" t="s">
        <v>46</v>
      </c>
      <c r="L12" s="57" t="s">
        <v>1211</v>
      </c>
      <c r="M12" s="57"/>
      <c r="N12" s="57"/>
    </row>
    <row r="13" spans="1:14" ht="20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  <c r="J13" s="58" t="s">
        <v>633</v>
      </c>
      <c r="K13" s="66"/>
      <c r="L13" s="57" t="s">
        <v>1212</v>
      </c>
      <c r="M13" s="57" t="s">
        <v>1213</v>
      </c>
      <c r="N13" s="57" t="s">
        <v>1214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116" t="s">
        <v>1303</v>
      </c>
      <c r="C14" s="116" t="s">
        <v>1300</v>
      </c>
      <c r="D14" s="116" t="s">
        <v>1182</v>
      </c>
      <c r="E14" s="116" t="s">
        <v>1616</v>
      </c>
      <c r="F14" s="117" t="s">
        <v>45</v>
      </c>
      <c r="G14" s="118" t="s">
        <v>292</v>
      </c>
      <c r="J14" s="1" t="str">
        <f>CONCATENATE("""",C14,""" ",D14,",")</f>
        <v>"CD_SHIPMENT_HIMBAN" VARCHAR(27),</v>
      </c>
      <c r="L14" s="1" t="str">
        <f>LOWER(C14)</f>
        <v>cd_shipment_himban</v>
      </c>
      <c r="M14" s="1" t="str">
        <f>IF(COUNTIF(D14,"VARC*")&gt;=1,"StringOption",IF(COUNTIF(D14,"CHAR*")&gt;=1,"StringOption","DecimalOption"))</f>
        <v>StringOption</v>
      </c>
      <c r="N14" s="1" t="str">
        <f>CONCATENATE("- {name: ",L14,", type: string, wtype: ",M14,"}")</f>
        <v>- {name: cd_shipment_himban, type: string, wtype: StringOption}</v>
      </c>
    </row>
    <row r="15" spans="1:14">
      <c r="A15" s="3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119" t="s">
        <v>1304</v>
      </c>
      <c r="C15" s="119" t="s">
        <v>1302</v>
      </c>
      <c r="D15" s="116" t="s">
        <v>1182</v>
      </c>
      <c r="E15" s="119" t="s">
        <v>1616</v>
      </c>
      <c r="F15" s="120" t="s">
        <v>45</v>
      </c>
      <c r="G15" s="121" t="s">
        <v>292</v>
      </c>
      <c r="J15" s="1" t="str">
        <f t="shared" ref="J15:J17" si="0">CONCATENATE("""",C15,""" ",D15,",")</f>
        <v>"CD_PRODUCTION_HIMBAN" VARCHAR(27),</v>
      </c>
      <c r="L15" s="1" t="str">
        <f t="shared" ref="L15:L17" si="1">LOWER(C15)</f>
        <v>cd_production_himban</v>
      </c>
      <c r="M15" s="1" t="str">
        <f t="shared" ref="M15:M17" si="2">IF(COUNTIF(D15,"VARC*")&gt;=1,"StringOption",IF(COUNTIF(D15,"CHAR*")&gt;=1,"StringOption","DecimalOption"))</f>
        <v>StringOption</v>
      </c>
      <c r="N15" s="1" t="str">
        <f t="shared" ref="N15:N17" si="3">CONCATENATE("- {name: ",L15,", type: string, wtype: ",M15,"}")</f>
        <v>- {name: cd_production_himban, type: string, wtype: StringOption}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119" t="s">
        <v>1306</v>
      </c>
      <c r="C16" s="119" t="s">
        <v>137</v>
      </c>
      <c r="D16" s="119" t="s">
        <v>1256</v>
      </c>
      <c r="E16" s="119"/>
      <c r="F16" s="120" t="s">
        <v>45</v>
      </c>
      <c r="G16" s="121" t="s">
        <v>302</v>
      </c>
      <c r="J16" s="1" t="str">
        <f t="shared" si="0"/>
        <v>"QT_SURYO_BUNSHI" DECIMAL(13,2),</v>
      </c>
      <c r="L16" s="1" t="str">
        <f t="shared" si="1"/>
        <v>qt_suryo_bunshi</v>
      </c>
      <c r="M16" s="1" t="str">
        <f t="shared" si="2"/>
        <v>DecimalOption</v>
      </c>
      <c r="N16" s="1" t="str">
        <f t="shared" si="3"/>
        <v>- {name: qt_suryo_bunshi, type: string, wtype: DecimalOption}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119" t="s">
        <v>1305</v>
      </c>
      <c r="C17" s="119" t="s">
        <v>139</v>
      </c>
      <c r="D17" s="119" t="s">
        <v>1256</v>
      </c>
      <c r="E17" s="119"/>
      <c r="F17" s="120" t="s">
        <v>45</v>
      </c>
      <c r="G17" s="121" t="s">
        <v>1181</v>
      </c>
      <c r="J17" s="1" t="str">
        <f t="shared" si="0"/>
        <v>"QT_SURYO_BUNBO" DECIMAL(13,2),</v>
      </c>
      <c r="L17" s="1" t="str">
        <f t="shared" si="1"/>
        <v>qt_suryo_bunbo</v>
      </c>
      <c r="M17" s="1" t="str">
        <f t="shared" si="2"/>
        <v>DecimalOption</v>
      </c>
      <c r="N17" s="1" t="str">
        <f t="shared" si="3"/>
        <v>- {name: qt_suryo_bunbo, type: string, wtype: DecimalOption}</v>
      </c>
    </row>
    <row r="18" spans="1:14">
      <c r="A18" s="3" t="str" cm="1">
        <f t="array" aca="1" ref="A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18" s="119"/>
      <c r="C18" s="119"/>
      <c r="D18" s="119"/>
      <c r="E18" s="119"/>
      <c r="F18" s="120"/>
      <c r="G18" s="121"/>
    </row>
    <row r="19" spans="1:14" ht="17" thickBot="1">
      <c r="A19" s="4" t="str" cm="1">
        <f t="array" aca="1" ref="A1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19" s="122"/>
      <c r="C19" s="122"/>
      <c r="D19" s="122"/>
      <c r="E19" s="122" t="s">
        <v>45</v>
      </c>
      <c r="F19" s="123" t="s">
        <v>45</v>
      </c>
      <c r="G19" s="124" t="s">
        <v>45</v>
      </c>
    </row>
    <row r="21" spans="1:14" ht="17" thickBot="1">
      <c r="A21" s="2" t="s">
        <v>67</v>
      </c>
    </row>
    <row r="22" spans="1:14">
      <c r="A22" s="59" t="s">
        <v>0</v>
      </c>
      <c r="B22" s="60" t="s">
        <v>68</v>
      </c>
      <c r="C22" s="61" t="s">
        <v>69</v>
      </c>
      <c r="D22" s="62"/>
      <c r="E22" s="60" t="s">
        <v>70</v>
      </c>
      <c r="F22" s="60" t="s">
        <v>71</v>
      </c>
      <c r="G22" s="63" t="s">
        <v>72</v>
      </c>
    </row>
    <row r="23" spans="1:14" ht="18">
      <c r="A23" s="3">
        <v>1</v>
      </c>
      <c r="B23" s="16" t="s">
        <v>1297</v>
      </c>
      <c r="C23" s="160" t="s">
        <v>1301</v>
      </c>
      <c r="D23" s="168"/>
      <c r="E23" s="16"/>
      <c r="F23" s="16"/>
      <c r="G23" s="64"/>
    </row>
    <row r="24" spans="1:14" ht="18">
      <c r="A24" s="3">
        <v>2</v>
      </c>
      <c r="B24" s="16"/>
      <c r="C24" s="160"/>
      <c r="D24" s="168"/>
      <c r="E24" s="16"/>
      <c r="F24" s="16"/>
      <c r="G24" s="64"/>
    </row>
    <row r="25" spans="1:14" ht="18">
      <c r="A25" s="3">
        <v>3</v>
      </c>
      <c r="B25" s="16"/>
      <c r="C25" s="160"/>
      <c r="D25" s="168"/>
      <c r="E25" s="16"/>
      <c r="F25" s="16"/>
      <c r="G25" s="64"/>
    </row>
    <row r="26" spans="1:14" ht="19" thickBot="1">
      <c r="A26" s="4">
        <v>4</v>
      </c>
      <c r="B26" s="17"/>
      <c r="C26" s="164"/>
      <c r="D26" s="173"/>
      <c r="E26" s="17"/>
      <c r="F26" s="17"/>
      <c r="G26" s="65"/>
    </row>
    <row r="28" spans="1:14" ht="17" thickBot="1">
      <c r="A28" s="2" t="s">
        <v>73</v>
      </c>
    </row>
    <row r="29" spans="1:14">
      <c r="A29" s="6" t="s">
        <v>0</v>
      </c>
      <c r="B29" s="10" t="s">
        <v>74</v>
      </c>
      <c r="C29" s="10" t="s">
        <v>75</v>
      </c>
      <c r="D29" s="30" t="s">
        <v>76</v>
      </c>
      <c r="E29" s="31"/>
      <c r="F29" s="31"/>
      <c r="G29" s="32"/>
    </row>
    <row r="31" spans="1:14" ht="17" thickBot="1">
      <c r="A31" s="2" t="s">
        <v>80</v>
      </c>
    </row>
    <row r="32" spans="1:14" ht="19" thickBot="1">
      <c r="A32" s="26" t="s">
        <v>0</v>
      </c>
      <c r="B32" s="27" t="s">
        <v>81</v>
      </c>
      <c r="C32" s="56" t="s">
        <v>69</v>
      </c>
      <c r="D32" s="28"/>
      <c r="E32" s="174" t="s">
        <v>82</v>
      </c>
      <c r="F32" s="175"/>
      <c r="G32" s="29" t="s">
        <v>83</v>
      </c>
    </row>
    <row r="34" spans="1:7" ht="17" thickBot="1">
      <c r="A34" s="2" t="s">
        <v>84</v>
      </c>
    </row>
    <row r="35" spans="1:7" ht="19" thickBot="1">
      <c r="A35" s="26" t="s">
        <v>0</v>
      </c>
      <c r="B35" s="27" t="s">
        <v>81</v>
      </c>
      <c r="C35" s="56" t="s">
        <v>69</v>
      </c>
      <c r="D35" s="28"/>
      <c r="E35" s="174" t="s">
        <v>85</v>
      </c>
      <c r="F35" s="175"/>
      <c r="G35" s="29" t="s">
        <v>86</v>
      </c>
    </row>
    <row r="37" spans="1:7" ht="17" thickBot="1">
      <c r="A37" s="2" t="s">
        <v>87</v>
      </c>
    </row>
    <row r="38" spans="1:7" ht="19" thickBot="1">
      <c r="A38" s="26" t="s">
        <v>0</v>
      </c>
      <c r="B38" s="27" t="s">
        <v>88</v>
      </c>
      <c r="C38" s="56" t="s">
        <v>89</v>
      </c>
      <c r="D38" s="28"/>
      <c r="E38" s="174" t="s">
        <v>90</v>
      </c>
      <c r="F38" s="175"/>
      <c r="G38" s="29" t="s">
        <v>91</v>
      </c>
    </row>
    <row r="40" spans="1:7" ht="17" thickBot="1">
      <c r="A40" s="2" t="s">
        <v>92</v>
      </c>
    </row>
    <row r="41" spans="1:7">
      <c r="A41" s="6" t="s">
        <v>0</v>
      </c>
      <c r="B41" s="30" t="s">
        <v>93</v>
      </c>
      <c r="C41" s="33"/>
      <c r="D41" s="30" t="s">
        <v>94</v>
      </c>
      <c r="E41" s="31"/>
      <c r="F41" s="31"/>
      <c r="G41" s="32"/>
    </row>
    <row r="42" spans="1:7" ht="18">
      <c r="A42" s="34">
        <v>1</v>
      </c>
      <c r="B42" s="169" t="s">
        <v>95</v>
      </c>
      <c r="C42" s="170"/>
      <c r="D42" s="169"/>
      <c r="E42" s="171"/>
      <c r="F42" s="171"/>
      <c r="G42" s="172"/>
    </row>
    <row r="43" spans="1:7" ht="18">
      <c r="A43" s="35">
        <v>2</v>
      </c>
      <c r="B43" s="160" t="s">
        <v>96</v>
      </c>
      <c r="C43" s="161"/>
      <c r="D43" s="160"/>
      <c r="E43" s="162"/>
      <c r="F43" s="162"/>
      <c r="G43" s="163"/>
    </row>
    <row r="44" spans="1:7" ht="18">
      <c r="A44" s="35">
        <v>3</v>
      </c>
      <c r="B44" s="160" t="s">
        <v>97</v>
      </c>
      <c r="C44" s="161"/>
      <c r="D44" s="160"/>
      <c r="E44" s="162"/>
      <c r="F44" s="162"/>
      <c r="G44" s="163"/>
    </row>
    <row r="45" spans="1:7" ht="18">
      <c r="A45" s="35">
        <v>4</v>
      </c>
      <c r="B45" s="160" t="s">
        <v>99</v>
      </c>
      <c r="C45" s="161"/>
      <c r="D45" s="160"/>
      <c r="E45" s="162"/>
      <c r="F45" s="162"/>
      <c r="G45" s="163"/>
    </row>
    <row r="46" spans="1:7" ht="18">
      <c r="A46" s="35">
        <v>5</v>
      </c>
      <c r="B46" s="160" t="s">
        <v>100</v>
      </c>
      <c r="C46" s="161"/>
      <c r="D46" s="160"/>
      <c r="E46" s="162"/>
      <c r="F46" s="162"/>
      <c r="G46" s="163"/>
    </row>
    <row r="47" spans="1:7" ht="18">
      <c r="A47" s="35">
        <v>6</v>
      </c>
      <c r="B47" s="160" t="s">
        <v>102</v>
      </c>
      <c r="C47" s="161"/>
      <c r="D47" s="160"/>
      <c r="E47" s="162"/>
      <c r="F47" s="162"/>
      <c r="G47" s="163"/>
    </row>
    <row r="48" spans="1:7" ht="18">
      <c r="A48" s="35">
        <v>7</v>
      </c>
      <c r="B48" s="160" t="s">
        <v>103</v>
      </c>
      <c r="C48" s="161"/>
      <c r="D48" s="160"/>
      <c r="E48" s="162"/>
      <c r="F48" s="162"/>
      <c r="G48" s="163"/>
    </row>
    <row r="49" spans="1:7" ht="19" thickBot="1">
      <c r="A49" s="36">
        <v>8</v>
      </c>
      <c r="B49" s="164" t="s">
        <v>104</v>
      </c>
      <c r="C49" s="165"/>
      <c r="D49" s="164"/>
      <c r="E49" s="166"/>
      <c r="F49" s="166"/>
      <c r="G49" s="167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44:C44"/>
    <mergeCell ref="D44:G44"/>
    <mergeCell ref="C23:D23"/>
    <mergeCell ref="C24:D24"/>
    <mergeCell ref="C25:D25"/>
    <mergeCell ref="C26:D26"/>
    <mergeCell ref="E32:F32"/>
    <mergeCell ref="E35:F35"/>
    <mergeCell ref="E38:F38"/>
    <mergeCell ref="B42:C42"/>
    <mergeCell ref="D42:G42"/>
    <mergeCell ref="B43:C43"/>
    <mergeCell ref="D43:G43"/>
    <mergeCell ref="B48:C48"/>
    <mergeCell ref="D48:G48"/>
    <mergeCell ref="B49:C49"/>
    <mergeCell ref="D49:G49"/>
    <mergeCell ref="B45:C45"/>
    <mergeCell ref="D45:G45"/>
    <mergeCell ref="B46:C46"/>
    <mergeCell ref="D46:G46"/>
    <mergeCell ref="B47:C47"/>
    <mergeCell ref="D47:G47"/>
  </mergeCells>
  <phoneticPr fontId="8"/>
  <hyperlinks>
    <hyperlink ref="A1" location="テーブル一覧!B10" display="テーブル情報" xr:uid="{317E4110-6683-4BAC-8314-5CE86C498845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BE46-4F51-A84B-8959-BC3E2439B57B}">
  <sheetPr>
    <pageSetUpPr fitToPage="1"/>
  </sheetPr>
  <dimension ref="A1:N91"/>
  <sheetViews>
    <sheetView showGridLines="0" zoomScaleNormal="100" workbookViewId="0">
      <selection activeCell="B3" sqref="B3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115" t="s">
        <v>31</v>
      </c>
    </row>
    <row r="2" spans="1:14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14" ht="18">
      <c r="B3" s="9" t="s">
        <v>35</v>
      </c>
      <c r="C3" s="186"/>
      <c r="D3" s="187"/>
      <c r="E3" s="11" t="s">
        <v>36</v>
      </c>
      <c r="F3" s="188">
        <v>45617</v>
      </c>
      <c r="G3" s="189"/>
    </row>
    <row r="4" spans="1:14" ht="18">
      <c r="B4" s="9" t="s">
        <v>38</v>
      </c>
      <c r="C4" s="186"/>
      <c r="D4" s="187"/>
      <c r="E4" s="11" t="s">
        <v>40</v>
      </c>
      <c r="F4" s="186"/>
      <c r="G4" s="192"/>
    </row>
    <row r="5" spans="1:14" ht="18">
      <c r="B5" s="9" t="s">
        <v>1</v>
      </c>
      <c r="C5" s="186" t="s">
        <v>1492</v>
      </c>
      <c r="D5" s="187"/>
      <c r="E5" s="11" t="s">
        <v>42</v>
      </c>
      <c r="F5" s="186" t="s">
        <v>1244</v>
      </c>
      <c r="G5" s="192"/>
    </row>
    <row r="6" spans="1:14" ht="18">
      <c r="B6" s="9" t="s">
        <v>2</v>
      </c>
      <c r="C6" s="186" t="s">
        <v>1493</v>
      </c>
      <c r="D6" s="187"/>
      <c r="E6" s="12"/>
      <c r="F6" s="186"/>
      <c r="G6" s="192"/>
    </row>
    <row r="7" spans="1:14" ht="18">
      <c r="B7" s="193" t="s">
        <v>3</v>
      </c>
      <c r="C7" s="194"/>
      <c r="D7" s="194"/>
      <c r="E7" s="194"/>
      <c r="F7" s="194"/>
      <c r="G7" s="195"/>
    </row>
    <row r="8" spans="1:14">
      <c r="B8" s="176" t="s">
        <v>45</v>
      </c>
      <c r="C8" s="177"/>
      <c r="D8" s="177"/>
      <c r="E8" s="177"/>
      <c r="F8" s="177"/>
      <c r="G8" s="178"/>
    </row>
    <row r="9" spans="1:14">
      <c r="B9" s="179"/>
      <c r="C9" s="177"/>
      <c r="D9" s="177"/>
      <c r="E9" s="177"/>
      <c r="F9" s="177"/>
      <c r="G9" s="178"/>
    </row>
    <row r="10" spans="1:14" ht="17" thickBot="1">
      <c r="B10" s="180"/>
      <c r="C10" s="181"/>
      <c r="D10" s="181"/>
      <c r="E10" s="181"/>
      <c r="F10" s="181"/>
      <c r="G10" s="182"/>
    </row>
    <row r="12" spans="1:14" ht="21" thickBot="1">
      <c r="A12" s="2" t="s">
        <v>46</v>
      </c>
      <c r="L12" s="57" t="s">
        <v>1211</v>
      </c>
      <c r="M12" s="57"/>
      <c r="N12" s="57"/>
    </row>
    <row r="13" spans="1:14" ht="20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  <c r="J13" s="58" t="s">
        <v>633</v>
      </c>
      <c r="K13" s="66"/>
      <c r="L13" s="57" t="s">
        <v>1212</v>
      </c>
      <c r="M13" s="57" t="s">
        <v>1213</v>
      </c>
      <c r="N13" s="57" t="s">
        <v>1214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125" t="s">
        <v>1501</v>
      </c>
      <c r="C14" s="116" t="s">
        <v>1310</v>
      </c>
      <c r="D14" s="119" t="s">
        <v>1318</v>
      </c>
      <c r="E14" s="116" t="s">
        <v>1351</v>
      </c>
      <c r="F14" s="117" t="s">
        <v>45</v>
      </c>
      <c r="G14" s="121" t="s">
        <v>1309</v>
      </c>
      <c r="J14" s="1" t="str">
        <f>CONCATENATE("""",C14,""" ",D14," ",E14,",")</f>
        <v>"BATCH_ID" VARCHAR(39) NOT NULL,</v>
      </c>
      <c r="L14" s="1" t="str">
        <f>LOWER(C14)</f>
        <v>batch_id</v>
      </c>
      <c r="M14" s="1" t="str">
        <f>IF(COUNTIF(D14,"VARC*")&gt;=1,"StringOption",IF(COUNTIF(D14,"CHAR*")&gt;=1,"StringOption","DecimalOption"))</f>
        <v>StringOption</v>
      </c>
      <c r="N14" s="1" t="str">
        <f>CONCATENATE("- {name: ",L14,", type: string, wtype: ",M14,"}")</f>
        <v>- {name: batch_id, type: string, wtype: StringOption}</v>
      </c>
    </row>
    <row r="15" spans="1:14">
      <c r="A15" s="3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126" t="s">
        <v>1502</v>
      </c>
      <c r="C15" s="119" t="s">
        <v>108</v>
      </c>
      <c r="D15" s="119" t="s">
        <v>1282</v>
      </c>
      <c r="E15" s="116" t="s">
        <v>1351</v>
      </c>
      <c r="F15" s="120" t="s">
        <v>45</v>
      </c>
      <c r="G15" s="121" t="s">
        <v>246</v>
      </c>
      <c r="J15" s="1" t="str">
        <f t="shared" ref="J15:J60" si="0">CONCATENATE("""",C15,""" ",D15," ",E15,",")</f>
        <v>"DT_TENKAI_DATE" VARCHAR(24) NOT NULL,</v>
      </c>
      <c r="L15" s="1" t="str">
        <f t="shared" ref="L15:L60" si="1">LOWER(C15)</f>
        <v>dt_tenkai_date</v>
      </c>
      <c r="M15" s="1" t="str">
        <f t="shared" ref="M15:M60" si="2">IF(COUNTIF(D15,"VARC*")&gt;=1,"StringOption",IF(COUNTIF(D15,"CHAR*")&gt;=1,"StringOption","DecimalOption"))</f>
        <v>StringOption</v>
      </c>
      <c r="N15" s="1" t="str">
        <f t="shared" ref="N15:N60" si="3">CONCATENATE("- {name: ",L15,", type: string, wtype: ",M15,"}")</f>
        <v>- {name: dt_tenkai_date, type: string, wtype: StringOption}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126" t="s">
        <v>1503</v>
      </c>
      <c r="C16" s="119" t="s">
        <v>1516</v>
      </c>
      <c r="D16" s="119" t="s">
        <v>1519</v>
      </c>
      <c r="E16" s="116" t="s">
        <v>1351</v>
      </c>
      <c r="F16" s="120" t="s">
        <v>45</v>
      </c>
      <c r="G16" s="121"/>
      <c r="J16" s="1" t="str">
        <f t="shared" si="0"/>
        <v>"UNIQUE_ID" BIGINT NOT NULL,</v>
      </c>
      <c r="L16" s="1" t="str">
        <f t="shared" si="1"/>
        <v>unique_id</v>
      </c>
      <c r="M16" s="1" t="str">
        <f t="shared" si="2"/>
        <v>DecimalOption</v>
      </c>
      <c r="N16" s="1" t="str">
        <f t="shared" si="3"/>
        <v>- {name: unique_id, type: string, wtype: DecimalOption}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126" t="s">
        <v>1324</v>
      </c>
      <c r="C17" s="119" t="s">
        <v>55</v>
      </c>
      <c r="D17" s="119" t="s">
        <v>1519</v>
      </c>
      <c r="E17" s="116" t="s">
        <v>1351</v>
      </c>
      <c r="F17" s="120" t="s">
        <v>45</v>
      </c>
      <c r="G17" s="121"/>
      <c r="J17" s="1" t="str">
        <f t="shared" si="0"/>
        <v>"GROUP_ID" BIGINT NOT NULL,</v>
      </c>
      <c r="L17" s="1" t="str">
        <f t="shared" si="1"/>
        <v>group_id</v>
      </c>
      <c r="M17" s="1" t="str">
        <f t="shared" si="2"/>
        <v>DecimalOption</v>
      </c>
      <c r="N17" s="1" t="str">
        <f t="shared" si="3"/>
        <v>- {name: group_id, type: string, wtype: DecimalOption}</v>
      </c>
    </row>
    <row r="18" spans="1:14">
      <c r="A18" s="3" cm="1">
        <f t="array" aca="1" ref="A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</v>
      </c>
      <c r="B18" s="126" t="s">
        <v>1504</v>
      </c>
      <c r="C18" s="119" t="s">
        <v>113</v>
      </c>
      <c r="D18" s="119" t="s">
        <v>1280</v>
      </c>
      <c r="E18" s="116" t="s">
        <v>1351</v>
      </c>
      <c r="F18" s="120" t="s">
        <v>45</v>
      </c>
      <c r="G18" s="121"/>
      <c r="J18" s="1" t="str">
        <f t="shared" si="0"/>
        <v>"NU_OYA_LINE" INT NOT NULL,</v>
      </c>
      <c r="L18" s="1" t="str">
        <f t="shared" si="1"/>
        <v>nu_oya_line</v>
      </c>
      <c r="M18" s="1" t="str">
        <f t="shared" si="2"/>
        <v>DecimalOption</v>
      </c>
      <c r="N18" s="1" t="str">
        <f t="shared" si="3"/>
        <v>- {name: nu_oya_line, type: string, wtype: DecimalOption}</v>
      </c>
    </row>
    <row r="19" spans="1:14">
      <c r="A19" s="3" cm="1">
        <f t="array" aca="1" ref="A1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</v>
      </c>
      <c r="B19" s="126" t="s">
        <v>1505</v>
      </c>
      <c r="C19" s="119" t="s">
        <v>114</v>
      </c>
      <c r="D19" s="119" t="s">
        <v>1280</v>
      </c>
      <c r="E19" s="116" t="s">
        <v>1351</v>
      </c>
      <c r="F19" s="120" t="s">
        <v>45</v>
      </c>
      <c r="G19" s="121"/>
      <c r="J19" s="1" t="str">
        <f t="shared" si="0"/>
        <v>"NU_LINE" INT NOT NULL,</v>
      </c>
      <c r="L19" s="1" t="str">
        <f t="shared" si="1"/>
        <v>nu_line</v>
      </c>
      <c r="M19" s="1" t="str">
        <f t="shared" si="2"/>
        <v>DecimalOption</v>
      </c>
      <c r="N19" s="1" t="str">
        <f t="shared" si="3"/>
        <v>- {name: nu_line, type: string, wtype: DecimalOption}</v>
      </c>
    </row>
    <row r="20" spans="1:14">
      <c r="A20" s="3" cm="1">
        <f t="array" aca="1" ref="A2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</v>
      </c>
      <c r="B20" s="126" t="s">
        <v>1259</v>
      </c>
      <c r="C20" s="119" t="s">
        <v>201</v>
      </c>
      <c r="D20" s="119" t="s">
        <v>1283</v>
      </c>
      <c r="E20" s="119"/>
      <c r="F20" s="120"/>
      <c r="G20" s="121" t="s">
        <v>302</v>
      </c>
      <c r="J20" s="1" t="str">
        <f t="shared" si="0"/>
        <v>"CD_BS_BUMON" VARCHAR(18) ,</v>
      </c>
      <c r="L20" s="1" t="str">
        <f t="shared" si="1"/>
        <v>cd_bs_bumon</v>
      </c>
      <c r="M20" s="1" t="str">
        <f t="shared" si="2"/>
        <v>StringOption</v>
      </c>
      <c r="N20" s="1" t="str">
        <f t="shared" si="3"/>
        <v>- {name: cd_bs_bumon, type: string, wtype: StringOption}</v>
      </c>
    </row>
    <row r="21" spans="1:14">
      <c r="A21" s="3" cm="1">
        <f t="array" aca="1" ref="A2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</v>
      </c>
      <c r="B21" s="126" t="s">
        <v>1260</v>
      </c>
      <c r="C21" s="119" t="s">
        <v>1246</v>
      </c>
      <c r="D21" s="119" t="s">
        <v>1286</v>
      </c>
      <c r="E21" s="119"/>
      <c r="F21" s="120"/>
      <c r="G21" s="121" t="s">
        <v>598</v>
      </c>
      <c r="J21" s="1" t="str">
        <f t="shared" si="0"/>
        <v>"NM_BS_BUMON" VARCHAR(120) ,</v>
      </c>
      <c r="L21" s="1" t="str">
        <f t="shared" si="1"/>
        <v>nm_bs_bumon</v>
      </c>
      <c r="M21" s="1" t="str">
        <f t="shared" si="2"/>
        <v>StringOption</v>
      </c>
      <c r="N21" s="1" t="str">
        <f t="shared" si="3"/>
        <v>- {name: nm_bs_bumon, type: string, wtype: StringOption}</v>
      </c>
    </row>
    <row r="22" spans="1:14">
      <c r="A22" s="3" cm="1">
        <f t="array" aca="1" ref="A2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</v>
      </c>
      <c r="B22" s="126" t="s">
        <v>763</v>
      </c>
      <c r="C22" s="119" t="s">
        <v>764</v>
      </c>
      <c r="D22" s="119" t="s">
        <v>1283</v>
      </c>
      <c r="E22" s="119"/>
      <c r="F22" s="120"/>
      <c r="G22" s="121" t="s">
        <v>302</v>
      </c>
      <c r="J22" s="1" t="str">
        <f t="shared" si="0"/>
        <v>"CD_SEISAN_BUMON" VARCHAR(18) ,</v>
      </c>
      <c r="L22" s="1" t="str">
        <f t="shared" si="1"/>
        <v>cd_seisan_bumon</v>
      </c>
      <c r="M22" s="1" t="str">
        <f t="shared" si="2"/>
        <v>StringOption</v>
      </c>
      <c r="N22" s="1" t="str">
        <f t="shared" si="3"/>
        <v>- {name: cd_seisan_bumon, type: string, wtype: StringOption}</v>
      </c>
    </row>
    <row r="23" spans="1:14">
      <c r="A23" s="3" cm="1">
        <f t="array" aca="1" ref="A2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10</v>
      </c>
      <c r="B23" s="126" t="s">
        <v>788</v>
      </c>
      <c r="C23" s="119" t="s">
        <v>115</v>
      </c>
      <c r="D23" s="119" t="s">
        <v>1499</v>
      </c>
      <c r="E23" s="119"/>
      <c r="F23" s="120"/>
      <c r="G23" s="121" t="s">
        <v>406</v>
      </c>
      <c r="J23" s="1" t="str">
        <f t="shared" si="0"/>
        <v>"CD_SEIBAN" VARCHAR(180) ,</v>
      </c>
      <c r="L23" s="1" t="str">
        <f t="shared" si="1"/>
        <v>cd_seiban</v>
      </c>
      <c r="M23" s="1" t="str">
        <f t="shared" si="2"/>
        <v>StringOption</v>
      </c>
      <c r="N23" s="1" t="str">
        <f t="shared" si="3"/>
        <v>- {name: cd_seiban, type: string, wtype: StringOption}</v>
      </c>
    </row>
    <row r="24" spans="1:14">
      <c r="A24" s="3" cm="1">
        <f t="array" aca="1" ref="A2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11</v>
      </c>
      <c r="B24" s="126" t="s">
        <v>1266</v>
      </c>
      <c r="C24" s="119" t="s">
        <v>117</v>
      </c>
      <c r="D24" s="119" t="s">
        <v>1285</v>
      </c>
      <c r="E24" s="119"/>
      <c r="F24" s="120"/>
      <c r="G24" s="121" t="s">
        <v>345</v>
      </c>
      <c r="J24" s="1" t="str">
        <f t="shared" si="0"/>
        <v>"CD_SEIZO_BASHO" VARCHAR(12) ,</v>
      </c>
      <c r="L24" s="1" t="str">
        <f t="shared" si="1"/>
        <v>cd_seizo_basho</v>
      </c>
      <c r="M24" s="1" t="str">
        <f t="shared" si="2"/>
        <v>StringOption</v>
      </c>
      <c r="N24" s="1" t="str">
        <f t="shared" si="3"/>
        <v>- {name: cd_seizo_basho, type: string, wtype: StringOption}</v>
      </c>
    </row>
    <row r="25" spans="1:14">
      <c r="A25" s="3" cm="1">
        <f t="array" aca="1" ref="A2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12</v>
      </c>
      <c r="B25" s="126" t="s">
        <v>1267</v>
      </c>
      <c r="C25" s="119" t="s">
        <v>752</v>
      </c>
      <c r="D25" s="119" t="s">
        <v>1499</v>
      </c>
      <c r="E25" s="119"/>
      <c r="F25" s="120"/>
      <c r="G25" s="121" t="s">
        <v>406</v>
      </c>
      <c r="J25" s="1" t="str">
        <f t="shared" si="0"/>
        <v>"NM_SEIZO_BASHO" VARCHAR(180) ,</v>
      </c>
      <c r="L25" s="1" t="str">
        <f t="shared" si="1"/>
        <v>nm_seizo_basho</v>
      </c>
      <c r="M25" s="1" t="str">
        <f t="shared" si="2"/>
        <v>StringOption</v>
      </c>
      <c r="N25" s="1" t="str">
        <f t="shared" si="3"/>
        <v>- {name: nm_seizo_basho, type: string, wtype: StringOption}</v>
      </c>
    </row>
    <row r="26" spans="1:14">
      <c r="A26" s="3" cm="1">
        <f t="array" aca="1" ref="A2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13</v>
      </c>
      <c r="B26" s="126" t="s">
        <v>1506</v>
      </c>
      <c r="C26" s="119" t="s">
        <v>118</v>
      </c>
      <c r="D26" s="119" t="s">
        <v>1182</v>
      </c>
      <c r="E26" s="116" t="s">
        <v>1351</v>
      </c>
      <c r="F26" s="120"/>
      <c r="G26" s="121" t="s">
        <v>292</v>
      </c>
      <c r="J26" s="1" t="str">
        <f t="shared" si="0"/>
        <v>"CD_HIMBAN" VARCHAR(27) NOT NULL,</v>
      </c>
      <c r="L26" s="1" t="str">
        <f t="shared" si="1"/>
        <v>cd_himban</v>
      </c>
      <c r="M26" s="1" t="str">
        <f t="shared" si="2"/>
        <v>StringOption</v>
      </c>
      <c r="N26" s="1" t="str">
        <f t="shared" si="3"/>
        <v>- {name: cd_himban, type: string, wtype: StringOption}</v>
      </c>
    </row>
    <row r="27" spans="1:14">
      <c r="A27" s="3" cm="1">
        <f t="array" aca="1" ref="A2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14</v>
      </c>
      <c r="B27" s="126" t="s">
        <v>1323</v>
      </c>
      <c r="C27" s="119" t="s">
        <v>120</v>
      </c>
      <c r="D27" s="119" t="s">
        <v>1288</v>
      </c>
      <c r="E27" s="119"/>
      <c r="F27" s="120"/>
      <c r="G27" s="121" t="s">
        <v>263</v>
      </c>
      <c r="J27" s="1" t="str">
        <f t="shared" si="0"/>
        <v>"NM_HIN_SEISHIKIMEI" VARCHAR(360) ,</v>
      </c>
      <c r="L27" s="1" t="str">
        <f t="shared" si="1"/>
        <v>nm_hin_seishikimei</v>
      </c>
      <c r="M27" s="1" t="str">
        <f t="shared" si="2"/>
        <v>StringOption</v>
      </c>
      <c r="N27" s="1" t="str">
        <f t="shared" si="3"/>
        <v>- {name: nm_hin_seishikimei, type: string, wtype: StringOption}</v>
      </c>
    </row>
    <row r="28" spans="1:14">
      <c r="A28" s="3" cm="1">
        <f t="array" aca="1" ref="A2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15</v>
      </c>
      <c r="B28" s="126" t="s">
        <v>646</v>
      </c>
      <c r="C28" s="119" t="s">
        <v>56</v>
      </c>
      <c r="D28" s="119" t="s">
        <v>1499</v>
      </c>
      <c r="E28" s="119"/>
      <c r="F28" s="120"/>
      <c r="G28" s="121" t="s">
        <v>406</v>
      </c>
      <c r="J28" s="1" t="str">
        <f t="shared" si="0"/>
        <v>"CD_OYA_SEIBAN" VARCHAR(180) ,</v>
      </c>
      <c r="L28" s="1" t="str">
        <f t="shared" si="1"/>
        <v>cd_oya_seiban</v>
      </c>
      <c r="M28" s="1" t="str">
        <f t="shared" si="2"/>
        <v>StringOption</v>
      </c>
      <c r="N28" s="1" t="str">
        <f t="shared" si="3"/>
        <v>- {name: cd_oya_seiban, type: string, wtype: StringOption}</v>
      </c>
    </row>
    <row r="29" spans="1:14">
      <c r="A29" s="3" cm="1">
        <f t="array" aca="1" ref="A2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16</v>
      </c>
      <c r="B29" s="126" t="s">
        <v>1507</v>
      </c>
      <c r="C29" s="119" t="s">
        <v>57</v>
      </c>
      <c r="D29" s="119" t="s">
        <v>1285</v>
      </c>
      <c r="E29" s="119"/>
      <c r="F29" s="120"/>
      <c r="G29" s="121" t="s">
        <v>345</v>
      </c>
      <c r="J29" s="1" t="str">
        <f t="shared" si="0"/>
        <v>"CD_OYA_BASHO" VARCHAR(12) ,</v>
      </c>
      <c r="L29" s="1" t="str">
        <f t="shared" si="1"/>
        <v>cd_oya_basho</v>
      </c>
      <c r="M29" s="1" t="str">
        <f t="shared" si="2"/>
        <v>StringOption</v>
      </c>
      <c r="N29" s="1" t="str">
        <f t="shared" si="3"/>
        <v>- {name: cd_oya_basho, type: string, wtype: StringOption}</v>
      </c>
    </row>
    <row r="30" spans="1:14">
      <c r="A30" s="3" cm="1">
        <f t="array" aca="1" ref="A3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17</v>
      </c>
      <c r="B30" s="126" t="s">
        <v>648</v>
      </c>
      <c r="C30" s="119" t="s">
        <v>58</v>
      </c>
      <c r="D30" s="119" t="s">
        <v>1182</v>
      </c>
      <c r="E30" s="119"/>
      <c r="F30" s="120"/>
      <c r="G30" s="121" t="s">
        <v>292</v>
      </c>
      <c r="J30" s="1" t="str">
        <f t="shared" si="0"/>
        <v>"CD_OYA_HIMBAN" VARCHAR(27) ,</v>
      </c>
      <c r="L30" s="1" t="str">
        <f t="shared" si="1"/>
        <v>cd_oya_himban</v>
      </c>
      <c r="M30" s="1" t="str">
        <f t="shared" si="2"/>
        <v>StringOption</v>
      </c>
      <c r="N30" s="1" t="str">
        <f t="shared" si="3"/>
        <v>- {name: cd_oya_himban, type: string, wtype: StringOption}</v>
      </c>
    </row>
    <row r="31" spans="1:14">
      <c r="A31" s="3" cm="1">
        <f t="array" aca="1" ref="A3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18</v>
      </c>
      <c r="B31" s="126" t="s">
        <v>649</v>
      </c>
      <c r="C31" s="119" t="s">
        <v>59</v>
      </c>
      <c r="D31" s="119" t="s">
        <v>1280</v>
      </c>
      <c r="E31" s="119"/>
      <c r="F31" s="120"/>
      <c r="G31" s="121"/>
      <c r="J31" s="1" t="str">
        <f t="shared" si="0"/>
        <v>"NU_JUNJO" INT ,</v>
      </c>
      <c r="L31" s="1" t="str">
        <f t="shared" si="1"/>
        <v>nu_junjo</v>
      </c>
      <c r="M31" s="1" t="str">
        <f t="shared" si="2"/>
        <v>DecimalOption</v>
      </c>
      <c r="N31" s="1" t="str">
        <f t="shared" si="3"/>
        <v>- {name: nu_junjo, type: string, wtype: DecimalOption}</v>
      </c>
    </row>
    <row r="32" spans="1:14">
      <c r="A32" s="3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19</v>
      </c>
      <c r="B32" s="126" t="s">
        <v>650</v>
      </c>
      <c r="C32" s="119" t="s">
        <v>60</v>
      </c>
      <c r="D32" s="119" t="s">
        <v>1499</v>
      </c>
      <c r="E32" s="119"/>
      <c r="F32" s="120"/>
      <c r="G32" s="121" t="s">
        <v>406</v>
      </c>
      <c r="J32" s="1" t="str">
        <f t="shared" si="0"/>
        <v>"CD_KO_SEIBAN" VARCHAR(180) ,</v>
      </c>
      <c r="L32" s="1" t="str">
        <f t="shared" si="1"/>
        <v>cd_ko_seiban</v>
      </c>
      <c r="M32" s="1" t="str">
        <f t="shared" si="2"/>
        <v>StringOption</v>
      </c>
      <c r="N32" s="1" t="str">
        <f t="shared" si="3"/>
        <v>- {name: cd_ko_seiban, type: string, wtype: StringOption}</v>
      </c>
    </row>
    <row r="33" spans="1:14">
      <c r="A33" s="3" cm="1">
        <f t="array" aca="1" ref="A3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20</v>
      </c>
      <c r="B33" s="126" t="s">
        <v>1508</v>
      </c>
      <c r="C33" s="119" t="s">
        <v>61</v>
      </c>
      <c r="D33" s="119" t="s">
        <v>1182</v>
      </c>
      <c r="E33" s="119"/>
      <c r="F33" s="120"/>
      <c r="G33" s="121" t="s">
        <v>292</v>
      </c>
      <c r="J33" s="1" t="str">
        <f t="shared" si="0"/>
        <v>"CD_KO_BASHO" VARCHAR(27) ,</v>
      </c>
      <c r="L33" s="1" t="str">
        <f t="shared" si="1"/>
        <v>cd_ko_basho</v>
      </c>
      <c r="M33" s="1" t="str">
        <f t="shared" si="2"/>
        <v>StringOption</v>
      </c>
      <c r="N33" s="1" t="str">
        <f t="shared" si="3"/>
        <v>- {name: cd_ko_basho, type: string, wtype: StringOption}</v>
      </c>
    </row>
    <row r="34" spans="1:14">
      <c r="A34" s="3" cm="1">
        <f t="array" aca="1" ref="A3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21</v>
      </c>
      <c r="B34" s="126" t="s">
        <v>1267</v>
      </c>
      <c r="C34" s="119" t="s">
        <v>754</v>
      </c>
      <c r="D34" s="119" t="s">
        <v>1286</v>
      </c>
      <c r="E34" s="119"/>
      <c r="F34" s="120"/>
      <c r="G34" s="121" t="s">
        <v>598</v>
      </c>
      <c r="J34" s="1" t="str">
        <f t="shared" si="0"/>
        <v>"NM_SEIZO_BASHO_RYAKUSHO" VARCHAR(120) ,</v>
      </c>
      <c r="L34" s="1" t="str">
        <f t="shared" si="1"/>
        <v>nm_seizo_basho_ryakusho</v>
      </c>
      <c r="M34" s="1" t="str">
        <f t="shared" si="2"/>
        <v>StringOption</v>
      </c>
      <c r="N34" s="1" t="str">
        <f t="shared" si="3"/>
        <v>- {name: nm_seizo_basho_ryakusho, type: string, wtype: StringOption}</v>
      </c>
    </row>
    <row r="35" spans="1:14">
      <c r="A35" s="3" cm="1">
        <f t="array" aca="1" ref="A3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22</v>
      </c>
      <c r="B35" s="126" t="s">
        <v>652</v>
      </c>
      <c r="C35" s="119" t="s">
        <v>62</v>
      </c>
      <c r="D35" s="119" t="s">
        <v>1182</v>
      </c>
      <c r="E35" s="119"/>
      <c r="F35" s="120"/>
      <c r="G35" s="121" t="s">
        <v>292</v>
      </c>
      <c r="J35" s="1" t="str">
        <f t="shared" si="0"/>
        <v>"CD_KO_HIMBAN" VARCHAR(27) ,</v>
      </c>
      <c r="L35" s="1" t="str">
        <f t="shared" si="1"/>
        <v>cd_ko_himban</v>
      </c>
      <c r="M35" s="1" t="str">
        <f t="shared" si="2"/>
        <v>StringOption</v>
      </c>
      <c r="N35" s="1" t="str">
        <f t="shared" si="3"/>
        <v>- {name: cd_ko_himban, type: string, wtype: StringOption}</v>
      </c>
    </row>
    <row r="36" spans="1:14">
      <c r="A36" s="3" cm="1">
        <f t="array" aca="1" ref="A3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23</v>
      </c>
      <c r="B36" s="126" t="s">
        <v>1273</v>
      </c>
      <c r="C36" s="119" t="s">
        <v>125</v>
      </c>
      <c r="D36" s="119" t="s">
        <v>1288</v>
      </c>
      <c r="E36" s="119"/>
      <c r="F36" s="120"/>
      <c r="G36" s="121" t="s">
        <v>263</v>
      </c>
      <c r="J36" s="1" t="str">
        <f t="shared" si="0"/>
        <v>"NM_HIN" VARCHAR(360) ,</v>
      </c>
      <c r="L36" s="1" t="str">
        <f t="shared" si="1"/>
        <v>nm_hin</v>
      </c>
      <c r="M36" s="1" t="str">
        <f t="shared" si="2"/>
        <v>StringOption</v>
      </c>
      <c r="N36" s="1" t="str">
        <f t="shared" si="3"/>
        <v>- {name: nm_hin, type: string, wtype: StringOption}</v>
      </c>
    </row>
    <row r="37" spans="1:14">
      <c r="A37" s="3" cm="1">
        <f t="array" aca="1" ref="A3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24</v>
      </c>
      <c r="B37" s="126" t="s">
        <v>1509</v>
      </c>
      <c r="C37" s="119" t="s">
        <v>127</v>
      </c>
      <c r="D37" s="119" t="s">
        <v>1519</v>
      </c>
      <c r="E37" s="119"/>
      <c r="F37" s="120"/>
      <c r="G37" s="121"/>
      <c r="J37" s="1" t="str">
        <f t="shared" si="0"/>
        <v>"NU_LEVEL" BIGINT ,</v>
      </c>
      <c r="L37" s="1" t="str">
        <f t="shared" si="1"/>
        <v>nu_level</v>
      </c>
      <c r="M37" s="1" t="str">
        <f t="shared" si="2"/>
        <v>DecimalOption</v>
      </c>
      <c r="N37" s="1" t="str">
        <f t="shared" si="3"/>
        <v>- {name: nu_level, type: string, wtype: DecimalOption}</v>
      </c>
    </row>
    <row r="38" spans="1:14">
      <c r="A38" s="3" cm="1">
        <f t="array" aca="1" ref="A3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25</v>
      </c>
      <c r="B38" s="126" t="s">
        <v>1510</v>
      </c>
      <c r="C38" s="119" t="s">
        <v>132</v>
      </c>
      <c r="D38" s="119" t="s">
        <v>1283</v>
      </c>
      <c r="E38" s="119"/>
      <c r="F38" s="120"/>
      <c r="G38" s="121" t="s">
        <v>302</v>
      </c>
      <c r="J38" s="1" t="str">
        <f t="shared" si="0"/>
        <v>"ST_BUNRUI" VARCHAR(18) ,</v>
      </c>
      <c r="L38" s="1" t="str">
        <f t="shared" si="1"/>
        <v>st_bunrui</v>
      </c>
      <c r="M38" s="1" t="str">
        <f t="shared" si="2"/>
        <v>StringOption</v>
      </c>
      <c r="N38" s="1" t="str">
        <f t="shared" si="3"/>
        <v>- {name: st_bunrui, type: string, wtype: StringOption}</v>
      </c>
    </row>
    <row r="39" spans="1:14">
      <c r="A39" s="3" cm="1">
        <f t="array" aca="1" ref="A3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26</v>
      </c>
      <c r="B39" s="126" t="s">
        <v>1511</v>
      </c>
      <c r="C39" s="119" t="s">
        <v>134</v>
      </c>
      <c r="D39" s="119" t="s">
        <v>1500</v>
      </c>
      <c r="E39" s="119"/>
      <c r="F39" s="120"/>
      <c r="G39" s="121" t="s">
        <v>1495</v>
      </c>
      <c r="J39" s="1" t="str">
        <f t="shared" si="0"/>
        <v>"NM_BUNRUI" VARCHAR(192) ,</v>
      </c>
      <c r="L39" s="1" t="str">
        <f t="shared" si="1"/>
        <v>nm_bunrui</v>
      </c>
      <c r="M39" s="1" t="str">
        <f t="shared" si="2"/>
        <v>StringOption</v>
      </c>
      <c r="N39" s="1" t="str">
        <f t="shared" si="3"/>
        <v>- {name: nm_bunrui, type: string, wtype: StringOption}</v>
      </c>
    </row>
    <row r="40" spans="1:14">
      <c r="A40" s="3" cm="1">
        <f t="array" aca="1" ref="A4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27</v>
      </c>
      <c r="B40" s="126" t="s">
        <v>661</v>
      </c>
      <c r="C40" s="119" t="s">
        <v>135</v>
      </c>
      <c r="D40" s="119" t="s">
        <v>1496</v>
      </c>
      <c r="E40" s="119"/>
      <c r="F40" s="120"/>
      <c r="G40" s="121" t="s">
        <v>1496</v>
      </c>
      <c r="J40" s="1" t="str">
        <f t="shared" si="0"/>
        <v>"QT_SURYO" DECIMAL(15,4) ,</v>
      </c>
      <c r="L40" s="1" t="str">
        <f t="shared" si="1"/>
        <v>qt_suryo</v>
      </c>
      <c r="M40" s="1" t="str">
        <f t="shared" si="2"/>
        <v>DecimalOption</v>
      </c>
      <c r="N40" s="1" t="str">
        <f t="shared" si="3"/>
        <v>- {name: qt_suryo, type: string, wtype: DecimalOption}</v>
      </c>
    </row>
    <row r="41" spans="1:14">
      <c r="A41" s="3" cm="1">
        <f t="array" aca="1" ref="A4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28</v>
      </c>
      <c r="B41" s="126" t="s">
        <v>662</v>
      </c>
      <c r="C41" s="119" t="s">
        <v>137</v>
      </c>
      <c r="D41" s="119" t="s">
        <v>1280</v>
      </c>
      <c r="E41" s="119"/>
      <c r="F41" s="120"/>
      <c r="G41" s="121"/>
      <c r="J41" s="1" t="str">
        <f t="shared" si="0"/>
        <v>"QT_SURYO_BUNSHI" INT ,</v>
      </c>
      <c r="L41" s="1" t="str">
        <f t="shared" si="1"/>
        <v>qt_suryo_bunshi</v>
      </c>
      <c r="M41" s="1" t="str">
        <f t="shared" si="2"/>
        <v>DecimalOption</v>
      </c>
      <c r="N41" s="1" t="str">
        <f t="shared" si="3"/>
        <v>- {name: qt_suryo_bunshi, type: string, wtype: DecimalOption}</v>
      </c>
    </row>
    <row r="42" spans="1:14">
      <c r="A42" s="3" cm="1">
        <f t="array" aca="1" ref="A4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29</v>
      </c>
      <c r="B42" s="126" t="s">
        <v>663</v>
      </c>
      <c r="C42" s="119" t="s">
        <v>139</v>
      </c>
      <c r="D42" s="119" t="s">
        <v>1280</v>
      </c>
      <c r="E42" s="119"/>
      <c r="F42" s="120"/>
      <c r="G42" s="121"/>
      <c r="J42" s="1" t="str">
        <f t="shared" si="0"/>
        <v>"QT_SURYO_BUNBO" INT ,</v>
      </c>
      <c r="L42" s="1" t="str">
        <f t="shared" si="1"/>
        <v>qt_suryo_bunbo</v>
      </c>
      <c r="M42" s="1" t="str">
        <f t="shared" si="2"/>
        <v>DecimalOption</v>
      </c>
      <c r="N42" s="1" t="str">
        <f t="shared" si="3"/>
        <v>- {name: qt_suryo_bunbo, type: string, wtype: DecimalOption}</v>
      </c>
    </row>
    <row r="43" spans="1:14">
      <c r="A43" s="3" cm="1">
        <f t="array" aca="1" ref="A4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30</v>
      </c>
      <c r="B43" s="126" t="s">
        <v>664</v>
      </c>
      <c r="C43" s="119" t="s">
        <v>140</v>
      </c>
      <c r="D43" s="119" t="s">
        <v>1289</v>
      </c>
      <c r="E43" s="119"/>
      <c r="F43" s="120"/>
      <c r="G43" s="121" t="s">
        <v>412</v>
      </c>
      <c r="J43" s="1" t="str">
        <f t="shared" si="0"/>
        <v>"CD_SURYO_TANI" VARCHAR(30) ,</v>
      </c>
      <c r="L43" s="1" t="str">
        <f t="shared" si="1"/>
        <v>cd_suryo_tani</v>
      </c>
      <c r="M43" s="1" t="str">
        <f t="shared" si="2"/>
        <v>StringOption</v>
      </c>
      <c r="N43" s="1" t="str">
        <f t="shared" si="3"/>
        <v>- {name: cd_suryo_tani, type: string, wtype: StringOption}</v>
      </c>
    </row>
    <row r="44" spans="1:14">
      <c r="A44" s="3" cm="1">
        <f t="array" aca="1" ref="A4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31</v>
      </c>
      <c r="B44" s="126" t="s">
        <v>1276</v>
      </c>
      <c r="C44" s="119" t="s">
        <v>142</v>
      </c>
      <c r="D44" s="119" t="s">
        <v>1496</v>
      </c>
      <c r="E44" s="119"/>
      <c r="F44" s="120"/>
      <c r="G44" s="121"/>
      <c r="J44" s="1" t="str">
        <f t="shared" si="0"/>
        <v>"QT_HITSUYO_SURYO" DECIMAL(15,4) ,</v>
      </c>
      <c r="L44" s="1" t="str">
        <f t="shared" si="1"/>
        <v>qt_hitsuyo_suryo</v>
      </c>
      <c r="M44" s="1" t="str">
        <f t="shared" si="2"/>
        <v>DecimalOption</v>
      </c>
      <c r="N44" s="1" t="str">
        <f t="shared" si="3"/>
        <v>- {name: qt_hitsuyo_suryo, type: string, wtype: DecimalOption}</v>
      </c>
    </row>
    <row r="45" spans="1:14">
      <c r="A45" s="3" cm="1">
        <f t="array" aca="1" ref="A4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32</v>
      </c>
      <c r="B45" s="126" t="s">
        <v>1512</v>
      </c>
      <c r="C45" s="119" t="s">
        <v>143</v>
      </c>
      <c r="D45" s="119" t="s">
        <v>1497</v>
      </c>
      <c r="E45" s="119"/>
      <c r="F45" s="120"/>
      <c r="G45" s="121"/>
      <c r="J45" s="1" t="str">
        <f t="shared" si="0"/>
        <v>"QT_HITSUYORYO_BUNSHI" DECIMAL(11,0) ,</v>
      </c>
      <c r="L45" s="1" t="str">
        <f t="shared" si="1"/>
        <v>qt_hitsuyoryo_bunshi</v>
      </c>
      <c r="M45" s="1" t="str">
        <f t="shared" si="2"/>
        <v>DecimalOption</v>
      </c>
      <c r="N45" s="1" t="str">
        <f t="shared" si="3"/>
        <v>- {name: qt_hitsuyoryo_bunshi, type: string, wtype: DecimalOption}</v>
      </c>
    </row>
    <row r="46" spans="1:14">
      <c r="A46" s="3" cm="1">
        <f t="array" aca="1" ref="A4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33</v>
      </c>
      <c r="B46" s="126" t="s">
        <v>1513</v>
      </c>
      <c r="C46" s="119" t="s">
        <v>144</v>
      </c>
      <c r="D46" s="119" t="s">
        <v>1497</v>
      </c>
      <c r="E46" s="119"/>
      <c r="F46" s="120"/>
      <c r="G46" s="121"/>
      <c r="J46" s="1" t="str">
        <f t="shared" si="0"/>
        <v>"QT_HITSUYORYO_BUNBO" DECIMAL(11,0) ,</v>
      </c>
      <c r="L46" s="1" t="str">
        <f t="shared" si="1"/>
        <v>qt_hitsuyoryo_bunbo</v>
      </c>
      <c r="M46" s="1" t="str">
        <f t="shared" si="2"/>
        <v>DecimalOption</v>
      </c>
      <c r="N46" s="1" t="str">
        <f t="shared" si="3"/>
        <v>- {name: qt_hitsuyoryo_bunbo, type: string, wtype: DecimalOption}</v>
      </c>
    </row>
    <row r="47" spans="1:14">
      <c r="A47" s="3" cm="1">
        <f t="array" aca="1" ref="A4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34</v>
      </c>
      <c r="B47" s="126" t="s">
        <v>1274</v>
      </c>
      <c r="C47" s="119" t="s">
        <v>153</v>
      </c>
      <c r="D47" s="119" t="s">
        <v>1496</v>
      </c>
      <c r="E47" s="119"/>
      <c r="F47" s="120"/>
      <c r="G47" s="121"/>
      <c r="J47" s="1" t="str">
        <f t="shared" si="0"/>
        <v>"QT_HITSUYORYO" DECIMAL(15,4) ,</v>
      </c>
      <c r="L47" s="1" t="str">
        <f t="shared" si="1"/>
        <v>qt_hitsuyoryo</v>
      </c>
      <c r="M47" s="1" t="str">
        <f t="shared" si="2"/>
        <v>DecimalOption</v>
      </c>
      <c r="N47" s="1" t="str">
        <f t="shared" si="3"/>
        <v>- {name: qt_hitsuyoryo, type: string, wtype: DecimalOption}</v>
      </c>
    </row>
    <row r="48" spans="1:14">
      <c r="A48" s="3" cm="1">
        <f t="array" aca="1" ref="A4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35</v>
      </c>
      <c r="B48" s="126" t="s">
        <v>1275</v>
      </c>
      <c r="C48" s="119" t="s">
        <v>154</v>
      </c>
      <c r="D48" s="119" t="s">
        <v>1289</v>
      </c>
      <c r="E48" s="119"/>
      <c r="F48" s="120"/>
      <c r="G48" s="121" t="s">
        <v>412</v>
      </c>
      <c r="J48" s="1" t="str">
        <f t="shared" si="0"/>
        <v>"CD_HITSUYORYO_TANI" VARCHAR(30) ,</v>
      </c>
      <c r="L48" s="1" t="str">
        <f t="shared" si="1"/>
        <v>cd_hitsuyoryo_tani</v>
      </c>
      <c r="M48" s="1" t="str">
        <f t="shared" si="2"/>
        <v>StringOption</v>
      </c>
      <c r="N48" s="1" t="str">
        <f t="shared" si="3"/>
        <v>- {name: cd_hitsuyoryo_tani, type: string, wtype: StringOption}</v>
      </c>
    </row>
    <row r="49" spans="1:14">
      <c r="A49" s="3" cm="1">
        <f t="array" aca="1" ref="A4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36</v>
      </c>
      <c r="B49" s="126" t="s">
        <v>1514</v>
      </c>
      <c r="C49" s="119" t="s">
        <v>155</v>
      </c>
      <c r="D49" s="119" t="s">
        <v>1496</v>
      </c>
      <c r="E49" s="119"/>
      <c r="F49" s="120"/>
      <c r="G49" s="121"/>
      <c r="J49" s="1" t="str">
        <f t="shared" si="0"/>
        <v>"QT_KEIRYOSHIJI" DECIMAL(15,4) ,</v>
      </c>
      <c r="L49" s="1" t="str">
        <f t="shared" si="1"/>
        <v>qt_keiryoshiji</v>
      </c>
      <c r="M49" s="1" t="str">
        <f t="shared" si="2"/>
        <v>DecimalOption</v>
      </c>
      <c r="N49" s="1" t="str">
        <f t="shared" si="3"/>
        <v>- {name: qt_keiryoshiji, type: string, wtype: DecimalOption}</v>
      </c>
    </row>
    <row r="50" spans="1:14">
      <c r="A50" s="3" cm="1">
        <f t="array" aca="1" ref="A5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37</v>
      </c>
      <c r="B50" s="126" t="s">
        <v>1277</v>
      </c>
      <c r="C50" s="119" t="s">
        <v>156</v>
      </c>
      <c r="D50" s="119" t="s">
        <v>1289</v>
      </c>
      <c r="E50" s="119"/>
      <c r="F50" s="120"/>
      <c r="G50" s="121" t="s">
        <v>412</v>
      </c>
      <c r="J50" s="1" t="str">
        <f t="shared" si="0"/>
        <v>"CD_KEIRYOSHIJI_TANI" VARCHAR(30) ,</v>
      </c>
      <c r="L50" s="1" t="str">
        <f t="shared" si="1"/>
        <v>cd_keiryoshiji_tani</v>
      </c>
      <c r="M50" s="1" t="str">
        <f t="shared" si="2"/>
        <v>StringOption</v>
      </c>
      <c r="N50" s="1" t="str">
        <f t="shared" si="3"/>
        <v>- {name: cd_keiryoshiji_tani, type: string, wtype: StringOption}</v>
      </c>
    </row>
    <row r="51" spans="1:14">
      <c r="A51" s="3" cm="1">
        <f t="array" aca="1" ref="A5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38</v>
      </c>
      <c r="B51" s="126" t="s">
        <v>1325</v>
      </c>
      <c r="C51" s="119" t="s">
        <v>1336</v>
      </c>
      <c r="D51" s="119" t="s">
        <v>1496</v>
      </c>
      <c r="E51" s="119"/>
      <c r="F51" s="120"/>
      <c r="G51" s="121"/>
      <c r="J51" s="1" t="str">
        <f t="shared" si="0"/>
        <v>"MN_SOURCE_GENZAIRYO_GENKA" DECIMAL(15,4) ,</v>
      </c>
      <c r="L51" s="1" t="str">
        <f t="shared" si="1"/>
        <v>mn_source_genzairyo_genka</v>
      </c>
      <c r="M51" s="1" t="str">
        <f t="shared" si="2"/>
        <v>DecimalOption</v>
      </c>
      <c r="N51" s="1" t="str">
        <f t="shared" si="3"/>
        <v>- {name: mn_source_genzairyo_genka, type: string, wtype: DecimalOption}</v>
      </c>
    </row>
    <row r="52" spans="1:14">
      <c r="A52" s="3" cm="1">
        <f t="array" aca="1" ref="A5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39</v>
      </c>
      <c r="B52" s="126" t="s">
        <v>1326</v>
      </c>
      <c r="C52" s="119" t="s">
        <v>1337</v>
      </c>
      <c r="D52" s="119" t="s">
        <v>1496</v>
      </c>
      <c r="E52" s="119"/>
      <c r="F52" s="120"/>
      <c r="G52" s="121"/>
      <c r="J52" s="1" t="str">
        <f t="shared" si="0"/>
        <v>"MN_SOURCE_HOSOZAIRYO_GENKA" DECIMAL(15,4) ,</v>
      </c>
      <c r="L52" s="1" t="str">
        <f t="shared" si="1"/>
        <v>mn_source_hosozairyo_genka</v>
      </c>
      <c r="M52" s="1" t="str">
        <f t="shared" si="2"/>
        <v>DecimalOption</v>
      </c>
      <c r="N52" s="1" t="str">
        <f t="shared" si="3"/>
        <v>- {name: mn_source_hosozairyo_genka, type: string, wtype: DecimalOption}</v>
      </c>
    </row>
    <row r="53" spans="1:14">
      <c r="A53" s="3" cm="1">
        <f t="array" aca="1" ref="A5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40</v>
      </c>
      <c r="B53" s="126" t="s">
        <v>1327</v>
      </c>
      <c r="C53" s="119" t="s">
        <v>1338</v>
      </c>
      <c r="D53" s="119" t="s">
        <v>1496</v>
      </c>
      <c r="E53" s="119"/>
      <c r="F53" s="120"/>
      <c r="G53" s="121"/>
      <c r="J53" s="1" t="str">
        <f t="shared" si="0"/>
        <v>"MN_TARGET_GENZAIRYO_GENKA" DECIMAL(15,4) ,</v>
      </c>
      <c r="L53" s="1" t="str">
        <f t="shared" si="1"/>
        <v>mn_target_genzairyo_genka</v>
      </c>
      <c r="M53" s="1" t="str">
        <f t="shared" si="2"/>
        <v>DecimalOption</v>
      </c>
      <c r="N53" s="1" t="str">
        <f t="shared" si="3"/>
        <v>- {name: mn_target_genzairyo_genka, type: string, wtype: DecimalOption}</v>
      </c>
    </row>
    <row r="54" spans="1:14">
      <c r="A54" s="3" cm="1">
        <f t="array" aca="1" ref="A5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41</v>
      </c>
      <c r="B54" s="126" t="s">
        <v>1328</v>
      </c>
      <c r="C54" s="119" t="s">
        <v>1339</v>
      </c>
      <c r="D54" s="119" t="s">
        <v>1496</v>
      </c>
      <c r="E54" s="119"/>
      <c r="F54" s="120"/>
      <c r="G54" s="121"/>
      <c r="J54" s="1" t="str">
        <f t="shared" si="0"/>
        <v>"MN_TARGET_HOSOZAIRYO_GENKA" DECIMAL(15,4) ,</v>
      </c>
      <c r="L54" s="1" t="str">
        <f t="shared" si="1"/>
        <v>mn_target_hosozairyo_genka</v>
      </c>
      <c r="M54" s="1" t="str">
        <f t="shared" si="2"/>
        <v>DecimalOption</v>
      </c>
      <c r="N54" s="1" t="str">
        <f t="shared" si="3"/>
        <v>- {name: mn_target_hosozairyo_genka, type: string, wtype: DecimalOption}</v>
      </c>
    </row>
    <row r="55" spans="1:14">
      <c r="A55" s="3" cm="1">
        <f t="array" aca="1" ref="A5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42</v>
      </c>
      <c r="B55" s="126" t="s">
        <v>1515</v>
      </c>
      <c r="C55" s="119" t="s">
        <v>1494</v>
      </c>
      <c r="D55" s="119" t="s">
        <v>1496</v>
      </c>
      <c r="E55" s="119"/>
      <c r="F55" s="120"/>
      <c r="G55" s="121"/>
      <c r="J55" s="1" t="str">
        <f t="shared" si="0"/>
        <v>"MN_COST_IMPACT" DECIMAL(15,4) ,</v>
      </c>
      <c r="L55" s="1" t="str">
        <f t="shared" si="1"/>
        <v>mn_cost_impact</v>
      </c>
      <c r="M55" s="1" t="str">
        <f t="shared" si="2"/>
        <v>DecimalOption</v>
      </c>
      <c r="N55" s="1" t="str">
        <f t="shared" si="3"/>
        <v>- {name: mn_cost_impact, type: string, wtype: DecimalOption}</v>
      </c>
    </row>
    <row r="56" spans="1:14">
      <c r="A56" s="3" cm="1">
        <f t="array" aca="1" ref="A5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43</v>
      </c>
      <c r="B56" s="126" t="s">
        <v>362</v>
      </c>
      <c r="C56" s="119" t="s">
        <v>176</v>
      </c>
      <c r="D56" s="119" t="s">
        <v>1289</v>
      </c>
      <c r="E56" s="119"/>
      <c r="F56" s="120"/>
      <c r="G56" s="121" t="s">
        <v>412</v>
      </c>
      <c r="J56" s="1" t="str">
        <f t="shared" si="0"/>
        <v>"CD_HYOJUN_TANI" VARCHAR(30) ,</v>
      </c>
      <c r="L56" s="1" t="str">
        <f t="shared" si="1"/>
        <v>cd_hyojun_tani</v>
      </c>
      <c r="M56" s="1" t="str">
        <f t="shared" si="2"/>
        <v>StringOption</v>
      </c>
      <c r="N56" s="1" t="str">
        <f t="shared" si="3"/>
        <v>- {name: cd_hyojun_tani, type: string, wtype: StringOption}</v>
      </c>
    </row>
    <row r="57" spans="1:14">
      <c r="A57" s="3" cm="1">
        <f t="array" aca="1" ref="A5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44</v>
      </c>
      <c r="B57" s="126" t="s">
        <v>1278</v>
      </c>
      <c r="C57" s="119" t="s">
        <v>177</v>
      </c>
      <c r="D57" s="119" t="s">
        <v>1257</v>
      </c>
      <c r="E57" s="119"/>
      <c r="F57" s="120"/>
      <c r="G57" s="121"/>
      <c r="J57" s="1" t="str">
        <f t="shared" si="0"/>
        <v>"NU_HYOJUN_BARA_KEISU" DECIMAL(13,6) ,</v>
      </c>
      <c r="L57" s="1" t="str">
        <f t="shared" si="1"/>
        <v>nu_hyojun_bara_keisu</v>
      </c>
      <c r="M57" s="1" t="str">
        <f t="shared" si="2"/>
        <v>DecimalOption</v>
      </c>
      <c r="N57" s="1" t="str">
        <f t="shared" si="3"/>
        <v>- {name: nu_hyojun_bara_keisu, type: string, wtype: DecimalOption}</v>
      </c>
    </row>
    <row r="58" spans="1:14">
      <c r="A58" s="3" cm="1">
        <f t="array" aca="1" ref="A5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45</v>
      </c>
      <c r="B58" s="126" t="s">
        <v>1279</v>
      </c>
      <c r="C58" s="119" t="s">
        <v>179</v>
      </c>
      <c r="D58" s="119" t="s">
        <v>1459</v>
      </c>
      <c r="E58" s="119"/>
      <c r="F58" s="120"/>
      <c r="G58" s="121" t="s">
        <v>274</v>
      </c>
      <c r="J58" s="1" t="str">
        <f t="shared" si="0"/>
        <v>"ST_HIMMOKU_TYPE" VARCHAR(6) ,</v>
      </c>
      <c r="L58" s="1" t="str">
        <f t="shared" si="1"/>
        <v>st_himmoku_type</v>
      </c>
      <c r="M58" s="1" t="str">
        <f t="shared" si="2"/>
        <v>StringOption</v>
      </c>
      <c r="N58" s="1" t="str">
        <f t="shared" si="3"/>
        <v>- {name: st_himmoku_type, type: string, wtype: StringOption}</v>
      </c>
    </row>
    <row r="59" spans="1:14">
      <c r="A59" s="3" cm="1">
        <f t="array" aca="1" ref="A5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46</v>
      </c>
      <c r="B59" s="126" t="s">
        <v>221</v>
      </c>
      <c r="C59" s="119" t="s">
        <v>181</v>
      </c>
      <c r="D59" s="119" t="s">
        <v>1498</v>
      </c>
      <c r="E59" s="119"/>
      <c r="F59" s="120"/>
      <c r="G59" s="121"/>
      <c r="J59" s="1" t="str">
        <f t="shared" si="0"/>
        <v>"INSERT_DATETIME" TIMESTAMP ,</v>
      </c>
      <c r="L59" s="1" t="str">
        <f t="shared" si="1"/>
        <v>insert_datetime</v>
      </c>
      <c r="M59" s="1" t="str">
        <f t="shared" si="2"/>
        <v>DecimalOption</v>
      </c>
      <c r="N59" s="1" t="str">
        <f t="shared" si="3"/>
        <v>- {name: insert_datetime, type: string, wtype: DecimalOption}</v>
      </c>
    </row>
    <row r="60" spans="1:14">
      <c r="A60" s="3" t="str" cm="1">
        <f t="array" aca="1" ref="A6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60" s="119"/>
      <c r="C60" s="119"/>
      <c r="D60" s="119"/>
      <c r="E60" s="119"/>
      <c r="F60" s="120"/>
      <c r="G60" s="121"/>
      <c r="J60" s="1" t="str">
        <f t="shared" si="0"/>
        <v>""  ,</v>
      </c>
      <c r="L60" s="1" t="str">
        <f t="shared" si="1"/>
        <v/>
      </c>
      <c r="M60" s="1" t="str">
        <f t="shared" si="2"/>
        <v>DecimalOption</v>
      </c>
      <c r="N60" s="1" t="str">
        <f t="shared" si="3"/>
        <v>- {name: , type: string, wtype: DecimalOption}</v>
      </c>
    </row>
    <row r="61" spans="1:14" ht="17" thickBot="1">
      <c r="A61" s="4" t="str" cm="1">
        <f t="array" aca="1" ref="A6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61" s="122"/>
      <c r="C61" s="122"/>
      <c r="D61" s="122"/>
      <c r="E61" s="122" t="s">
        <v>45</v>
      </c>
      <c r="F61" s="123" t="s">
        <v>45</v>
      </c>
      <c r="G61" s="124" t="s">
        <v>45</v>
      </c>
    </row>
    <row r="63" spans="1:14" ht="17" thickBot="1">
      <c r="A63" s="2" t="s">
        <v>67</v>
      </c>
    </row>
    <row r="64" spans="1:14">
      <c r="A64" s="59" t="s">
        <v>0</v>
      </c>
      <c r="B64" s="60" t="s">
        <v>68</v>
      </c>
      <c r="C64" s="61" t="s">
        <v>69</v>
      </c>
      <c r="D64" s="62"/>
      <c r="E64" s="60" t="s">
        <v>70</v>
      </c>
      <c r="F64" s="60" t="s">
        <v>71</v>
      </c>
      <c r="G64" s="63" t="s">
        <v>72</v>
      </c>
    </row>
    <row r="65" spans="1:7" ht="18">
      <c r="A65" s="3">
        <v>1</v>
      </c>
      <c r="B65" s="16" t="s">
        <v>1297</v>
      </c>
      <c r="C65" s="160" t="s">
        <v>1517</v>
      </c>
      <c r="D65" s="168"/>
      <c r="E65" s="16"/>
      <c r="F65" s="16"/>
      <c r="G65" s="64"/>
    </row>
    <row r="66" spans="1:7" ht="18">
      <c r="A66" s="3">
        <v>2</v>
      </c>
      <c r="B66" s="16"/>
      <c r="C66" s="160"/>
      <c r="D66" s="168"/>
      <c r="E66" s="16"/>
      <c r="F66" s="16"/>
      <c r="G66" s="64"/>
    </row>
    <row r="67" spans="1:7" ht="18">
      <c r="A67" s="3">
        <v>3</v>
      </c>
      <c r="B67" s="16"/>
      <c r="C67" s="160"/>
      <c r="D67" s="168"/>
      <c r="E67" s="16"/>
      <c r="F67" s="16"/>
      <c r="G67" s="64"/>
    </row>
    <row r="68" spans="1:7" ht="19" thickBot="1">
      <c r="A68" s="4">
        <v>4</v>
      </c>
      <c r="B68" s="17"/>
      <c r="C68" s="164"/>
      <c r="D68" s="173"/>
      <c r="E68" s="17"/>
      <c r="F68" s="17"/>
      <c r="G68" s="65"/>
    </row>
    <row r="70" spans="1:7" ht="17" thickBot="1">
      <c r="A70" s="2" t="s">
        <v>73</v>
      </c>
    </row>
    <row r="71" spans="1:7">
      <c r="A71" s="6" t="s">
        <v>0</v>
      </c>
      <c r="B71" s="10" t="s">
        <v>74</v>
      </c>
      <c r="C71" s="10" t="s">
        <v>75</v>
      </c>
      <c r="D71" s="30" t="s">
        <v>76</v>
      </c>
      <c r="E71" s="31"/>
      <c r="F71" s="31"/>
      <c r="G71" s="32"/>
    </row>
    <row r="73" spans="1:7" ht="17" thickBot="1">
      <c r="A73" s="2" t="s">
        <v>80</v>
      </c>
    </row>
    <row r="74" spans="1:7" ht="19" thickBot="1">
      <c r="A74" s="26" t="s">
        <v>0</v>
      </c>
      <c r="B74" s="27" t="s">
        <v>81</v>
      </c>
      <c r="C74" s="56" t="s">
        <v>69</v>
      </c>
      <c r="D74" s="28"/>
      <c r="E74" s="174" t="s">
        <v>82</v>
      </c>
      <c r="F74" s="175"/>
      <c r="G74" s="29" t="s">
        <v>83</v>
      </c>
    </row>
    <row r="76" spans="1:7" ht="17" thickBot="1">
      <c r="A76" s="2" t="s">
        <v>84</v>
      </c>
    </row>
    <row r="77" spans="1:7" ht="19" thickBot="1">
      <c r="A77" s="26" t="s">
        <v>0</v>
      </c>
      <c r="B77" s="27" t="s">
        <v>81</v>
      </c>
      <c r="C77" s="56" t="s">
        <v>69</v>
      </c>
      <c r="D77" s="28"/>
      <c r="E77" s="174" t="s">
        <v>85</v>
      </c>
      <c r="F77" s="175"/>
      <c r="G77" s="29" t="s">
        <v>86</v>
      </c>
    </row>
    <row r="79" spans="1:7" ht="17" thickBot="1">
      <c r="A79" s="2" t="s">
        <v>87</v>
      </c>
    </row>
    <row r="80" spans="1:7" ht="19" thickBot="1">
      <c r="A80" s="26" t="s">
        <v>0</v>
      </c>
      <c r="B80" s="27" t="s">
        <v>88</v>
      </c>
      <c r="C80" s="56" t="s">
        <v>89</v>
      </c>
      <c r="D80" s="28"/>
      <c r="E80" s="174" t="s">
        <v>90</v>
      </c>
      <c r="F80" s="175"/>
      <c r="G80" s="29" t="s">
        <v>91</v>
      </c>
    </row>
    <row r="82" spans="1:7" ht="17" thickBot="1">
      <c r="A82" s="2" t="s">
        <v>92</v>
      </c>
    </row>
    <row r="83" spans="1:7">
      <c r="A83" s="6" t="s">
        <v>0</v>
      </c>
      <c r="B83" s="30" t="s">
        <v>93</v>
      </c>
      <c r="C83" s="33"/>
      <c r="D83" s="30" t="s">
        <v>94</v>
      </c>
      <c r="E83" s="31"/>
      <c r="F83" s="31"/>
      <c r="G83" s="32"/>
    </row>
    <row r="84" spans="1:7" ht="18">
      <c r="A84" s="34">
        <v>1</v>
      </c>
      <c r="B84" s="169" t="s">
        <v>95</v>
      </c>
      <c r="C84" s="170"/>
      <c r="D84" s="169"/>
      <c r="E84" s="171"/>
      <c r="F84" s="171"/>
      <c r="G84" s="172"/>
    </row>
    <row r="85" spans="1:7" ht="18">
      <c r="A85" s="35">
        <v>2</v>
      </c>
      <c r="B85" s="160" t="s">
        <v>96</v>
      </c>
      <c r="C85" s="161"/>
      <c r="D85" s="160"/>
      <c r="E85" s="162"/>
      <c r="F85" s="162"/>
      <c r="G85" s="163"/>
    </row>
    <row r="86" spans="1:7" ht="18">
      <c r="A86" s="35">
        <v>3</v>
      </c>
      <c r="B86" s="160" t="s">
        <v>97</v>
      </c>
      <c r="C86" s="161"/>
      <c r="D86" s="160"/>
      <c r="E86" s="162"/>
      <c r="F86" s="162"/>
      <c r="G86" s="163"/>
    </row>
    <row r="87" spans="1:7" ht="18">
      <c r="A87" s="35">
        <v>4</v>
      </c>
      <c r="B87" s="160" t="s">
        <v>99</v>
      </c>
      <c r="C87" s="161"/>
      <c r="D87" s="160"/>
      <c r="E87" s="162"/>
      <c r="F87" s="162"/>
      <c r="G87" s="163"/>
    </row>
    <row r="88" spans="1:7" ht="18">
      <c r="A88" s="35">
        <v>5</v>
      </c>
      <c r="B88" s="160" t="s">
        <v>100</v>
      </c>
      <c r="C88" s="161"/>
      <c r="D88" s="160"/>
      <c r="E88" s="162"/>
      <c r="F88" s="162"/>
      <c r="G88" s="163"/>
    </row>
    <row r="89" spans="1:7" ht="18">
      <c r="A89" s="35">
        <v>6</v>
      </c>
      <c r="B89" s="160" t="s">
        <v>102</v>
      </c>
      <c r="C89" s="161"/>
      <c r="D89" s="160"/>
      <c r="E89" s="162"/>
      <c r="F89" s="162"/>
      <c r="G89" s="163"/>
    </row>
    <row r="90" spans="1:7" ht="18">
      <c r="A90" s="35">
        <v>7</v>
      </c>
      <c r="B90" s="160" t="s">
        <v>103</v>
      </c>
      <c r="C90" s="161"/>
      <c r="D90" s="160"/>
      <c r="E90" s="162"/>
      <c r="F90" s="162"/>
      <c r="G90" s="163"/>
    </row>
    <row r="91" spans="1:7" ht="19" thickBot="1">
      <c r="A91" s="36">
        <v>8</v>
      </c>
      <c r="B91" s="164" t="s">
        <v>104</v>
      </c>
      <c r="C91" s="165"/>
      <c r="D91" s="164"/>
      <c r="E91" s="166"/>
      <c r="F91" s="166"/>
      <c r="G91" s="167"/>
    </row>
  </sheetData>
  <mergeCells count="35">
    <mergeCell ref="B90:C90"/>
    <mergeCell ref="D90:G90"/>
    <mergeCell ref="B91:C91"/>
    <mergeCell ref="D91:G91"/>
    <mergeCell ref="B87:C87"/>
    <mergeCell ref="D87:G87"/>
    <mergeCell ref="B88:C88"/>
    <mergeCell ref="D88:G88"/>
    <mergeCell ref="B89:C89"/>
    <mergeCell ref="D89:G89"/>
    <mergeCell ref="B86:C86"/>
    <mergeCell ref="D86:G86"/>
    <mergeCell ref="C65:D65"/>
    <mergeCell ref="C66:D66"/>
    <mergeCell ref="C67:D67"/>
    <mergeCell ref="C68:D68"/>
    <mergeCell ref="E74:F74"/>
    <mergeCell ref="E77:F77"/>
    <mergeCell ref="E80:F80"/>
    <mergeCell ref="B84:C84"/>
    <mergeCell ref="D84:G84"/>
    <mergeCell ref="B85:C85"/>
    <mergeCell ref="D85:G85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8"/>
  <hyperlinks>
    <hyperlink ref="A1" location="テーブル一覧!B11" display="テーブル情報" xr:uid="{F1168F63-C634-45BE-B975-DF70EAC4565B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0814-AC52-8945-A3AD-3E433793B3D3}">
  <sheetPr>
    <pageSetUpPr fitToPage="1"/>
  </sheetPr>
  <dimension ref="A1:N51"/>
  <sheetViews>
    <sheetView showGridLines="0" workbookViewId="0">
      <selection activeCell="B3" sqref="B3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115" t="s">
        <v>31</v>
      </c>
    </row>
    <row r="2" spans="1:14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14" ht="18">
      <c r="B3" s="9" t="s">
        <v>35</v>
      </c>
      <c r="C3" s="186"/>
      <c r="D3" s="187"/>
      <c r="E3" s="11" t="s">
        <v>36</v>
      </c>
      <c r="F3" s="188">
        <v>45617</v>
      </c>
      <c r="G3" s="189"/>
    </row>
    <row r="4" spans="1:14" ht="18">
      <c r="B4" s="9" t="s">
        <v>38</v>
      </c>
      <c r="C4" s="186"/>
      <c r="D4" s="187"/>
      <c r="E4" s="11" t="s">
        <v>40</v>
      </c>
      <c r="F4" s="186"/>
      <c r="G4" s="192"/>
    </row>
    <row r="5" spans="1:14" ht="18">
      <c r="B5" s="9" t="s">
        <v>1</v>
      </c>
      <c r="C5" s="186" t="s">
        <v>1307</v>
      </c>
      <c r="D5" s="187"/>
      <c r="E5" s="11" t="s">
        <v>42</v>
      </c>
      <c r="F5" s="186" t="s">
        <v>1244</v>
      </c>
      <c r="G5" s="192"/>
    </row>
    <row r="6" spans="1:14" ht="18">
      <c r="B6" s="9" t="s">
        <v>2</v>
      </c>
      <c r="C6" s="186" t="s">
        <v>1308</v>
      </c>
      <c r="D6" s="187"/>
      <c r="E6" s="12"/>
      <c r="F6" s="186"/>
      <c r="G6" s="192"/>
    </row>
    <row r="7" spans="1:14" ht="18">
      <c r="B7" s="193" t="s">
        <v>3</v>
      </c>
      <c r="C7" s="194"/>
      <c r="D7" s="194"/>
      <c r="E7" s="194"/>
      <c r="F7" s="194"/>
      <c r="G7" s="195"/>
    </row>
    <row r="8" spans="1:14">
      <c r="B8" s="176" t="s">
        <v>45</v>
      </c>
      <c r="C8" s="177"/>
      <c r="D8" s="177"/>
      <c r="E8" s="177"/>
      <c r="F8" s="177"/>
      <c r="G8" s="178"/>
    </row>
    <row r="9" spans="1:14">
      <c r="B9" s="179"/>
      <c r="C9" s="177"/>
      <c r="D9" s="177"/>
      <c r="E9" s="177"/>
      <c r="F9" s="177"/>
      <c r="G9" s="178"/>
    </row>
    <row r="10" spans="1:14" ht="17" thickBot="1">
      <c r="B10" s="180"/>
      <c r="C10" s="181"/>
      <c r="D10" s="181"/>
      <c r="E10" s="181"/>
      <c r="F10" s="181"/>
      <c r="G10" s="182"/>
    </row>
    <row r="12" spans="1:14" ht="21" thickBot="1">
      <c r="A12" s="2" t="s">
        <v>46</v>
      </c>
      <c r="L12" s="57" t="s">
        <v>1211</v>
      </c>
      <c r="M12" s="57"/>
      <c r="N12" s="57"/>
    </row>
    <row r="13" spans="1:14" ht="20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  <c r="J13" s="58" t="s">
        <v>633</v>
      </c>
      <c r="K13" s="66"/>
      <c r="L13" s="57" t="s">
        <v>1212</v>
      </c>
      <c r="M13" s="57" t="s">
        <v>1213</v>
      </c>
      <c r="N13" s="57" t="s">
        <v>1214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116" t="s">
        <v>1312</v>
      </c>
      <c r="C14" s="116" t="s">
        <v>1310</v>
      </c>
      <c r="D14" s="119" t="s">
        <v>1318</v>
      </c>
      <c r="E14" s="116" t="s">
        <v>1616</v>
      </c>
      <c r="F14" s="117" t="s">
        <v>45</v>
      </c>
      <c r="G14" s="118" t="s">
        <v>1309</v>
      </c>
      <c r="J14" s="1" t="str">
        <f>CONCATENATE("""",C14,""" ",D14,",")</f>
        <v>"BATCH_ID" VARCHAR(39),</v>
      </c>
      <c r="L14" s="1" t="str">
        <f>LOWER(C14)</f>
        <v>batch_id</v>
      </c>
      <c r="M14" s="1" t="str">
        <f>IF(COUNTIF(D14,"VARC*")&gt;=1,"StringOption",IF(COUNTIF(D14,"CHAR*")&gt;=1,"StringOption","DecimalOption"))</f>
        <v>StringOption</v>
      </c>
      <c r="N14" s="1" t="str">
        <f>CONCATENATE("- {name: ",L14,", type: string, wtype: ",M14,"}")</f>
        <v>- {name: batch_id, type: string, wtype: StringOption}</v>
      </c>
    </row>
    <row r="15" spans="1:14">
      <c r="A15" s="3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119" t="s">
        <v>1313</v>
      </c>
      <c r="C15" s="119" t="s">
        <v>201</v>
      </c>
      <c r="D15" s="119" t="s">
        <v>1283</v>
      </c>
      <c r="E15" s="119" t="s">
        <v>1616</v>
      </c>
      <c r="F15" s="120" t="s">
        <v>45</v>
      </c>
      <c r="G15" s="121" t="s">
        <v>302</v>
      </c>
      <c r="J15" s="1" t="str">
        <f t="shared" ref="J15:J20" si="0">CONCATENATE("""",C15,""" ",D15,",")</f>
        <v>"CD_BS_BUMON" VARCHAR(18),</v>
      </c>
      <c r="L15" s="1" t="str">
        <f t="shared" ref="L15:L20" si="1">LOWER(C15)</f>
        <v>cd_bs_bumon</v>
      </c>
      <c r="M15" s="1" t="str">
        <f t="shared" ref="M15:M20" si="2">IF(COUNTIF(D15,"VARC*")&gt;=1,"StringOption",IF(COUNTIF(D15,"CHAR*")&gt;=1,"StringOption","DecimalOption"))</f>
        <v>StringOption</v>
      </c>
      <c r="N15" s="1" t="str">
        <f t="shared" ref="N15:N20" si="3">CONCATENATE("- {name: ",L15,", type: string, wtype: ",M15,"}")</f>
        <v>- {name: cd_bs_bumon, type: string, wtype: StringOption}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119" t="s">
        <v>1314</v>
      </c>
      <c r="C16" s="119" t="s">
        <v>1246</v>
      </c>
      <c r="D16" s="119" t="s">
        <v>1288</v>
      </c>
      <c r="E16" s="119"/>
      <c r="F16" s="120" t="s">
        <v>45</v>
      </c>
      <c r="G16" s="121" t="s">
        <v>263</v>
      </c>
      <c r="J16" s="1" t="str">
        <f t="shared" si="0"/>
        <v>"NM_BS_BUMON" VARCHAR(360),</v>
      </c>
      <c r="L16" s="1" t="str">
        <f t="shared" si="1"/>
        <v>nm_bs_bumon</v>
      </c>
      <c r="M16" s="1" t="str">
        <f t="shared" si="2"/>
        <v>StringOption</v>
      </c>
      <c r="N16" s="1" t="str">
        <f t="shared" si="3"/>
        <v>- {name: nm_bs_bumon, type: string, wtype: StringOption}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119" t="s">
        <v>1315</v>
      </c>
      <c r="C17" s="119" t="s">
        <v>117</v>
      </c>
      <c r="D17" s="119" t="s">
        <v>1285</v>
      </c>
      <c r="E17" s="119" t="s">
        <v>1616</v>
      </c>
      <c r="F17" s="120" t="s">
        <v>45</v>
      </c>
      <c r="G17" s="121" t="s">
        <v>345</v>
      </c>
      <c r="J17" s="1" t="str">
        <f t="shared" si="0"/>
        <v>"CD_SEIZO_BASHO" VARCHAR(12),</v>
      </c>
      <c r="L17" s="1" t="str">
        <f t="shared" si="1"/>
        <v>cd_seizo_basho</v>
      </c>
      <c r="M17" s="1" t="str">
        <f t="shared" si="2"/>
        <v>StringOption</v>
      </c>
      <c r="N17" s="1" t="str">
        <f t="shared" si="3"/>
        <v>- {name: cd_seizo_basho, type: string, wtype: StringOption}</v>
      </c>
    </row>
    <row r="18" spans="1:14">
      <c r="A18" s="3" cm="1">
        <f t="array" aca="1" ref="A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</v>
      </c>
      <c r="B18" s="119" t="s">
        <v>1316</v>
      </c>
      <c r="C18" s="119" t="s">
        <v>752</v>
      </c>
      <c r="D18" s="119" t="s">
        <v>1284</v>
      </c>
      <c r="E18" s="119" t="s">
        <v>45</v>
      </c>
      <c r="F18" s="120" t="s">
        <v>45</v>
      </c>
      <c r="G18" s="121" t="s">
        <v>1181</v>
      </c>
      <c r="J18" s="1" t="str">
        <f t="shared" si="0"/>
        <v>"NM_SEIZO_BASHO" VARCHAR(240),</v>
      </c>
      <c r="L18" s="1" t="str">
        <f t="shared" si="1"/>
        <v>nm_seizo_basho</v>
      </c>
      <c r="M18" s="1" t="str">
        <f t="shared" si="2"/>
        <v>StringOption</v>
      </c>
      <c r="N18" s="1" t="str">
        <f t="shared" si="3"/>
        <v>- {name: nm_seizo_basho, type: string, wtype: StringOption}</v>
      </c>
    </row>
    <row r="19" spans="1:14">
      <c r="A19" s="3" cm="1">
        <f t="array" aca="1" ref="A1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</v>
      </c>
      <c r="B19" s="119" t="s">
        <v>1317</v>
      </c>
      <c r="C19" s="119" t="s">
        <v>181</v>
      </c>
      <c r="D19" s="119" t="s">
        <v>1291</v>
      </c>
      <c r="E19" s="119" t="s">
        <v>45</v>
      </c>
      <c r="F19" s="120" t="s">
        <v>45</v>
      </c>
      <c r="G19" s="121"/>
      <c r="J19" s="1" t="str">
        <f t="shared" si="0"/>
        <v>"INSERT_DATETIME" TIMESTAMP ,</v>
      </c>
      <c r="L19" s="1" t="str">
        <f t="shared" si="1"/>
        <v>insert_datetime</v>
      </c>
      <c r="M19" s="1" t="str">
        <f t="shared" si="2"/>
        <v>DecimalOption</v>
      </c>
      <c r="N19" s="1" t="str">
        <f t="shared" si="3"/>
        <v>- {name: insert_datetime, type: string, wtype: DecimalOption}</v>
      </c>
    </row>
    <row r="20" spans="1:14">
      <c r="A20" s="3" t="str" cm="1">
        <f t="array" aca="1" ref="A2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20" s="119"/>
      <c r="C20" s="119"/>
      <c r="D20" s="119"/>
      <c r="E20" s="119"/>
      <c r="F20" s="120"/>
      <c r="G20" s="121"/>
      <c r="J20" s="1" t="str">
        <f t="shared" si="0"/>
        <v>"" ,</v>
      </c>
      <c r="L20" s="1" t="str">
        <f t="shared" si="1"/>
        <v/>
      </c>
      <c r="M20" s="1" t="str">
        <f t="shared" si="2"/>
        <v>DecimalOption</v>
      </c>
      <c r="N20" s="1" t="str">
        <f t="shared" si="3"/>
        <v>- {name: , type: string, wtype: DecimalOption}</v>
      </c>
    </row>
    <row r="21" spans="1:14" ht="17" thickBot="1">
      <c r="A21" s="4" t="str" cm="1">
        <f t="array" aca="1" ref="A2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21" s="122"/>
      <c r="C21" s="122"/>
      <c r="D21" s="122"/>
      <c r="E21" s="122" t="s">
        <v>45</v>
      </c>
      <c r="F21" s="123" t="s">
        <v>45</v>
      </c>
      <c r="G21" s="124" t="s">
        <v>45</v>
      </c>
    </row>
    <row r="23" spans="1:14" ht="17" thickBot="1">
      <c r="A23" s="2" t="s">
        <v>67</v>
      </c>
    </row>
    <row r="24" spans="1:14">
      <c r="A24" s="59" t="s">
        <v>0</v>
      </c>
      <c r="B24" s="60" t="s">
        <v>68</v>
      </c>
      <c r="C24" s="61" t="s">
        <v>69</v>
      </c>
      <c r="D24" s="62"/>
      <c r="E24" s="60" t="s">
        <v>70</v>
      </c>
      <c r="F24" s="60" t="s">
        <v>71</v>
      </c>
      <c r="G24" s="63" t="s">
        <v>72</v>
      </c>
    </row>
    <row r="25" spans="1:14" ht="18">
      <c r="A25" s="3">
        <v>1</v>
      </c>
      <c r="B25" s="16" t="s">
        <v>1297</v>
      </c>
      <c r="C25" s="160" t="s">
        <v>1319</v>
      </c>
      <c r="D25" s="168"/>
      <c r="E25" s="16"/>
      <c r="F25" s="16"/>
      <c r="G25" s="64"/>
    </row>
    <row r="26" spans="1:14" ht="18">
      <c r="A26" s="3">
        <v>2</v>
      </c>
      <c r="B26" s="16"/>
      <c r="C26" s="160"/>
      <c r="D26" s="168"/>
      <c r="E26" s="16"/>
      <c r="F26" s="16"/>
      <c r="G26" s="64"/>
    </row>
    <row r="27" spans="1:14" ht="18">
      <c r="A27" s="3">
        <v>3</v>
      </c>
      <c r="B27" s="16"/>
      <c r="C27" s="160"/>
      <c r="D27" s="168"/>
      <c r="E27" s="16"/>
      <c r="F27" s="16"/>
      <c r="G27" s="64"/>
    </row>
    <row r="28" spans="1:14" ht="19" thickBot="1">
      <c r="A28" s="4">
        <v>4</v>
      </c>
      <c r="B28" s="17"/>
      <c r="C28" s="164"/>
      <c r="D28" s="173"/>
      <c r="E28" s="17"/>
      <c r="F28" s="17"/>
      <c r="G28" s="65"/>
    </row>
    <row r="30" spans="1:14" ht="17" thickBot="1">
      <c r="A30" s="2" t="s">
        <v>73</v>
      </c>
    </row>
    <row r="31" spans="1:14">
      <c r="A31" s="6" t="s">
        <v>0</v>
      </c>
      <c r="B31" s="10" t="s">
        <v>74</v>
      </c>
      <c r="C31" s="10" t="s">
        <v>75</v>
      </c>
      <c r="D31" s="30" t="s">
        <v>76</v>
      </c>
      <c r="E31" s="31"/>
      <c r="F31" s="31"/>
      <c r="G31" s="32"/>
    </row>
    <row r="33" spans="1:7" ht="17" thickBot="1">
      <c r="A33" s="2" t="s">
        <v>80</v>
      </c>
    </row>
    <row r="34" spans="1:7" ht="19" thickBot="1">
      <c r="A34" s="26" t="s">
        <v>0</v>
      </c>
      <c r="B34" s="27" t="s">
        <v>81</v>
      </c>
      <c r="C34" s="56" t="s">
        <v>69</v>
      </c>
      <c r="D34" s="28"/>
      <c r="E34" s="174" t="s">
        <v>82</v>
      </c>
      <c r="F34" s="175"/>
      <c r="G34" s="29" t="s">
        <v>83</v>
      </c>
    </row>
    <row r="36" spans="1:7" ht="17" thickBot="1">
      <c r="A36" s="2" t="s">
        <v>84</v>
      </c>
    </row>
    <row r="37" spans="1:7" ht="19" thickBot="1">
      <c r="A37" s="26" t="s">
        <v>0</v>
      </c>
      <c r="B37" s="27" t="s">
        <v>81</v>
      </c>
      <c r="C37" s="56" t="s">
        <v>69</v>
      </c>
      <c r="D37" s="28"/>
      <c r="E37" s="174" t="s">
        <v>85</v>
      </c>
      <c r="F37" s="175"/>
      <c r="G37" s="29" t="s">
        <v>86</v>
      </c>
    </row>
    <row r="39" spans="1:7" ht="17" thickBot="1">
      <c r="A39" s="2" t="s">
        <v>87</v>
      </c>
    </row>
    <row r="40" spans="1:7" ht="19" thickBot="1">
      <c r="A40" s="26" t="s">
        <v>0</v>
      </c>
      <c r="B40" s="27" t="s">
        <v>88</v>
      </c>
      <c r="C40" s="56" t="s">
        <v>89</v>
      </c>
      <c r="D40" s="28"/>
      <c r="E40" s="174" t="s">
        <v>90</v>
      </c>
      <c r="F40" s="175"/>
      <c r="G40" s="29" t="s">
        <v>91</v>
      </c>
    </row>
    <row r="42" spans="1:7" ht="17" thickBot="1">
      <c r="A42" s="2" t="s">
        <v>92</v>
      </c>
    </row>
    <row r="43" spans="1:7">
      <c r="A43" s="6" t="s">
        <v>0</v>
      </c>
      <c r="B43" s="30" t="s">
        <v>93</v>
      </c>
      <c r="C43" s="33"/>
      <c r="D43" s="30" t="s">
        <v>94</v>
      </c>
      <c r="E43" s="31"/>
      <c r="F43" s="31"/>
      <c r="G43" s="32"/>
    </row>
    <row r="44" spans="1:7" ht="18">
      <c r="A44" s="34">
        <v>1</v>
      </c>
      <c r="B44" s="169" t="s">
        <v>95</v>
      </c>
      <c r="C44" s="170"/>
      <c r="D44" s="169"/>
      <c r="E44" s="171"/>
      <c r="F44" s="171"/>
      <c r="G44" s="172"/>
    </row>
    <row r="45" spans="1:7" ht="18">
      <c r="A45" s="35">
        <v>2</v>
      </c>
      <c r="B45" s="160" t="s">
        <v>96</v>
      </c>
      <c r="C45" s="161"/>
      <c r="D45" s="160"/>
      <c r="E45" s="162"/>
      <c r="F45" s="162"/>
      <c r="G45" s="163"/>
    </row>
    <row r="46" spans="1:7" ht="18">
      <c r="A46" s="35">
        <v>3</v>
      </c>
      <c r="B46" s="160" t="s">
        <v>97</v>
      </c>
      <c r="C46" s="161"/>
      <c r="D46" s="160"/>
      <c r="E46" s="162"/>
      <c r="F46" s="162"/>
      <c r="G46" s="163"/>
    </row>
    <row r="47" spans="1:7" ht="18">
      <c r="A47" s="35">
        <v>4</v>
      </c>
      <c r="B47" s="160" t="s">
        <v>99</v>
      </c>
      <c r="C47" s="161"/>
      <c r="D47" s="160"/>
      <c r="E47" s="162"/>
      <c r="F47" s="162"/>
      <c r="G47" s="163"/>
    </row>
    <row r="48" spans="1:7" ht="18">
      <c r="A48" s="35">
        <v>5</v>
      </c>
      <c r="B48" s="160" t="s">
        <v>100</v>
      </c>
      <c r="C48" s="161"/>
      <c r="D48" s="160"/>
      <c r="E48" s="162"/>
      <c r="F48" s="162"/>
      <c r="G48" s="163"/>
    </row>
    <row r="49" spans="1:7" ht="18">
      <c r="A49" s="35">
        <v>6</v>
      </c>
      <c r="B49" s="160" t="s">
        <v>102</v>
      </c>
      <c r="C49" s="161"/>
      <c r="D49" s="160"/>
      <c r="E49" s="162"/>
      <c r="F49" s="162"/>
      <c r="G49" s="163"/>
    </row>
    <row r="50" spans="1:7" ht="18">
      <c r="A50" s="35">
        <v>7</v>
      </c>
      <c r="B50" s="160" t="s">
        <v>103</v>
      </c>
      <c r="C50" s="161"/>
      <c r="D50" s="160"/>
      <c r="E50" s="162"/>
      <c r="F50" s="162"/>
      <c r="G50" s="163"/>
    </row>
    <row r="51" spans="1:7" ht="19" thickBot="1">
      <c r="A51" s="36">
        <v>8</v>
      </c>
      <c r="B51" s="164" t="s">
        <v>104</v>
      </c>
      <c r="C51" s="165"/>
      <c r="D51" s="164"/>
      <c r="E51" s="166"/>
      <c r="F51" s="166"/>
      <c r="G51" s="167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46:C46"/>
    <mergeCell ref="D46:G46"/>
    <mergeCell ref="C25:D25"/>
    <mergeCell ref="C26:D26"/>
    <mergeCell ref="C27:D27"/>
    <mergeCell ref="C28:D28"/>
    <mergeCell ref="E34:F34"/>
    <mergeCell ref="E37:F37"/>
    <mergeCell ref="E40:F40"/>
    <mergeCell ref="B44:C44"/>
    <mergeCell ref="D44:G44"/>
    <mergeCell ref="B45:C45"/>
    <mergeCell ref="D45:G45"/>
    <mergeCell ref="B50:C50"/>
    <mergeCell ref="D50:G50"/>
    <mergeCell ref="B51:C51"/>
    <mergeCell ref="D51:G51"/>
    <mergeCell ref="B47:C47"/>
    <mergeCell ref="D47:G47"/>
    <mergeCell ref="B48:C48"/>
    <mergeCell ref="D48:G48"/>
    <mergeCell ref="B49:C49"/>
    <mergeCell ref="D49:G49"/>
  </mergeCells>
  <phoneticPr fontId="8"/>
  <hyperlinks>
    <hyperlink ref="A1" location="テーブル一覧!B12" display="テーブル情報" xr:uid="{2CF1C266-1987-4F32-B974-685589188334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4423-B34C-924B-858D-E98F3E77269E}">
  <sheetPr>
    <pageSetUpPr fitToPage="1"/>
  </sheetPr>
  <dimension ref="A1:N78"/>
  <sheetViews>
    <sheetView showGridLines="0" workbookViewId="0">
      <selection activeCell="B3" sqref="B3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115" t="s">
        <v>31</v>
      </c>
    </row>
    <row r="2" spans="1:14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14" ht="18">
      <c r="B3" s="9" t="s">
        <v>35</v>
      </c>
      <c r="C3" s="186"/>
      <c r="D3" s="187"/>
      <c r="E3" s="11" t="s">
        <v>36</v>
      </c>
      <c r="F3" s="188">
        <v>45617</v>
      </c>
      <c r="G3" s="189"/>
    </row>
    <row r="4" spans="1:14" ht="18">
      <c r="B4" s="9" t="s">
        <v>38</v>
      </c>
      <c r="C4" s="186"/>
      <c r="D4" s="187"/>
      <c r="E4" s="11" t="s">
        <v>40</v>
      </c>
      <c r="F4" s="186"/>
      <c r="G4" s="192"/>
    </row>
    <row r="5" spans="1:14" ht="18">
      <c r="B5" s="9" t="s">
        <v>1</v>
      </c>
      <c r="C5" s="186" t="s">
        <v>1320</v>
      </c>
      <c r="D5" s="187"/>
      <c r="E5" s="11" t="s">
        <v>42</v>
      </c>
      <c r="F5" s="186" t="s">
        <v>1244</v>
      </c>
      <c r="G5" s="192"/>
    </row>
    <row r="6" spans="1:14" ht="18">
      <c r="B6" s="9" t="s">
        <v>2</v>
      </c>
      <c r="C6" s="186" t="s">
        <v>1321</v>
      </c>
      <c r="D6" s="187"/>
      <c r="E6" s="12"/>
      <c r="F6" s="186"/>
      <c r="G6" s="192"/>
    </row>
    <row r="7" spans="1:14" ht="18">
      <c r="B7" s="193" t="s">
        <v>3</v>
      </c>
      <c r="C7" s="194"/>
      <c r="D7" s="194"/>
      <c r="E7" s="194"/>
      <c r="F7" s="194"/>
      <c r="G7" s="195"/>
    </row>
    <row r="8" spans="1:14">
      <c r="B8" s="176" t="s">
        <v>45</v>
      </c>
      <c r="C8" s="177"/>
      <c r="D8" s="177"/>
      <c r="E8" s="177"/>
      <c r="F8" s="177"/>
      <c r="G8" s="178"/>
    </row>
    <row r="9" spans="1:14">
      <c r="B9" s="179"/>
      <c r="C9" s="177"/>
      <c r="D9" s="177"/>
      <c r="E9" s="177"/>
      <c r="F9" s="177"/>
      <c r="G9" s="178"/>
    </row>
    <row r="10" spans="1:14" ht="17" thickBot="1">
      <c r="B10" s="180"/>
      <c r="C10" s="181"/>
      <c r="D10" s="181"/>
      <c r="E10" s="181"/>
      <c r="F10" s="181"/>
      <c r="G10" s="182"/>
    </row>
    <row r="12" spans="1:14" ht="21" thickBot="1">
      <c r="A12" s="2" t="s">
        <v>46</v>
      </c>
      <c r="L12" s="57" t="s">
        <v>1211</v>
      </c>
      <c r="M12" s="57"/>
      <c r="N12" s="57"/>
    </row>
    <row r="13" spans="1:14" ht="20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  <c r="J13" s="58" t="s">
        <v>633</v>
      </c>
      <c r="K13" s="66"/>
      <c r="L13" s="57" t="s">
        <v>1212</v>
      </c>
      <c r="M13" s="57" t="s">
        <v>1213</v>
      </c>
      <c r="N13" s="57" t="s">
        <v>1214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116" t="s">
        <v>1312</v>
      </c>
      <c r="C14" s="116" t="s">
        <v>1310</v>
      </c>
      <c r="D14" s="119" t="s">
        <v>1318</v>
      </c>
      <c r="E14" s="116" t="s">
        <v>1616</v>
      </c>
      <c r="F14" s="117" t="s">
        <v>45</v>
      </c>
      <c r="G14" s="118" t="s">
        <v>1309</v>
      </c>
      <c r="J14" s="1" t="str">
        <f>CONCATENATE("""",C14,""" ",D14,",")</f>
        <v>"BATCH_ID" VARCHAR(39),</v>
      </c>
      <c r="L14" s="1" t="str">
        <f>LOWER(C14)</f>
        <v>batch_id</v>
      </c>
      <c r="M14" s="1" t="str">
        <f>IF(COUNTIF(D14,"VARC*")&gt;=1,"StringOption",IF(COUNTIF(D14,"CHAR*")&gt;=1,"StringOption","DecimalOption"))</f>
        <v>StringOption</v>
      </c>
      <c r="N14" s="1" t="str">
        <f>CONCATENATE("- {name: ",L14,", type: string, wtype: ",M14,"}")</f>
        <v>- {name: batch_id, type: string, wtype: StringOption}</v>
      </c>
    </row>
    <row r="15" spans="1:14">
      <c r="A15" s="3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119" t="s">
        <v>1322</v>
      </c>
      <c r="C15" s="119" t="s">
        <v>1335</v>
      </c>
      <c r="D15" s="119" t="s">
        <v>1283</v>
      </c>
      <c r="E15" s="119"/>
      <c r="F15" s="120" t="s">
        <v>45</v>
      </c>
      <c r="G15" s="121" t="s">
        <v>302</v>
      </c>
      <c r="J15" s="1" t="str">
        <f t="shared" ref="J15:J42" si="0">CONCATENATE("""",C15,""" ",D15,",")</f>
        <v>"TARGET_YM" VARCHAR(18),</v>
      </c>
      <c r="L15" s="1" t="str">
        <f t="shared" ref="L15:L42" si="1">LOWER(C15)</f>
        <v>target_ym</v>
      </c>
      <c r="M15" s="1" t="str">
        <f t="shared" ref="M15:M42" si="2">IF(COUNTIF(D15,"VARC*")&gt;=1,"StringOption",IF(COUNTIF(D15,"CHAR*")&gt;=1,"StringOption","DecimalOption"))</f>
        <v>StringOption</v>
      </c>
      <c r="N15" s="1" t="str">
        <f t="shared" ref="N15:N42" si="3">CONCATENATE("- {name: ",L15,", type: string, wtype: ",M15,"}")</f>
        <v>- {name: target_ym, type: string, wtype: StringOption}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119" t="s">
        <v>1313</v>
      </c>
      <c r="C16" s="119" t="s">
        <v>201</v>
      </c>
      <c r="D16" s="119" t="s">
        <v>1283</v>
      </c>
      <c r="E16" s="119" t="s">
        <v>1616</v>
      </c>
      <c r="F16" s="120" t="s">
        <v>45</v>
      </c>
      <c r="G16" s="121" t="s">
        <v>302</v>
      </c>
      <c r="J16" s="1" t="str">
        <f t="shared" si="0"/>
        <v>"CD_BS_BUMON" VARCHAR(18),</v>
      </c>
      <c r="L16" s="1" t="str">
        <f t="shared" si="1"/>
        <v>cd_bs_bumon</v>
      </c>
      <c r="M16" s="1" t="str">
        <f t="shared" si="2"/>
        <v>StringOption</v>
      </c>
      <c r="N16" s="1" t="str">
        <f t="shared" si="3"/>
        <v>- {name: cd_bs_bumon, type: string, wtype: StringOption}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119" t="s">
        <v>1260</v>
      </c>
      <c r="C17" s="119" t="s">
        <v>1246</v>
      </c>
      <c r="D17" s="119" t="s">
        <v>1288</v>
      </c>
      <c r="E17" s="119"/>
      <c r="F17" s="120" t="s">
        <v>45</v>
      </c>
      <c r="G17" s="121" t="s">
        <v>263</v>
      </c>
      <c r="J17" s="1" t="str">
        <f t="shared" si="0"/>
        <v>"NM_BS_BUMON" VARCHAR(360),</v>
      </c>
      <c r="L17" s="1" t="str">
        <f t="shared" si="1"/>
        <v>nm_bs_bumon</v>
      </c>
      <c r="M17" s="1" t="str">
        <f t="shared" si="2"/>
        <v>StringOption</v>
      </c>
      <c r="N17" s="1" t="str">
        <f t="shared" si="3"/>
        <v>- {name: nm_bs_bumon, type: string, wtype: StringOption}</v>
      </c>
    </row>
    <row r="18" spans="1:14">
      <c r="A18" s="3" cm="1">
        <f t="array" aca="1" ref="A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</v>
      </c>
      <c r="B18" s="119" t="s">
        <v>1345</v>
      </c>
      <c r="C18" s="119" t="s">
        <v>200</v>
      </c>
      <c r="D18" s="119" t="s">
        <v>1283</v>
      </c>
      <c r="E18" s="119" t="s">
        <v>1616</v>
      </c>
      <c r="F18" s="120" t="s">
        <v>45</v>
      </c>
      <c r="G18" s="121" t="s">
        <v>302</v>
      </c>
      <c r="J18" s="1" t="str">
        <f t="shared" si="0"/>
        <v>"CD_PL_BUMON" VARCHAR(18),</v>
      </c>
      <c r="L18" s="1" t="str">
        <f t="shared" si="1"/>
        <v>cd_pl_bumon</v>
      </c>
      <c r="M18" s="1" t="str">
        <f t="shared" si="2"/>
        <v>StringOption</v>
      </c>
      <c r="N18" s="1" t="str">
        <f t="shared" si="3"/>
        <v>- {name: cd_pl_bumon, type: string, wtype: StringOption}</v>
      </c>
    </row>
    <row r="19" spans="1:14">
      <c r="A19" s="3" cm="1">
        <f t="array" aca="1" ref="A1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</v>
      </c>
      <c r="B19" s="119" t="s">
        <v>1261</v>
      </c>
      <c r="C19" s="119" t="s">
        <v>1247</v>
      </c>
      <c r="D19" s="119" t="s">
        <v>1288</v>
      </c>
      <c r="E19" s="119" t="s">
        <v>45</v>
      </c>
      <c r="F19" s="120" t="s">
        <v>45</v>
      </c>
      <c r="G19" s="121" t="s">
        <v>263</v>
      </c>
      <c r="J19" s="1" t="str">
        <f t="shared" si="0"/>
        <v>"NM_PL_BUMON" VARCHAR(360),</v>
      </c>
      <c r="L19" s="1" t="str">
        <f t="shared" si="1"/>
        <v>nm_pl_bumon</v>
      </c>
      <c r="M19" s="1" t="str">
        <f t="shared" si="2"/>
        <v>StringOption</v>
      </c>
      <c r="N19" s="1" t="str">
        <f t="shared" si="3"/>
        <v>- {name: nm_pl_bumon, type: string, wtype: StringOption}</v>
      </c>
    </row>
    <row r="20" spans="1:14">
      <c r="A20" s="3" cm="1">
        <f t="array" aca="1" ref="A2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</v>
      </c>
      <c r="B20" s="119" t="s">
        <v>1263</v>
      </c>
      <c r="C20" s="119" t="s">
        <v>1248</v>
      </c>
      <c r="D20" s="119" t="s">
        <v>1285</v>
      </c>
      <c r="E20" s="119"/>
      <c r="F20" s="120"/>
      <c r="G20" s="121" t="s">
        <v>345</v>
      </c>
      <c r="J20" s="1" t="str">
        <f t="shared" si="0"/>
        <v>"CD_KYOTEN" VARCHAR(12),</v>
      </c>
      <c r="L20" s="1" t="str">
        <f t="shared" si="1"/>
        <v>cd_kyoten</v>
      </c>
      <c r="M20" s="1" t="str">
        <f t="shared" si="2"/>
        <v>StringOption</v>
      </c>
      <c r="N20" s="1" t="str">
        <f t="shared" si="3"/>
        <v>- {name: cd_kyoten, type: string, wtype: StringOption}</v>
      </c>
    </row>
    <row r="21" spans="1:14">
      <c r="A21" s="3" cm="1">
        <f t="array" aca="1" ref="A2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</v>
      </c>
      <c r="B21" s="119" t="s">
        <v>1264</v>
      </c>
      <c r="C21" s="119" t="s">
        <v>1249</v>
      </c>
      <c r="D21" s="119" t="s">
        <v>1284</v>
      </c>
      <c r="E21" s="119"/>
      <c r="F21" s="120"/>
      <c r="G21" s="121" t="s">
        <v>1181</v>
      </c>
      <c r="J21" s="1" t="str">
        <f t="shared" si="0"/>
        <v>"NM_KYOTEN_RYAKUSHO" VARCHAR(240),</v>
      </c>
      <c r="L21" s="1" t="str">
        <f t="shared" si="1"/>
        <v>nm_kyoten_ryakusho</v>
      </c>
      <c r="M21" s="1" t="str">
        <f t="shared" si="2"/>
        <v>StringOption</v>
      </c>
      <c r="N21" s="1" t="str">
        <f t="shared" si="3"/>
        <v>- {name: nm_kyoten_ryakusho, type: string, wtype: StringOption}</v>
      </c>
    </row>
    <row r="22" spans="1:14">
      <c r="A22" s="3" cm="1">
        <f t="array" aca="1" ref="A2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</v>
      </c>
      <c r="B22" s="119" t="s">
        <v>1346</v>
      </c>
      <c r="C22" s="119" t="s">
        <v>118</v>
      </c>
      <c r="D22" s="119" t="s">
        <v>1182</v>
      </c>
      <c r="E22" s="119" t="s">
        <v>1616</v>
      </c>
      <c r="F22" s="120"/>
      <c r="G22" s="121" t="s">
        <v>292</v>
      </c>
      <c r="J22" s="1" t="str">
        <f t="shared" si="0"/>
        <v>"CD_HIMBAN" VARCHAR(27),</v>
      </c>
      <c r="L22" s="1" t="str">
        <f t="shared" si="1"/>
        <v>cd_himban</v>
      </c>
      <c r="M22" s="1" t="str">
        <f t="shared" si="2"/>
        <v>StringOption</v>
      </c>
      <c r="N22" s="1" t="str">
        <f t="shared" si="3"/>
        <v>- {name: cd_himban, type: string, wtype: StringOption}</v>
      </c>
    </row>
    <row r="23" spans="1:14">
      <c r="A23" s="3" cm="1">
        <f t="array" aca="1" ref="A2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10</v>
      </c>
      <c r="B23" s="119" t="s">
        <v>1323</v>
      </c>
      <c r="C23" s="119" t="s">
        <v>120</v>
      </c>
      <c r="D23" s="119" t="s">
        <v>1288</v>
      </c>
      <c r="E23" s="119"/>
      <c r="F23" s="120"/>
      <c r="G23" s="121" t="s">
        <v>263</v>
      </c>
      <c r="J23" s="1" t="str">
        <f t="shared" si="0"/>
        <v>"NM_HIN_SEISHIKIMEI" VARCHAR(360),</v>
      </c>
      <c r="L23" s="1" t="str">
        <f t="shared" si="1"/>
        <v>nm_hin_seishikimei</v>
      </c>
      <c r="M23" s="1" t="str">
        <f t="shared" si="2"/>
        <v>StringOption</v>
      </c>
      <c r="N23" s="1" t="str">
        <f t="shared" si="3"/>
        <v>- {name: nm_hin_seishikimei, type: string, wtype: StringOption}</v>
      </c>
    </row>
    <row r="24" spans="1:14">
      <c r="A24" s="3" cm="1">
        <f t="array" aca="1" ref="A2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11</v>
      </c>
      <c r="B24" s="119" t="s">
        <v>1272</v>
      </c>
      <c r="C24" s="119" t="s">
        <v>329</v>
      </c>
      <c r="D24" s="119" t="s">
        <v>1174</v>
      </c>
      <c r="E24" s="119"/>
      <c r="F24" s="120"/>
      <c r="G24" s="121"/>
      <c r="J24" s="1" t="str">
        <f t="shared" si="0"/>
        <v>"PR_SEISAN_SHIIRE" DECIMAL(11,2),</v>
      </c>
      <c r="L24" s="1" t="str">
        <f t="shared" si="1"/>
        <v>pr_seisan_shiire</v>
      </c>
      <c r="M24" s="1" t="str">
        <f t="shared" si="2"/>
        <v>DecimalOption</v>
      </c>
      <c r="N24" s="1" t="str">
        <f t="shared" si="3"/>
        <v>- {name: pr_seisan_shiire, type: string, wtype: DecimalOption}</v>
      </c>
    </row>
    <row r="25" spans="1:14">
      <c r="A25" s="3" cm="1">
        <f t="array" aca="1" ref="A2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12</v>
      </c>
      <c r="B25" s="119" t="s">
        <v>1324</v>
      </c>
      <c r="C25" s="119" t="s">
        <v>55</v>
      </c>
      <c r="D25" s="119" t="s">
        <v>1167</v>
      </c>
      <c r="E25" s="119"/>
      <c r="F25" s="120"/>
      <c r="G25" s="121"/>
      <c r="J25" s="1" t="str">
        <f t="shared" si="0"/>
        <v>"GROUP_ID" DECIMAL(9,0),</v>
      </c>
      <c r="L25" s="1" t="str">
        <f t="shared" si="1"/>
        <v>group_id</v>
      </c>
      <c r="M25" s="1" t="str">
        <f t="shared" si="2"/>
        <v>DecimalOption</v>
      </c>
      <c r="N25" s="1" t="str">
        <f t="shared" si="3"/>
        <v>- {name: group_id, type: string, wtype: DecimalOption}</v>
      </c>
    </row>
    <row r="26" spans="1:14">
      <c r="A26" s="3" cm="1">
        <f t="array" aca="1" ref="A2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13</v>
      </c>
      <c r="B26" s="119" t="s">
        <v>1325</v>
      </c>
      <c r="C26" s="119" t="s">
        <v>1336</v>
      </c>
      <c r="D26" s="119" t="s">
        <v>1174</v>
      </c>
      <c r="E26" s="119"/>
      <c r="F26" s="120"/>
      <c r="G26" s="121"/>
      <c r="J26" s="1" t="str">
        <f t="shared" si="0"/>
        <v>"MN_SOURCE_GENZAIRYO_GENKA" DECIMAL(11,2),</v>
      </c>
      <c r="L26" s="1" t="str">
        <f t="shared" si="1"/>
        <v>mn_source_genzairyo_genka</v>
      </c>
      <c r="M26" s="1" t="str">
        <f t="shared" si="2"/>
        <v>DecimalOption</v>
      </c>
      <c r="N26" s="1" t="str">
        <f t="shared" si="3"/>
        <v>- {name: mn_source_genzairyo_genka, type: string, wtype: DecimalOption}</v>
      </c>
    </row>
    <row r="27" spans="1:14">
      <c r="A27" s="3" cm="1">
        <f t="array" aca="1" ref="A2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14</v>
      </c>
      <c r="B27" s="119" t="s">
        <v>1326</v>
      </c>
      <c r="C27" s="119" t="s">
        <v>1337</v>
      </c>
      <c r="D27" s="119" t="s">
        <v>1174</v>
      </c>
      <c r="E27" s="119"/>
      <c r="F27" s="120"/>
      <c r="G27" s="121"/>
      <c r="J27" s="1" t="str">
        <f t="shared" si="0"/>
        <v>"MN_SOURCE_HOSOZAIRYO_GENKA" DECIMAL(11,2),</v>
      </c>
      <c r="L27" s="1" t="str">
        <f t="shared" si="1"/>
        <v>mn_source_hosozairyo_genka</v>
      </c>
      <c r="M27" s="1" t="str">
        <f t="shared" si="2"/>
        <v>DecimalOption</v>
      </c>
      <c r="N27" s="1" t="str">
        <f t="shared" si="3"/>
        <v>- {name: mn_source_hosozairyo_genka, type: string, wtype: DecimalOption}</v>
      </c>
    </row>
    <row r="28" spans="1:14">
      <c r="A28" s="3" cm="1">
        <f t="array" aca="1" ref="A2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15</v>
      </c>
      <c r="B28" s="119" t="s">
        <v>1327</v>
      </c>
      <c r="C28" s="119" t="s">
        <v>1338</v>
      </c>
      <c r="D28" s="119" t="s">
        <v>1174</v>
      </c>
      <c r="E28" s="119"/>
      <c r="F28" s="120"/>
      <c r="G28" s="121"/>
      <c r="J28" s="1" t="str">
        <f t="shared" si="0"/>
        <v>"MN_TARGET_GENZAIRYO_GENKA" DECIMAL(11,2),</v>
      </c>
      <c r="L28" s="1" t="str">
        <f t="shared" si="1"/>
        <v>mn_target_genzairyo_genka</v>
      </c>
      <c r="M28" s="1" t="str">
        <f t="shared" si="2"/>
        <v>DecimalOption</v>
      </c>
      <c r="N28" s="1" t="str">
        <f t="shared" si="3"/>
        <v>- {name: mn_target_genzairyo_genka, type: string, wtype: DecimalOption}</v>
      </c>
    </row>
    <row r="29" spans="1:14">
      <c r="A29" s="3" cm="1">
        <f t="array" aca="1" ref="A2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16</v>
      </c>
      <c r="B29" s="119" t="s">
        <v>1328</v>
      </c>
      <c r="C29" s="119" t="s">
        <v>1339</v>
      </c>
      <c r="D29" s="119" t="s">
        <v>1174</v>
      </c>
      <c r="E29" s="119"/>
      <c r="F29" s="120"/>
      <c r="G29" s="121"/>
      <c r="J29" s="1" t="str">
        <f t="shared" si="0"/>
        <v>"MN_TARGET_HOSOZAIRYO_GENKA" DECIMAL(11,2),</v>
      </c>
      <c r="L29" s="1" t="str">
        <f t="shared" si="1"/>
        <v>mn_target_hosozairyo_genka</v>
      </c>
      <c r="M29" s="1" t="str">
        <f t="shared" si="2"/>
        <v>DecimalOption</v>
      </c>
      <c r="N29" s="1" t="str">
        <f t="shared" si="3"/>
        <v>- {name: mn_target_hosozairyo_genka, type: string, wtype: DecimalOption}</v>
      </c>
    </row>
    <row r="30" spans="1:14">
      <c r="A30" s="3" cm="1">
        <f t="array" aca="1" ref="A3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17</v>
      </c>
      <c r="B30" s="119" t="s">
        <v>1268</v>
      </c>
      <c r="C30" s="119" t="s">
        <v>1250</v>
      </c>
      <c r="D30" s="119" t="s">
        <v>1254</v>
      </c>
      <c r="E30" s="119"/>
      <c r="F30" s="120"/>
      <c r="G30" s="121"/>
      <c r="J30" s="1" t="str">
        <f t="shared" si="0"/>
        <v>"QT_DEKISU" DECIMAL(10,4),</v>
      </c>
      <c r="L30" s="1" t="str">
        <f t="shared" si="1"/>
        <v>qt_dekisu</v>
      </c>
      <c r="M30" s="1" t="str">
        <f t="shared" si="2"/>
        <v>DecimalOption</v>
      </c>
      <c r="N30" s="1" t="str">
        <f t="shared" si="3"/>
        <v>- {name: qt_dekisu, type: string, wtype: DecimalOption}</v>
      </c>
    </row>
    <row r="31" spans="1:14">
      <c r="A31" s="3" cm="1">
        <f t="array" aca="1" ref="A3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18</v>
      </c>
      <c r="B31" s="119" t="s">
        <v>1329</v>
      </c>
      <c r="C31" s="119" t="s">
        <v>1340</v>
      </c>
      <c r="D31" s="119" t="s">
        <v>1174</v>
      </c>
      <c r="E31" s="119"/>
      <c r="F31" s="120"/>
      <c r="G31" s="121"/>
      <c r="J31" s="1" t="str">
        <f t="shared" si="0"/>
        <v>"MN_PRODUCTION_COST_IMPACT" DECIMAL(11,2),</v>
      </c>
      <c r="L31" s="1" t="str">
        <f t="shared" si="1"/>
        <v>mn_production_cost_impact</v>
      </c>
      <c r="M31" s="1" t="str">
        <f t="shared" si="2"/>
        <v>DecimalOption</v>
      </c>
      <c r="N31" s="1" t="str">
        <f t="shared" si="3"/>
        <v>- {name: mn_production_cost_impact, type: string, wtype: DecimalOption}</v>
      </c>
    </row>
    <row r="32" spans="1:14">
      <c r="A32" s="3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19</v>
      </c>
      <c r="B32" s="119" t="s">
        <v>1269</v>
      </c>
      <c r="C32" s="119" t="s">
        <v>1251</v>
      </c>
      <c r="D32" s="119" t="s">
        <v>1255</v>
      </c>
      <c r="E32" s="119"/>
      <c r="F32" s="120"/>
      <c r="G32" s="121"/>
      <c r="J32" s="1" t="str">
        <f t="shared" si="0"/>
        <v>"MN_SEISAN" DECIMAL(15,2),</v>
      </c>
      <c r="L32" s="1" t="str">
        <f t="shared" si="1"/>
        <v>mn_seisan</v>
      </c>
      <c r="M32" s="1" t="str">
        <f t="shared" si="2"/>
        <v>DecimalOption</v>
      </c>
      <c r="N32" s="1" t="str">
        <f t="shared" si="3"/>
        <v>- {name: mn_seisan, type: string, wtype: DecimalOption}</v>
      </c>
    </row>
    <row r="33" spans="1:14">
      <c r="A33" s="3" cm="1">
        <f t="array" aca="1" ref="A3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20</v>
      </c>
      <c r="B33" s="119" t="s">
        <v>1330</v>
      </c>
      <c r="C33" s="119" t="s">
        <v>1252</v>
      </c>
      <c r="D33" s="119" t="s">
        <v>1254</v>
      </c>
      <c r="E33" s="119"/>
      <c r="F33" s="120"/>
      <c r="G33" s="121"/>
      <c r="J33" s="1" t="str">
        <f t="shared" si="0"/>
        <v>"QT_LOSS" DECIMAL(10,4),</v>
      </c>
      <c r="L33" s="1" t="str">
        <f t="shared" si="1"/>
        <v>qt_loss</v>
      </c>
      <c r="M33" s="1" t="str">
        <f t="shared" si="2"/>
        <v>DecimalOption</v>
      </c>
      <c r="N33" s="1" t="str">
        <f t="shared" si="3"/>
        <v>- {name: qt_loss, type: string, wtype: DecimalOption}</v>
      </c>
    </row>
    <row r="34" spans="1:14">
      <c r="A34" s="3" cm="1">
        <f t="array" aca="1" ref="A3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21</v>
      </c>
      <c r="B34" s="119" t="s">
        <v>1331</v>
      </c>
      <c r="C34" s="119" t="s">
        <v>1253</v>
      </c>
      <c r="D34" s="119" t="s">
        <v>1255</v>
      </c>
      <c r="E34" s="119"/>
      <c r="F34" s="120"/>
      <c r="G34" s="121"/>
      <c r="J34" s="1" t="str">
        <f t="shared" si="0"/>
        <v>"MN_LOSS" DECIMAL(15,2),</v>
      </c>
      <c r="L34" s="1" t="str">
        <f t="shared" si="1"/>
        <v>mn_loss</v>
      </c>
      <c r="M34" s="1" t="str">
        <f t="shared" si="2"/>
        <v>DecimalOption</v>
      </c>
      <c r="N34" s="1" t="str">
        <f t="shared" si="3"/>
        <v>- {name: mn_loss, type: string, wtype: DecimalOption}</v>
      </c>
    </row>
    <row r="35" spans="1:14">
      <c r="A35" s="3" cm="1">
        <f t="array" aca="1" ref="A3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22</v>
      </c>
      <c r="B35" s="119" t="s">
        <v>362</v>
      </c>
      <c r="C35" s="119" t="s">
        <v>176</v>
      </c>
      <c r="D35" s="119" t="s">
        <v>1287</v>
      </c>
      <c r="E35" s="119"/>
      <c r="F35" s="120"/>
      <c r="G35" s="121" t="s">
        <v>288</v>
      </c>
      <c r="J35" s="1" t="str">
        <f t="shared" si="0"/>
        <v>"CD_HYOJUN_TANI" VARCHAR(9),</v>
      </c>
      <c r="L35" s="1" t="str">
        <f t="shared" si="1"/>
        <v>cd_hyojun_tani</v>
      </c>
      <c r="M35" s="1" t="str">
        <f t="shared" si="2"/>
        <v>StringOption</v>
      </c>
      <c r="N35" s="1" t="str">
        <f t="shared" si="3"/>
        <v>- {name: cd_hyojun_tani, type: string, wtype: StringOption}</v>
      </c>
    </row>
    <row r="36" spans="1:14">
      <c r="A36" s="3" cm="1">
        <f t="array" aca="1" ref="A3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23</v>
      </c>
      <c r="B36" s="119" t="s">
        <v>1332</v>
      </c>
      <c r="C36" s="119" t="s">
        <v>1341</v>
      </c>
      <c r="D36" s="119" t="s">
        <v>1254</v>
      </c>
      <c r="E36" s="119"/>
      <c r="F36" s="120"/>
      <c r="G36" s="121"/>
      <c r="J36" s="1" t="str">
        <f t="shared" si="0"/>
        <v>"QT_ORDER" DECIMAL(10,4),</v>
      </c>
      <c r="L36" s="1" t="str">
        <f t="shared" si="1"/>
        <v>qt_order</v>
      </c>
      <c r="M36" s="1" t="str">
        <f t="shared" si="2"/>
        <v>DecimalOption</v>
      </c>
      <c r="N36" s="1" t="str">
        <f t="shared" si="3"/>
        <v>- {name: qt_order, type: string, wtype: DecimalOption}</v>
      </c>
    </row>
    <row r="37" spans="1:14">
      <c r="A37" s="3" cm="1">
        <f t="array" aca="1" ref="A3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24</v>
      </c>
      <c r="B37" s="119" t="s">
        <v>1333</v>
      </c>
      <c r="C37" s="119" t="s">
        <v>1342</v>
      </c>
      <c r="D37" s="119" t="s">
        <v>1254</v>
      </c>
      <c r="E37" s="119"/>
      <c r="F37" s="120"/>
      <c r="G37" s="121"/>
      <c r="J37" s="1" t="str">
        <f t="shared" si="0"/>
        <v>"QT_SHIPMENT" DECIMAL(10,4),</v>
      </c>
      <c r="L37" s="1" t="str">
        <f t="shared" si="1"/>
        <v>qt_shipment</v>
      </c>
      <c r="M37" s="1" t="str">
        <f t="shared" si="2"/>
        <v>DecimalOption</v>
      </c>
      <c r="N37" s="1" t="str">
        <f t="shared" si="3"/>
        <v>- {name: qt_shipment, type: string, wtype: DecimalOption}</v>
      </c>
    </row>
    <row r="38" spans="1:14">
      <c r="A38" s="3" cm="1">
        <f t="array" aca="1" ref="A3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25</v>
      </c>
      <c r="B38" s="119" t="s">
        <v>1334</v>
      </c>
      <c r="C38" s="119" t="s">
        <v>1343</v>
      </c>
      <c r="D38" s="119" t="s">
        <v>1254</v>
      </c>
      <c r="E38" s="119"/>
      <c r="F38" s="120"/>
      <c r="G38" s="121"/>
      <c r="J38" s="1" t="str">
        <f t="shared" si="0"/>
        <v>"QT_REVISED_SHIPMENT" DECIMAL(10,4),</v>
      </c>
      <c r="L38" s="1" t="str">
        <f t="shared" si="1"/>
        <v>qt_revised_shipment</v>
      </c>
      <c r="M38" s="1" t="str">
        <f t="shared" si="2"/>
        <v>DecimalOption</v>
      </c>
      <c r="N38" s="1" t="str">
        <f t="shared" si="3"/>
        <v>- {name: qt_revised_shipment, type: string, wtype: DecimalOption}</v>
      </c>
    </row>
    <row r="39" spans="1:14">
      <c r="A39" s="3" cm="1">
        <f t="array" aca="1" ref="A3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26</v>
      </c>
      <c r="B39" s="119" t="s">
        <v>221</v>
      </c>
      <c r="C39" s="119" t="s">
        <v>181</v>
      </c>
      <c r="D39" s="119" t="s">
        <v>1344</v>
      </c>
      <c r="E39" s="119"/>
      <c r="F39" s="120"/>
      <c r="G39" s="121" t="s">
        <v>1258</v>
      </c>
      <c r="J39" s="1" t="str">
        <f t="shared" si="0"/>
        <v>"INSERT_DATETIME" TIMESTAMP,</v>
      </c>
      <c r="L39" s="1" t="str">
        <f t="shared" si="1"/>
        <v>insert_datetime</v>
      </c>
      <c r="M39" s="1" t="str">
        <f t="shared" si="2"/>
        <v>DecimalOption</v>
      </c>
      <c r="N39" s="1" t="str">
        <f t="shared" si="3"/>
        <v>- {name: insert_datetime, type: string, wtype: DecimalOption}</v>
      </c>
    </row>
    <row r="40" spans="1:14">
      <c r="A40" s="3" t="str" cm="1">
        <f t="array" aca="1" ref="A4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40" s="119"/>
      <c r="C40" s="119"/>
      <c r="D40" s="119"/>
      <c r="E40" s="119"/>
      <c r="F40" s="120"/>
      <c r="G40" s="121"/>
      <c r="J40" s="1" t="str">
        <f t="shared" si="0"/>
        <v>"" ,</v>
      </c>
      <c r="L40" s="1" t="str">
        <f t="shared" si="1"/>
        <v/>
      </c>
      <c r="M40" s="1" t="str">
        <f t="shared" si="2"/>
        <v>DecimalOption</v>
      </c>
      <c r="N40" s="1" t="str">
        <f t="shared" si="3"/>
        <v>- {name: , type: string, wtype: DecimalOption}</v>
      </c>
    </row>
    <row r="41" spans="1:14">
      <c r="A41" s="3" t="str" cm="1">
        <f t="array" aca="1" ref="A4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41" s="119"/>
      <c r="C41" s="119"/>
      <c r="D41" s="119"/>
      <c r="E41" s="119"/>
      <c r="F41" s="120"/>
      <c r="G41" s="121"/>
      <c r="J41" s="1" t="str">
        <f t="shared" si="0"/>
        <v>"" ,</v>
      </c>
      <c r="L41" s="1" t="str">
        <f t="shared" si="1"/>
        <v/>
      </c>
      <c r="M41" s="1" t="str">
        <f t="shared" si="2"/>
        <v>DecimalOption</v>
      </c>
      <c r="N41" s="1" t="str">
        <f t="shared" si="3"/>
        <v>- {name: , type: string, wtype: DecimalOption}</v>
      </c>
    </row>
    <row r="42" spans="1:14">
      <c r="A42" s="3" t="str" cm="1">
        <f t="array" aca="1" ref="A4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42" s="119"/>
      <c r="C42" s="119"/>
      <c r="D42" s="119"/>
      <c r="E42" s="119"/>
      <c r="F42" s="120"/>
      <c r="G42" s="121"/>
      <c r="J42" s="1" t="str">
        <f t="shared" si="0"/>
        <v>"" ,</v>
      </c>
      <c r="L42" s="1" t="str">
        <f t="shared" si="1"/>
        <v/>
      </c>
      <c r="M42" s="1" t="str">
        <f t="shared" si="2"/>
        <v>DecimalOption</v>
      </c>
      <c r="N42" s="1" t="str">
        <f t="shared" si="3"/>
        <v>- {name: , type: string, wtype: DecimalOption}</v>
      </c>
    </row>
    <row r="43" spans="1:14">
      <c r="A43" s="3" t="str" cm="1">
        <f t="array" aca="1" ref="A4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43" s="119"/>
      <c r="C43" s="119"/>
      <c r="D43" s="119"/>
      <c r="E43" s="119"/>
      <c r="F43" s="120"/>
      <c r="G43" s="127"/>
    </row>
    <row r="44" spans="1:14">
      <c r="A44" s="3" t="str" cm="1">
        <f t="array" aca="1" ref="A4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44" s="119"/>
      <c r="C44" s="119"/>
      <c r="D44" s="119"/>
      <c r="E44" s="119"/>
      <c r="F44" s="120"/>
      <c r="G44" s="127"/>
    </row>
    <row r="45" spans="1:14">
      <c r="A45" s="3" t="str" cm="1">
        <f t="array" aca="1" ref="A4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45" s="119"/>
      <c r="C45" s="119"/>
      <c r="D45" s="119"/>
      <c r="E45" s="119"/>
      <c r="F45" s="120"/>
      <c r="G45" s="127"/>
    </row>
    <row r="46" spans="1:14">
      <c r="A46" s="3" t="str" cm="1">
        <f t="array" aca="1" ref="A4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46" s="119"/>
      <c r="C46" s="119"/>
      <c r="D46" s="119"/>
      <c r="E46" s="119"/>
      <c r="F46" s="120"/>
      <c r="G46" s="127"/>
    </row>
    <row r="47" spans="1:14">
      <c r="A47" s="3" t="str" cm="1">
        <f t="array" aca="1" ref="A4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47" s="119"/>
      <c r="C47" s="119"/>
      <c r="D47" s="119"/>
      <c r="E47" s="119"/>
      <c r="F47" s="120"/>
      <c r="G47" s="127"/>
    </row>
    <row r="48" spans="1:14" ht="17" thickBot="1">
      <c r="A48" s="4" t="str" cm="1">
        <f t="array" aca="1" ref="A4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48" s="122"/>
      <c r="C48" s="122"/>
      <c r="D48" s="122"/>
      <c r="E48" s="122" t="s">
        <v>45</v>
      </c>
      <c r="F48" s="123" t="s">
        <v>45</v>
      </c>
      <c r="G48" s="124" t="s">
        <v>45</v>
      </c>
    </row>
    <row r="50" spans="1:7" ht="17" thickBot="1">
      <c r="A50" s="2" t="s">
        <v>67</v>
      </c>
    </row>
    <row r="51" spans="1:7">
      <c r="A51" s="59" t="s">
        <v>0</v>
      </c>
      <c r="B51" s="60" t="s">
        <v>68</v>
      </c>
      <c r="C51" s="61" t="s">
        <v>69</v>
      </c>
      <c r="D51" s="62"/>
      <c r="E51" s="60" t="s">
        <v>70</v>
      </c>
      <c r="F51" s="60" t="s">
        <v>71</v>
      </c>
      <c r="G51" s="63" t="s">
        <v>72</v>
      </c>
    </row>
    <row r="52" spans="1:7" ht="18">
      <c r="A52" s="3">
        <v>1</v>
      </c>
      <c r="B52" s="16"/>
      <c r="C52" s="160"/>
      <c r="D52" s="168"/>
      <c r="E52" s="16"/>
      <c r="F52" s="16"/>
      <c r="G52" s="64"/>
    </row>
    <row r="53" spans="1:7" ht="18">
      <c r="A53" s="3">
        <v>2</v>
      </c>
      <c r="B53" s="16"/>
      <c r="C53" s="160"/>
      <c r="D53" s="168"/>
      <c r="E53" s="16"/>
      <c r="F53" s="16"/>
      <c r="G53" s="64"/>
    </row>
    <row r="54" spans="1:7" ht="18">
      <c r="A54" s="3">
        <v>3</v>
      </c>
      <c r="B54" s="16"/>
      <c r="C54" s="160"/>
      <c r="D54" s="168"/>
      <c r="E54" s="16"/>
      <c r="F54" s="16"/>
      <c r="G54" s="64"/>
    </row>
    <row r="55" spans="1:7" ht="19" thickBot="1">
      <c r="A55" s="4">
        <v>4</v>
      </c>
      <c r="B55" s="17"/>
      <c r="C55" s="164"/>
      <c r="D55" s="173"/>
      <c r="E55" s="17"/>
      <c r="F55" s="17"/>
      <c r="G55" s="65"/>
    </row>
    <row r="57" spans="1:7" ht="17" thickBot="1">
      <c r="A57" s="2" t="s">
        <v>73</v>
      </c>
    </row>
    <row r="58" spans="1:7">
      <c r="A58" s="6" t="s">
        <v>0</v>
      </c>
      <c r="B58" s="10" t="s">
        <v>74</v>
      </c>
      <c r="C58" s="10" t="s">
        <v>75</v>
      </c>
      <c r="D58" s="30" t="s">
        <v>76</v>
      </c>
      <c r="E58" s="31"/>
      <c r="F58" s="31"/>
      <c r="G58" s="32"/>
    </row>
    <row r="60" spans="1:7" ht="17" thickBot="1">
      <c r="A60" s="2" t="s">
        <v>80</v>
      </c>
    </row>
    <row r="61" spans="1:7" ht="19" thickBot="1">
      <c r="A61" s="26" t="s">
        <v>0</v>
      </c>
      <c r="B61" s="27" t="s">
        <v>81</v>
      </c>
      <c r="C61" s="56" t="s">
        <v>69</v>
      </c>
      <c r="D61" s="28"/>
      <c r="E61" s="174" t="s">
        <v>82</v>
      </c>
      <c r="F61" s="175"/>
      <c r="G61" s="29" t="s">
        <v>83</v>
      </c>
    </row>
    <row r="63" spans="1:7" ht="17" thickBot="1">
      <c r="A63" s="2" t="s">
        <v>84</v>
      </c>
    </row>
    <row r="64" spans="1:7" ht="19" thickBot="1">
      <c r="A64" s="26" t="s">
        <v>0</v>
      </c>
      <c r="B64" s="27" t="s">
        <v>81</v>
      </c>
      <c r="C64" s="56" t="s">
        <v>69</v>
      </c>
      <c r="D64" s="28"/>
      <c r="E64" s="174" t="s">
        <v>85</v>
      </c>
      <c r="F64" s="175"/>
      <c r="G64" s="29" t="s">
        <v>86</v>
      </c>
    </row>
    <row r="66" spans="1:7" ht="17" thickBot="1">
      <c r="A66" s="2" t="s">
        <v>87</v>
      </c>
    </row>
    <row r="67" spans="1:7" ht="19" thickBot="1">
      <c r="A67" s="26" t="s">
        <v>0</v>
      </c>
      <c r="B67" s="27" t="s">
        <v>88</v>
      </c>
      <c r="C67" s="56" t="s">
        <v>89</v>
      </c>
      <c r="D67" s="28"/>
      <c r="E67" s="174" t="s">
        <v>90</v>
      </c>
      <c r="F67" s="175"/>
      <c r="G67" s="29" t="s">
        <v>91</v>
      </c>
    </row>
    <row r="69" spans="1:7" ht="17" thickBot="1">
      <c r="A69" s="2" t="s">
        <v>92</v>
      </c>
    </row>
    <row r="70" spans="1:7">
      <c r="A70" s="6" t="s">
        <v>0</v>
      </c>
      <c r="B70" s="30" t="s">
        <v>93</v>
      </c>
      <c r="C70" s="33"/>
      <c r="D70" s="30" t="s">
        <v>94</v>
      </c>
      <c r="E70" s="31"/>
      <c r="F70" s="31"/>
      <c r="G70" s="32"/>
    </row>
    <row r="71" spans="1:7" ht="18">
      <c r="A71" s="34">
        <v>1</v>
      </c>
      <c r="B71" s="169" t="s">
        <v>95</v>
      </c>
      <c r="C71" s="170"/>
      <c r="D71" s="169"/>
      <c r="E71" s="171"/>
      <c r="F71" s="171"/>
      <c r="G71" s="172"/>
    </row>
    <row r="72" spans="1:7" ht="18">
      <c r="A72" s="35">
        <v>2</v>
      </c>
      <c r="B72" s="160" t="s">
        <v>96</v>
      </c>
      <c r="C72" s="161"/>
      <c r="D72" s="160"/>
      <c r="E72" s="162"/>
      <c r="F72" s="162"/>
      <c r="G72" s="163"/>
    </row>
    <row r="73" spans="1:7" ht="18">
      <c r="A73" s="35">
        <v>3</v>
      </c>
      <c r="B73" s="160" t="s">
        <v>97</v>
      </c>
      <c r="C73" s="161"/>
      <c r="D73" s="160"/>
      <c r="E73" s="162"/>
      <c r="F73" s="162"/>
      <c r="G73" s="163"/>
    </row>
    <row r="74" spans="1:7" ht="18">
      <c r="A74" s="35">
        <v>4</v>
      </c>
      <c r="B74" s="160" t="s">
        <v>99</v>
      </c>
      <c r="C74" s="161"/>
      <c r="D74" s="160"/>
      <c r="E74" s="162"/>
      <c r="F74" s="162"/>
      <c r="G74" s="163"/>
    </row>
    <row r="75" spans="1:7" ht="18">
      <c r="A75" s="35">
        <v>5</v>
      </c>
      <c r="B75" s="160" t="s">
        <v>100</v>
      </c>
      <c r="C75" s="161"/>
      <c r="D75" s="160"/>
      <c r="E75" s="162"/>
      <c r="F75" s="162"/>
      <c r="G75" s="163"/>
    </row>
    <row r="76" spans="1:7" ht="18">
      <c r="A76" s="35">
        <v>6</v>
      </c>
      <c r="B76" s="160" t="s">
        <v>102</v>
      </c>
      <c r="C76" s="161"/>
      <c r="D76" s="160"/>
      <c r="E76" s="162"/>
      <c r="F76" s="162"/>
      <c r="G76" s="163"/>
    </row>
    <row r="77" spans="1:7" ht="18">
      <c r="A77" s="35">
        <v>7</v>
      </c>
      <c r="B77" s="160" t="s">
        <v>103</v>
      </c>
      <c r="C77" s="161"/>
      <c r="D77" s="160"/>
      <c r="E77" s="162"/>
      <c r="F77" s="162"/>
      <c r="G77" s="163"/>
    </row>
    <row r="78" spans="1:7" ht="19" thickBot="1">
      <c r="A78" s="36">
        <v>8</v>
      </c>
      <c r="B78" s="164" t="s">
        <v>104</v>
      </c>
      <c r="C78" s="165"/>
      <c r="D78" s="164"/>
      <c r="E78" s="166"/>
      <c r="F78" s="166"/>
      <c r="G78" s="167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73:C73"/>
    <mergeCell ref="D73:G73"/>
    <mergeCell ref="C52:D52"/>
    <mergeCell ref="C53:D53"/>
    <mergeCell ref="C54:D54"/>
    <mergeCell ref="C55:D55"/>
    <mergeCell ref="E61:F61"/>
    <mergeCell ref="E64:F64"/>
    <mergeCell ref="E67:F67"/>
    <mergeCell ref="B71:C71"/>
    <mergeCell ref="D71:G71"/>
    <mergeCell ref="B72:C72"/>
    <mergeCell ref="D72:G72"/>
    <mergeCell ref="B77:C77"/>
    <mergeCell ref="D77:G77"/>
    <mergeCell ref="B78:C78"/>
    <mergeCell ref="D78:G78"/>
    <mergeCell ref="B74:C74"/>
    <mergeCell ref="D74:G74"/>
    <mergeCell ref="B75:C75"/>
    <mergeCell ref="D75:G75"/>
    <mergeCell ref="B76:C76"/>
    <mergeCell ref="D76:G76"/>
  </mergeCells>
  <phoneticPr fontId="8"/>
  <hyperlinks>
    <hyperlink ref="A1" location="テーブル一覧!B13" display="テーブル情報" xr:uid="{1AB254E5-96E1-4D06-AB04-6E08C38C22D4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531C-B33F-094E-9CB7-DCC6FD898E57}">
  <sheetPr>
    <pageSetUpPr fitToPage="1"/>
  </sheetPr>
  <dimension ref="A1:N55"/>
  <sheetViews>
    <sheetView showGridLines="0" workbookViewId="0">
      <selection activeCell="B3" sqref="B3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115" t="s">
        <v>31</v>
      </c>
    </row>
    <row r="2" spans="1:14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14" ht="18">
      <c r="B3" s="9" t="s">
        <v>35</v>
      </c>
      <c r="C3" s="186"/>
      <c r="D3" s="187"/>
      <c r="E3" s="11" t="s">
        <v>36</v>
      </c>
      <c r="F3" s="188">
        <v>45617</v>
      </c>
      <c r="G3" s="189"/>
    </row>
    <row r="4" spans="1:14" ht="18">
      <c r="B4" s="9" t="s">
        <v>38</v>
      </c>
      <c r="C4" s="186"/>
      <c r="D4" s="187"/>
      <c r="E4" s="11" t="s">
        <v>40</v>
      </c>
      <c r="F4" s="186"/>
      <c r="G4" s="192"/>
    </row>
    <row r="5" spans="1:14" ht="18">
      <c r="B5" s="9" t="s">
        <v>1</v>
      </c>
      <c r="C5" s="186" t="s">
        <v>1347</v>
      </c>
      <c r="D5" s="187"/>
      <c r="E5" s="11" t="s">
        <v>42</v>
      </c>
      <c r="F5" s="186" t="s">
        <v>1244</v>
      </c>
      <c r="G5" s="192"/>
    </row>
    <row r="6" spans="1:14" ht="18">
      <c r="B6" s="9" t="s">
        <v>2</v>
      </c>
      <c r="C6" s="199" t="s">
        <v>1348</v>
      </c>
      <c r="D6" s="200"/>
      <c r="E6" s="12"/>
      <c r="F6" s="186"/>
      <c r="G6" s="192"/>
    </row>
    <row r="7" spans="1:14" ht="18">
      <c r="B7" s="193" t="s">
        <v>3</v>
      </c>
      <c r="C7" s="194"/>
      <c r="D7" s="194"/>
      <c r="E7" s="194"/>
      <c r="F7" s="194"/>
      <c r="G7" s="195"/>
    </row>
    <row r="8" spans="1:14">
      <c r="B8" s="176" t="s">
        <v>45</v>
      </c>
      <c r="C8" s="177"/>
      <c r="D8" s="177"/>
      <c r="E8" s="177"/>
      <c r="F8" s="177"/>
      <c r="G8" s="178"/>
    </row>
    <row r="9" spans="1:14">
      <c r="B9" s="179"/>
      <c r="C9" s="177"/>
      <c r="D9" s="177"/>
      <c r="E9" s="177"/>
      <c r="F9" s="177"/>
      <c r="G9" s="178"/>
    </row>
    <row r="10" spans="1:14" ht="17" thickBot="1">
      <c r="B10" s="180"/>
      <c r="C10" s="181"/>
      <c r="D10" s="181"/>
      <c r="E10" s="181"/>
      <c r="F10" s="181"/>
      <c r="G10" s="182"/>
    </row>
    <row r="12" spans="1:14" ht="21" thickBot="1">
      <c r="A12" s="2" t="s">
        <v>46</v>
      </c>
      <c r="L12" s="57" t="s">
        <v>1211</v>
      </c>
      <c r="M12" s="57"/>
      <c r="N12" s="57"/>
    </row>
    <row r="13" spans="1:14" ht="20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  <c r="J13" s="58" t="s">
        <v>633</v>
      </c>
      <c r="K13" s="66"/>
      <c r="L13" s="57" t="s">
        <v>1212</v>
      </c>
      <c r="M13" s="57" t="s">
        <v>1213</v>
      </c>
      <c r="N13" s="57" t="s">
        <v>1214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116" t="s">
        <v>1312</v>
      </c>
      <c r="C14" s="116" t="s">
        <v>1310</v>
      </c>
      <c r="D14" s="119" t="s">
        <v>1318</v>
      </c>
      <c r="E14" s="116" t="s">
        <v>1351</v>
      </c>
      <c r="F14" s="117" t="s">
        <v>45</v>
      </c>
      <c r="G14" s="121" t="s">
        <v>1309</v>
      </c>
      <c r="J14" s="1" t="str">
        <f>CONCATENATE("""",C14,""" ",D14," ",E14,",")</f>
        <v>"BATCH_ID" VARCHAR(39) NOT NULL,</v>
      </c>
      <c r="L14" s="1" t="str">
        <f>LOWER(C14)</f>
        <v>batch_id</v>
      </c>
      <c r="M14" s="1" t="str">
        <f>IF(COUNTIF(D14,"VARC*")&gt;=1,"StringOption",IF(COUNTIF(D14,"CHAR*")&gt;=1,"StringOption","DecimalOption"))</f>
        <v>StringOption</v>
      </c>
      <c r="N14" s="1" t="str">
        <f>CONCATENATE("- {name: ",L14,", type: string, wtype: ",M14,"}")</f>
        <v>- {name: batch_id, type: string, wtype: StringOption}</v>
      </c>
    </row>
    <row r="15" spans="1:14">
      <c r="A15" s="3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119" t="s">
        <v>1322</v>
      </c>
      <c r="C15" s="119" t="s">
        <v>1335</v>
      </c>
      <c r="D15" s="119" t="s">
        <v>1283</v>
      </c>
      <c r="E15" s="119"/>
      <c r="F15" s="120" t="s">
        <v>45</v>
      </c>
      <c r="G15" s="121" t="s">
        <v>302</v>
      </c>
      <c r="J15" s="1" t="str">
        <f t="shared" ref="J15:J24" si="0">CONCATENATE("""",C15,""" ",D15," ",E15,",")</f>
        <v>"TARGET_YM" VARCHAR(18) ,</v>
      </c>
      <c r="L15" s="1" t="str">
        <f t="shared" ref="L15:L24" si="1">LOWER(C15)</f>
        <v>target_ym</v>
      </c>
      <c r="M15" s="1" t="str">
        <f t="shared" ref="M15:M24" si="2">IF(COUNTIF(D15,"VARC*")&gt;=1,"StringOption",IF(COUNTIF(D15,"CHAR*")&gt;=1,"StringOption","DecimalOption"))</f>
        <v>StringOption</v>
      </c>
      <c r="N15" s="1" t="str">
        <f t="shared" ref="N15:N24" si="3">CONCATENATE("- {name: ",L15,", type: string, wtype: ",M15,"}")</f>
        <v>- {name: target_ym, type: string, wtype: StringOption}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119" t="s">
        <v>1313</v>
      </c>
      <c r="C16" s="119" t="s">
        <v>201</v>
      </c>
      <c r="D16" s="119" t="s">
        <v>1283</v>
      </c>
      <c r="E16" s="116" t="s">
        <v>1351</v>
      </c>
      <c r="F16" s="120" t="s">
        <v>45</v>
      </c>
      <c r="G16" s="121" t="s">
        <v>302</v>
      </c>
      <c r="J16" s="1" t="str">
        <f t="shared" si="0"/>
        <v>"CD_BS_BUMON" VARCHAR(18) NOT NULL,</v>
      </c>
      <c r="L16" s="1" t="str">
        <f t="shared" si="1"/>
        <v>cd_bs_bumon</v>
      </c>
      <c r="M16" s="1" t="str">
        <f t="shared" si="2"/>
        <v>StringOption</v>
      </c>
      <c r="N16" s="1" t="str">
        <f t="shared" si="3"/>
        <v>- {name: cd_bs_bumon, type: string, wtype: StringOption}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119" t="s">
        <v>1260</v>
      </c>
      <c r="C17" s="119" t="s">
        <v>1246</v>
      </c>
      <c r="D17" s="119" t="s">
        <v>1288</v>
      </c>
      <c r="E17" s="119"/>
      <c r="F17" s="120" t="s">
        <v>45</v>
      </c>
      <c r="G17" s="121" t="s">
        <v>263</v>
      </c>
      <c r="J17" s="1" t="str">
        <f t="shared" si="0"/>
        <v>"NM_BS_BUMON" VARCHAR(360) ,</v>
      </c>
      <c r="L17" s="1" t="str">
        <f t="shared" si="1"/>
        <v>nm_bs_bumon</v>
      </c>
      <c r="M17" s="1" t="str">
        <f t="shared" si="2"/>
        <v>StringOption</v>
      </c>
      <c r="N17" s="1" t="str">
        <f t="shared" si="3"/>
        <v>- {name: nm_bs_bumon, type: string, wtype: StringOption}</v>
      </c>
    </row>
    <row r="18" spans="1:14">
      <c r="A18" s="3" cm="1">
        <f t="array" aca="1" ref="A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</v>
      </c>
      <c r="B18" s="119" t="s">
        <v>1349</v>
      </c>
      <c r="C18" s="119" t="s">
        <v>1248</v>
      </c>
      <c r="D18" s="119" t="s">
        <v>1285</v>
      </c>
      <c r="E18" s="116" t="s">
        <v>1351</v>
      </c>
      <c r="F18" s="120" t="s">
        <v>45</v>
      </c>
      <c r="G18" s="121" t="s">
        <v>345</v>
      </c>
      <c r="J18" s="1" t="str">
        <f t="shared" si="0"/>
        <v>"CD_KYOTEN" VARCHAR(12) NOT NULL,</v>
      </c>
      <c r="L18" s="1" t="str">
        <f t="shared" si="1"/>
        <v>cd_kyoten</v>
      </c>
      <c r="M18" s="1" t="str">
        <f t="shared" si="2"/>
        <v>StringOption</v>
      </c>
      <c r="N18" s="1" t="str">
        <f t="shared" si="3"/>
        <v>- {name: cd_kyoten, type: string, wtype: StringOption}</v>
      </c>
    </row>
    <row r="19" spans="1:14">
      <c r="A19" s="3" cm="1">
        <f t="array" aca="1" ref="A1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</v>
      </c>
      <c r="B19" s="119" t="s">
        <v>1264</v>
      </c>
      <c r="C19" s="119" t="s">
        <v>1249</v>
      </c>
      <c r="D19" s="119" t="s">
        <v>1284</v>
      </c>
      <c r="E19" s="119" t="s">
        <v>45</v>
      </c>
      <c r="F19" s="120" t="s">
        <v>45</v>
      </c>
      <c r="G19" s="121" t="s">
        <v>1181</v>
      </c>
      <c r="J19" s="1" t="str">
        <f t="shared" si="0"/>
        <v>"NM_KYOTEN_RYAKUSHO" VARCHAR(240) ,</v>
      </c>
      <c r="L19" s="1" t="str">
        <f t="shared" si="1"/>
        <v>nm_kyoten_ryakusho</v>
      </c>
      <c r="M19" s="1" t="str">
        <f t="shared" si="2"/>
        <v>StringOption</v>
      </c>
      <c r="N19" s="1" t="str">
        <f t="shared" si="3"/>
        <v>- {name: nm_kyoten_ryakusho, type: string, wtype: StringOption}</v>
      </c>
    </row>
    <row r="20" spans="1:14">
      <c r="A20" s="3" cm="1">
        <f t="array" aca="1" ref="A2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</v>
      </c>
      <c r="B20" s="119" t="s">
        <v>1329</v>
      </c>
      <c r="C20" s="119" t="s">
        <v>1340</v>
      </c>
      <c r="D20" s="119" t="s">
        <v>1174</v>
      </c>
      <c r="E20" s="119"/>
      <c r="F20" s="120"/>
      <c r="G20" s="121"/>
      <c r="J20" s="1" t="str">
        <f t="shared" si="0"/>
        <v>"MN_PRODUCTION_COST_IMPACT" DECIMAL(11,2) ,</v>
      </c>
      <c r="L20" s="1" t="str">
        <f t="shared" si="1"/>
        <v>mn_production_cost_impact</v>
      </c>
      <c r="M20" s="1" t="str">
        <f t="shared" si="2"/>
        <v>DecimalOption</v>
      </c>
      <c r="N20" s="1" t="str">
        <f t="shared" si="3"/>
        <v>- {name: mn_production_cost_impact, type: string, wtype: DecimalOption}</v>
      </c>
    </row>
    <row r="21" spans="1:14">
      <c r="A21" s="3" cm="1">
        <f t="array" aca="1" ref="A2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</v>
      </c>
      <c r="B21" s="119" t="s">
        <v>1269</v>
      </c>
      <c r="C21" s="119" t="s">
        <v>1251</v>
      </c>
      <c r="D21" s="119" t="s">
        <v>1255</v>
      </c>
      <c r="E21" s="119"/>
      <c r="F21" s="120"/>
      <c r="G21" s="121"/>
      <c r="J21" s="1" t="str">
        <f t="shared" si="0"/>
        <v>"MN_SEISAN" DECIMAL(15,2) ,</v>
      </c>
      <c r="L21" s="1" t="str">
        <f t="shared" si="1"/>
        <v>mn_seisan</v>
      </c>
      <c r="M21" s="1" t="str">
        <f t="shared" si="2"/>
        <v>DecimalOption</v>
      </c>
      <c r="N21" s="1" t="str">
        <f t="shared" si="3"/>
        <v>- {name: mn_seisan, type: string, wtype: DecimalOption}</v>
      </c>
    </row>
    <row r="22" spans="1:14">
      <c r="A22" s="3" cm="1">
        <f t="array" aca="1" ref="A2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</v>
      </c>
      <c r="B22" s="119" t="s">
        <v>1331</v>
      </c>
      <c r="C22" s="119" t="s">
        <v>1253</v>
      </c>
      <c r="D22" s="119" t="s">
        <v>1255</v>
      </c>
      <c r="E22" s="119"/>
      <c r="F22" s="120"/>
      <c r="G22" s="121"/>
      <c r="J22" s="1" t="str">
        <f t="shared" si="0"/>
        <v>"MN_LOSS" DECIMAL(15,2) ,</v>
      </c>
      <c r="L22" s="1" t="str">
        <f t="shared" si="1"/>
        <v>mn_loss</v>
      </c>
      <c r="M22" s="1" t="str">
        <f t="shared" si="2"/>
        <v>DecimalOption</v>
      </c>
      <c r="N22" s="1" t="str">
        <f t="shared" si="3"/>
        <v>- {name: mn_loss, type: string, wtype: DecimalOption}</v>
      </c>
    </row>
    <row r="23" spans="1:14">
      <c r="A23" s="3" cm="1">
        <f t="array" aca="1" ref="A2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10</v>
      </c>
      <c r="B23" s="119" t="s">
        <v>221</v>
      </c>
      <c r="C23" s="119" t="s">
        <v>181</v>
      </c>
      <c r="D23" s="119" t="s">
        <v>1344</v>
      </c>
      <c r="E23" s="119"/>
      <c r="F23" s="120"/>
      <c r="G23" s="121" t="s">
        <v>1258</v>
      </c>
      <c r="J23" s="1" t="str">
        <f t="shared" si="0"/>
        <v>"INSERT_DATETIME" TIMESTAMP ,</v>
      </c>
      <c r="L23" s="1" t="str">
        <f t="shared" si="1"/>
        <v>insert_datetime</v>
      </c>
      <c r="M23" s="1" t="str">
        <f t="shared" si="2"/>
        <v>DecimalOption</v>
      </c>
      <c r="N23" s="1" t="str">
        <f t="shared" si="3"/>
        <v>- {name: insert_datetime, type: string, wtype: DecimalOption}</v>
      </c>
    </row>
    <row r="24" spans="1:14">
      <c r="A24" s="3" t="str" cm="1">
        <f t="array" aca="1" ref="A2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24" s="119"/>
      <c r="C24" s="119"/>
      <c r="D24" s="119"/>
      <c r="E24" s="119"/>
      <c r="F24" s="120"/>
      <c r="G24" s="121"/>
      <c r="J24" s="1" t="str">
        <f t="shared" si="0"/>
        <v>""  ,</v>
      </c>
      <c r="L24" s="1" t="str">
        <f t="shared" si="1"/>
        <v/>
      </c>
      <c r="M24" s="1" t="str">
        <f t="shared" si="2"/>
        <v>DecimalOption</v>
      </c>
      <c r="N24" s="1" t="str">
        <f t="shared" si="3"/>
        <v>- {name: , type: string, wtype: DecimalOption}</v>
      </c>
    </row>
    <row r="25" spans="1:14" ht="17" thickBot="1">
      <c r="A25" s="4" t="str" cm="1">
        <f t="array" aca="1" ref="A2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25" s="122"/>
      <c r="C25" s="122"/>
      <c r="D25" s="122"/>
      <c r="E25" s="122" t="s">
        <v>45</v>
      </c>
      <c r="F25" s="123" t="s">
        <v>45</v>
      </c>
      <c r="G25" s="124" t="s">
        <v>45</v>
      </c>
    </row>
    <row r="27" spans="1:14" ht="17" thickBot="1">
      <c r="A27" s="2" t="s">
        <v>67</v>
      </c>
    </row>
    <row r="28" spans="1:14">
      <c r="A28" s="59" t="s">
        <v>0</v>
      </c>
      <c r="B28" s="60" t="s">
        <v>68</v>
      </c>
      <c r="C28" s="61" t="s">
        <v>69</v>
      </c>
      <c r="D28" s="62"/>
      <c r="E28" s="60" t="s">
        <v>70</v>
      </c>
      <c r="F28" s="60" t="s">
        <v>71</v>
      </c>
      <c r="G28" s="63" t="s">
        <v>72</v>
      </c>
    </row>
    <row r="29" spans="1:14" ht="18">
      <c r="A29" s="3">
        <v>1</v>
      </c>
      <c r="B29" s="16" t="s">
        <v>1297</v>
      </c>
      <c r="C29" s="160" t="s">
        <v>1350</v>
      </c>
      <c r="D29" s="168"/>
      <c r="E29" s="16"/>
      <c r="F29" s="16"/>
      <c r="G29" s="64"/>
    </row>
    <row r="30" spans="1:14" ht="18">
      <c r="A30" s="3">
        <v>2</v>
      </c>
      <c r="B30" s="16"/>
      <c r="C30" s="160"/>
      <c r="D30" s="168"/>
      <c r="E30" s="16"/>
      <c r="F30" s="16"/>
      <c r="G30" s="64"/>
    </row>
    <row r="31" spans="1:14" ht="18">
      <c r="A31" s="3">
        <v>3</v>
      </c>
      <c r="B31" s="16"/>
      <c r="C31" s="160"/>
      <c r="D31" s="168"/>
      <c r="E31" s="16"/>
      <c r="F31" s="16"/>
      <c r="G31" s="64"/>
    </row>
    <row r="32" spans="1:14" ht="19" thickBot="1">
      <c r="A32" s="4">
        <v>4</v>
      </c>
      <c r="B32" s="17"/>
      <c r="C32" s="164"/>
      <c r="D32" s="173"/>
      <c r="E32" s="17"/>
      <c r="F32" s="17"/>
      <c r="G32" s="65"/>
    </row>
    <row r="34" spans="1:7" ht="17" thickBot="1">
      <c r="A34" s="2" t="s">
        <v>73</v>
      </c>
    </row>
    <row r="35" spans="1:7">
      <c r="A35" s="6" t="s">
        <v>0</v>
      </c>
      <c r="B35" s="10" t="s">
        <v>74</v>
      </c>
      <c r="C35" s="10" t="s">
        <v>75</v>
      </c>
      <c r="D35" s="30" t="s">
        <v>76</v>
      </c>
      <c r="E35" s="31"/>
      <c r="F35" s="31"/>
      <c r="G35" s="32"/>
    </row>
    <row r="37" spans="1:7" ht="17" thickBot="1">
      <c r="A37" s="2" t="s">
        <v>80</v>
      </c>
    </row>
    <row r="38" spans="1:7" ht="19" thickBot="1">
      <c r="A38" s="26" t="s">
        <v>0</v>
      </c>
      <c r="B38" s="27" t="s">
        <v>81</v>
      </c>
      <c r="C38" s="56" t="s">
        <v>69</v>
      </c>
      <c r="D38" s="28"/>
      <c r="E38" s="174" t="s">
        <v>82</v>
      </c>
      <c r="F38" s="175"/>
      <c r="G38" s="29" t="s">
        <v>83</v>
      </c>
    </row>
    <row r="40" spans="1:7" ht="17" thickBot="1">
      <c r="A40" s="2" t="s">
        <v>84</v>
      </c>
    </row>
    <row r="41" spans="1:7" ht="19" thickBot="1">
      <c r="A41" s="26" t="s">
        <v>0</v>
      </c>
      <c r="B41" s="27" t="s">
        <v>81</v>
      </c>
      <c r="C41" s="56" t="s">
        <v>69</v>
      </c>
      <c r="D41" s="28"/>
      <c r="E41" s="174" t="s">
        <v>85</v>
      </c>
      <c r="F41" s="175"/>
      <c r="G41" s="29" t="s">
        <v>86</v>
      </c>
    </row>
    <row r="43" spans="1:7" ht="17" thickBot="1">
      <c r="A43" s="2" t="s">
        <v>87</v>
      </c>
    </row>
    <row r="44" spans="1:7" ht="19" thickBot="1">
      <c r="A44" s="26" t="s">
        <v>0</v>
      </c>
      <c r="B44" s="27" t="s">
        <v>88</v>
      </c>
      <c r="C44" s="56" t="s">
        <v>89</v>
      </c>
      <c r="D44" s="28"/>
      <c r="E44" s="174" t="s">
        <v>90</v>
      </c>
      <c r="F44" s="175"/>
      <c r="G44" s="29" t="s">
        <v>91</v>
      </c>
    </row>
    <row r="46" spans="1:7" ht="17" thickBot="1">
      <c r="A46" s="2" t="s">
        <v>92</v>
      </c>
    </row>
    <row r="47" spans="1:7">
      <c r="A47" s="6" t="s">
        <v>0</v>
      </c>
      <c r="B47" s="30" t="s">
        <v>93</v>
      </c>
      <c r="C47" s="33"/>
      <c r="D47" s="30" t="s">
        <v>94</v>
      </c>
      <c r="E47" s="31"/>
      <c r="F47" s="31"/>
      <c r="G47" s="32"/>
    </row>
    <row r="48" spans="1:7" ht="18">
      <c r="A48" s="34">
        <v>1</v>
      </c>
      <c r="B48" s="169" t="s">
        <v>95</v>
      </c>
      <c r="C48" s="170"/>
      <c r="D48" s="169"/>
      <c r="E48" s="171"/>
      <c r="F48" s="171"/>
      <c r="G48" s="172"/>
    </row>
    <row r="49" spans="1:7" ht="18">
      <c r="A49" s="35">
        <v>2</v>
      </c>
      <c r="B49" s="160" t="s">
        <v>96</v>
      </c>
      <c r="C49" s="161"/>
      <c r="D49" s="160"/>
      <c r="E49" s="162"/>
      <c r="F49" s="162"/>
      <c r="G49" s="163"/>
    </row>
    <row r="50" spans="1:7" ht="18">
      <c r="A50" s="35">
        <v>3</v>
      </c>
      <c r="B50" s="160" t="s">
        <v>97</v>
      </c>
      <c r="C50" s="161"/>
      <c r="D50" s="160"/>
      <c r="E50" s="162"/>
      <c r="F50" s="162"/>
      <c r="G50" s="163"/>
    </row>
    <row r="51" spans="1:7" ht="18">
      <c r="A51" s="35">
        <v>4</v>
      </c>
      <c r="B51" s="160" t="s">
        <v>99</v>
      </c>
      <c r="C51" s="161"/>
      <c r="D51" s="160"/>
      <c r="E51" s="162"/>
      <c r="F51" s="162"/>
      <c r="G51" s="163"/>
    </row>
    <row r="52" spans="1:7" ht="18">
      <c r="A52" s="35">
        <v>5</v>
      </c>
      <c r="B52" s="160" t="s">
        <v>100</v>
      </c>
      <c r="C52" s="161"/>
      <c r="D52" s="160"/>
      <c r="E52" s="162"/>
      <c r="F52" s="162"/>
      <c r="G52" s="163"/>
    </row>
    <row r="53" spans="1:7" ht="18">
      <c r="A53" s="35">
        <v>6</v>
      </c>
      <c r="B53" s="160" t="s">
        <v>102</v>
      </c>
      <c r="C53" s="161"/>
      <c r="D53" s="160"/>
      <c r="E53" s="162"/>
      <c r="F53" s="162"/>
      <c r="G53" s="163"/>
    </row>
    <row r="54" spans="1:7" ht="18">
      <c r="A54" s="35">
        <v>7</v>
      </c>
      <c r="B54" s="160" t="s">
        <v>103</v>
      </c>
      <c r="C54" s="161"/>
      <c r="D54" s="160"/>
      <c r="E54" s="162"/>
      <c r="F54" s="162"/>
      <c r="G54" s="163"/>
    </row>
    <row r="55" spans="1:7" ht="19" thickBot="1">
      <c r="A55" s="36">
        <v>8</v>
      </c>
      <c r="B55" s="164" t="s">
        <v>104</v>
      </c>
      <c r="C55" s="165"/>
      <c r="D55" s="164"/>
      <c r="E55" s="166"/>
      <c r="F55" s="166"/>
      <c r="G55" s="167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50:C50"/>
    <mergeCell ref="D50:G50"/>
    <mergeCell ref="C29:D29"/>
    <mergeCell ref="C30:D30"/>
    <mergeCell ref="C31:D31"/>
    <mergeCell ref="C32:D32"/>
    <mergeCell ref="E38:F38"/>
    <mergeCell ref="E41:F41"/>
    <mergeCell ref="E44:F44"/>
    <mergeCell ref="B48:C48"/>
    <mergeCell ref="D48:G48"/>
    <mergeCell ref="B49:C49"/>
    <mergeCell ref="D49:G49"/>
    <mergeCell ref="B54:C54"/>
    <mergeCell ref="D54:G54"/>
    <mergeCell ref="B55:C55"/>
    <mergeCell ref="D55:G55"/>
    <mergeCell ref="B51:C51"/>
    <mergeCell ref="D51:G51"/>
    <mergeCell ref="B52:C52"/>
    <mergeCell ref="D52:G52"/>
    <mergeCell ref="B53:C53"/>
    <mergeCell ref="D53:G53"/>
  </mergeCells>
  <phoneticPr fontId="8"/>
  <hyperlinks>
    <hyperlink ref="A1" location="テーブル一覧!B14" display="テーブル情報" xr:uid="{2F75365A-8DF3-42BE-8E6E-09BCAD3C77A8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9DEF-AC62-4843-979A-76B7F595E9C3}">
  <sheetPr>
    <pageSetUpPr fitToPage="1"/>
  </sheetPr>
  <dimension ref="A1:N108"/>
  <sheetViews>
    <sheetView showGridLines="0" workbookViewId="0">
      <selection activeCell="B3" sqref="B3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115" t="s">
        <v>31</v>
      </c>
    </row>
    <row r="2" spans="1:14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14" ht="18">
      <c r="B3" s="9" t="s">
        <v>35</v>
      </c>
      <c r="C3" s="186"/>
      <c r="D3" s="187"/>
      <c r="E3" s="11" t="s">
        <v>36</v>
      </c>
      <c r="F3" s="188">
        <v>45617</v>
      </c>
      <c r="G3" s="189"/>
    </row>
    <row r="4" spans="1:14" ht="18">
      <c r="B4" s="9" t="s">
        <v>38</v>
      </c>
      <c r="C4" s="186"/>
      <c r="D4" s="187"/>
      <c r="E4" s="11" t="s">
        <v>40</v>
      </c>
      <c r="F4" s="190" t="s">
        <v>1614</v>
      </c>
      <c r="G4" s="191"/>
    </row>
    <row r="5" spans="1:14" ht="18">
      <c r="B5" s="9" t="s">
        <v>1</v>
      </c>
      <c r="C5" s="186" t="s">
        <v>1352</v>
      </c>
      <c r="D5" s="187"/>
      <c r="E5" s="11" t="s">
        <v>42</v>
      </c>
      <c r="F5" s="186" t="s">
        <v>1244</v>
      </c>
      <c r="G5" s="192"/>
    </row>
    <row r="6" spans="1:14" ht="18">
      <c r="B6" s="9" t="s">
        <v>2</v>
      </c>
      <c r="C6" s="199" t="s">
        <v>1353</v>
      </c>
      <c r="D6" s="200"/>
      <c r="E6" s="12"/>
      <c r="F6" s="186"/>
      <c r="G6" s="192"/>
    </row>
    <row r="7" spans="1:14" ht="18">
      <c r="B7" s="193" t="s">
        <v>3</v>
      </c>
      <c r="C7" s="194"/>
      <c r="D7" s="194"/>
      <c r="E7" s="194"/>
      <c r="F7" s="194"/>
      <c r="G7" s="195"/>
    </row>
    <row r="8" spans="1:14">
      <c r="B8" s="176" t="s">
        <v>45</v>
      </c>
      <c r="C8" s="177"/>
      <c r="D8" s="177"/>
      <c r="E8" s="177"/>
      <c r="F8" s="177"/>
      <c r="G8" s="178"/>
    </row>
    <row r="9" spans="1:14">
      <c r="B9" s="179"/>
      <c r="C9" s="177"/>
      <c r="D9" s="177"/>
      <c r="E9" s="177"/>
      <c r="F9" s="177"/>
      <c r="G9" s="178"/>
    </row>
    <row r="10" spans="1:14" ht="17" thickBot="1">
      <c r="B10" s="180"/>
      <c r="C10" s="181"/>
      <c r="D10" s="181"/>
      <c r="E10" s="181"/>
      <c r="F10" s="181"/>
      <c r="G10" s="182"/>
    </row>
    <row r="12" spans="1:14" ht="21" thickBot="1">
      <c r="A12" s="2" t="s">
        <v>46</v>
      </c>
      <c r="L12" s="57" t="s">
        <v>1211</v>
      </c>
      <c r="M12" s="57"/>
      <c r="N12" s="57"/>
    </row>
    <row r="13" spans="1:14" ht="20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  <c r="J13" s="58" t="s">
        <v>633</v>
      </c>
      <c r="K13" s="66"/>
      <c r="L13" s="57" t="s">
        <v>1212</v>
      </c>
      <c r="M13" s="57" t="s">
        <v>1213</v>
      </c>
      <c r="N13" s="57" t="s">
        <v>1214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116" t="s">
        <v>1501</v>
      </c>
      <c r="C14" s="116" t="s">
        <v>1310</v>
      </c>
      <c r="D14" s="119" t="s">
        <v>1593</v>
      </c>
      <c r="E14" s="116" t="s">
        <v>1615</v>
      </c>
      <c r="F14" s="117" t="s">
        <v>45</v>
      </c>
      <c r="G14" s="121" t="s">
        <v>1309</v>
      </c>
      <c r="J14" s="1" t="str">
        <f>CONCATENATE("""",C14,""" ",D14," ",E14,",")</f>
        <v>"BATCH_ID" VARCHAR(39) NOT NULL,</v>
      </c>
      <c r="L14" s="1" t="str">
        <f>LOWER(C14)</f>
        <v>batch_id</v>
      </c>
      <c r="M14" s="1" t="str">
        <f>IF(COUNTIF(D14,"VARC*")&gt;=1,"StringOption",IF(COUNTIF(D14,"CHAR*")&gt;=1,"StringOption","DecimalOption"))</f>
        <v>StringOption</v>
      </c>
      <c r="N14" s="1" t="str">
        <f>CONCATENATE("- {name: ",L14,", type: string, wtype: ",M14,"}")</f>
        <v>- {name: batch_id, type: string, wtype: StringOption}</v>
      </c>
    </row>
    <row r="15" spans="1:14">
      <c r="A15" s="5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116" t="s">
        <v>1444</v>
      </c>
      <c r="C15" s="116" t="s">
        <v>1354</v>
      </c>
      <c r="D15" s="119" t="s">
        <v>1283</v>
      </c>
      <c r="E15" s="116" t="s">
        <v>1351</v>
      </c>
      <c r="F15" s="117" t="s">
        <v>45</v>
      </c>
      <c r="G15" s="121" t="s">
        <v>302</v>
      </c>
      <c r="J15" s="1" t="str">
        <f>CONCATENATE("""",C15,""" ",D15," ",E15,",")</f>
        <v>"YM_ZAIKO" VARCHAR(18) NOT NULL,</v>
      </c>
      <c r="L15" s="1" t="str">
        <f>LOWER(C15)</f>
        <v>ym_zaiko</v>
      </c>
      <c r="M15" s="1" t="str">
        <f>IF(COUNTIF(D15,"VARC*")&gt;=1,"StringOption",IF(COUNTIF(D15,"CHAR*")&gt;=1,"StringOption","DecimalOption"))</f>
        <v>StringOption</v>
      </c>
      <c r="N15" s="1" t="str">
        <f>CONCATENATE("- {name: ",L15,", type: string, wtype: ",M15,"}")</f>
        <v>- {name: ym_zaiko, type: string, wtype: StringOption}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119" t="s">
        <v>1445</v>
      </c>
      <c r="C16" s="119" t="s">
        <v>1355</v>
      </c>
      <c r="D16" s="119" t="s">
        <v>1282</v>
      </c>
      <c r="E16" s="116" t="s">
        <v>1351</v>
      </c>
      <c r="F16" s="120" t="s">
        <v>45</v>
      </c>
      <c r="G16" s="121" t="s">
        <v>246</v>
      </c>
      <c r="J16" s="1" t="str">
        <f t="shared" ref="J16:J77" si="0">CONCATENATE("""",C16,""" ",D16," ",E16,",")</f>
        <v>"DT_ZAIKO" VARCHAR(24) NOT NULL,</v>
      </c>
      <c r="L16" s="1" t="str">
        <f t="shared" ref="L16:L77" si="1">LOWER(C16)</f>
        <v>dt_zaiko</v>
      </c>
      <c r="M16" s="1" t="str">
        <f t="shared" ref="M16:M77" si="2">IF(COUNTIF(D16,"VARC*")&gt;=1,"StringOption",IF(COUNTIF(D16,"CHAR*")&gt;=1,"StringOption","DecimalOption"))</f>
        <v>StringOption</v>
      </c>
      <c r="N16" s="1" t="str">
        <f t="shared" ref="N16:N77" si="3">CONCATENATE("- {name: ",L16,", type: string, wtype: ",M16,"}")</f>
        <v>- {name: dt_zaiko, type: string, wtype: StringOption}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119" t="s">
        <v>1313</v>
      </c>
      <c r="C17" s="119" t="s">
        <v>201</v>
      </c>
      <c r="D17" s="119" t="s">
        <v>1283</v>
      </c>
      <c r="E17" s="116" t="s">
        <v>1351</v>
      </c>
      <c r="F17" s="120" t="s">
        <v>45</v>
      </c>
      <c r="G17" s="121" t="s">
        <v>302</v>
      </c>
      <c r="J17" s="1" t="str">
        <f t="shared" si="0"/>
        <v>"CD_BS_BUMON" VARCHAR(18) NOT NULL,</v>
      </c>
      <c r="L17" s="1" t="str">
        <f t="shared" si="1"/>
        <v>cd_bs_bumon</v>
      </c>
      <c r="M17" s="1" t="str">
        <f t="shared" si="2"/>
        <v>StringOption</v>
      </c>
      <c r="N17" s="1" t="str">
        <f t="shared" si="3"/>
        <v>- {name: cd_bs_bumon, type: string, wtype: StringOption}</v>
      </c>
    </row>
    <row r="18" spans="1:14">
      <c r="A18" s="3" cm="1">
        <f t="array" aca="1" ref="A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</v>
      </c>
      <c r="B18" s="119" t="s">
        <v>1260</v>
      </c>
      <c r="C18" s="119" t="s">
        <v>1246</v>
      </c>
      <c r="D18" s="119" t="s">
        <v>1284</v>
      </c>
      <c r="E18" s="119"/>
      <c r="F18" s="120" t="s">
        <v>45</v>
      </c>
      <c r="G18" s="121" t="s">
        <v>1181</v>
      </c>
      <c r="J18" s="1" t="str">
        <f t="shared" si="0"/>
        <v>"NM_BS_BUMON" VARCHAR(240) ,</v>
      </c>
      <c r="L18" s="1" t="str">
        <f t="shared" si="1"/>
        <v>nm_bs_bumon</v>
      </c>
      <c r="M18" s="1" t="str">
        <f t="shared" si="2"/>
        <v>StringOption</v>
      </c>
      <c r="N18" s="1" t="str">
        <f t="shared" si="3"/>
        <v>- {name: nm_bs_bumon, type: string, wtype: StringOption}</v>
      </c>
    </row>
    <row r="19" spans="1:14">
      <c r="A19" s="3" cm="1">
        <f t="array" aca="1" ref="A1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</v>
      </c>
      <c r="B19" s="119" t="s">
        <v>1446</v>
      </c>
      <c r="C19" s="119" t="s">
        <v>200</v>
      </c>
      <c r="D19" s="119" t="s">
        <v>1283</v>
      </c>
      <c r="E19" s="116" t="s">
        <v>1351</v>
      </c>
      <c r="F19" s="120" t="s">
        <v>45</v>
      </c>
      <c r="G19" s="121" t="s">
        <v>302</v>
      </c>
      <c r="J19" s="1" t="str">
        <f t="shared" si="0"/>
        <v>"CD_PL_BUMON" VARCHAR(18) NOT NULL,</v>
      </c>
      <c r="L19" s="1" t="str">
        <f t="shared" si="1"/>
        <v>cd_pl_bumon</v>
      </c>
      <c r="M19" s="1" t="str">
        <f t="shared" si="2"/>
        <v>StringOption</v>
      </c>
      <c r="N19" s="1" t="str">
        <f t="shared" si="3"/>
        <v>- {name: cd_pl_bumon, type: string, wtype: StringOption}</v>
      </c>
    </row>
    <row r="20" spans="1:14">
      <c r="A20" s="3" cm="1">
        <f t="array" aca="1" ref="A2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</v>
      </c>
      <c r="B20" s="119" t="s">
        <v>1261</v>
      </c>
      <c r="C20" s="119" t="s">
        <v>1247</v>
      </c>
      <c r="D20" s="119" t="s">
        <v>1284</v>
      </c>
      <c r="E20" s="119"/>
      <c r="F20" s="120" t="s">
        <v>45</v>
      </c>
      <c r="G20" s="121" t="s">
        <v>1181</v>
      </c>
      <c r="J20" s="1" t="str">
        <f t="shared" si="0"/>
        <v>"NM_PL_BUMON" VARCHAR(240) ,</v>
      </c>
      <c r="L20" s="1" t="str">
        <f t="shared" si="1"/>
        <v>nm_pl_bumon</v>
      </c>
      <c r="M20" s="1" t="str">
        <f t="shared" si="2"/>
        <v>StringOption</v>
      </c>
      <c r="N20" s="1" t="str">
        <f t="shared" si="3"/>
        <v>- {name: nm_pl_bumon, type: string, wtype: StringOption}</v>
      </c>
    </row>
    <row r="21" spans="1:14">
      <c r="A21" s="3" cm="1">
        <f t="array" aca="1" ref="A2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</v>
      </c>
      <c r="B21" s="119" t="s">
        <v>1447</v>
      </c>
      <c r="C21" s="119" t="s">
        <v>186</v>
      </c>
      <c r="D21" s="119" t="s">
        <v>1283</v>
      </c>
      <c r="E21" s="116" t="s">
        <v>1351</v>
      </c>
      <c r="F21" s="120"/>
      <c r="G21" s="121" t="s">
        <v>302</v>
      </c>
      <c r="J21" s="1" t="str">
        <f t="shared" si="0"/>
        <v>"CD_BUMON" VARCHAR(18) NOT NULL,</v>
      </c>
      <c r="L21" s="1" t="str">
        <f t="shared" si="1"/>
        <v>cd_bumon</v>
      </c>
      <c r="M21" s="1" t="str">
        <f t="shared" si="2"/>
        <v>StringOption</v>
      </c>
      <c r="N21" s="1" t="str">
        <f t="shared" si="3"/>
        <v>- {name: cd_bumon, type: string, wtype: StringOption}</v>
      </c>
    </row>
    <row r="22" spans="1:14">
      <c r="A22" s="3" cm="1">
        <f t="array" aca="1" ref="A2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</v>
      </c>
      <c r="B22" s="119" t="s">
        <v>1262</v>
      </c>
      <c r="C22" s="119" t="s">
        <v>192</v>
      </c>
      <c r="D22" s="119" t="s">
        <v>1284</v>
      </c>
      <c r="E22" s="119"/>
      <c r="F22" s="120"/>
      <c r="G22" s="121" t="s">
        <v>1181</v>
      </c>
      <c r="J22" s="1" t="str">
        <f t="shared" si="0"/>
        <v>"NM_BUMON" VARCHAR(240) ,</v>
      </c>
      <c r="L22" s="1" t="str">
        <f t="shared" si="1"/>
        <v>nm_bumon</v>
      </c>
      <c r="M22" s="1" t="str">
        <f t="shared" si="2"/>
        <v>StringOption</v>
      </c>
      <c r="N22" s="1" t="str">
        <f t="shared" si="3"/>
        <v>- {name: nm_bumon, type: string, wtype: StringOption}</v>
      </c>
    </row>
    <row r="23" spans="1:14">
      <c r="A23" s="3" cm="1">
        <f t="array" aca="1" ref="A2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10</v>
      </c>
      <c r="B23" s="119" t="s">
        <v>1265</v>
      </c>
      <c r="C23" s="119" t="s">
        <v>199</v>
      </c>
      <c r="D23" s="119" t="s">
        <v>1287</v>
      </c>
      <c r="E23" s="119"/>
      <c r="F23" s="120"/>
      <c r="G23" s="121" t="s">
        <v>288</v>
      </c>
      <c r="J23" s="1" t="str">
        <f t="shared" si="0"/>
        <v>"CD_BUMON_ZOKUSEI" VARCHAR(9) ,</v>
      </c>
      <c r="L23" s="1" t="str">
        <f t="shared" si="1"/>
        <v>cd_bumon_zokusei</v>
      </c>
      <c r="M23" s="1" t="str">
        <f t="shared" si="2"/>
        <v>StringOption</v>
      </c>
      <c r="N23" s="1" t="str">
        <f t="shared" si="3"/>
        <v>- {name: cd_bumon_zokusei, type: string, wtype: StringOption}</v>
      </c>
    </row>
    <row r="24" spans="1:14">
      <c r="A24" s="3" cm="1">
        <f t="array" aca="1" ref="A2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11</v>
      </c>
      <c r="B24" s="119" t="s">
        <v>1263</v>
      </c>
      <c r="C24" s="119" t="s">
        <v>1248</v>
      </c>
      <c r="D24" s="119" t="s">
        <v>1285</v>
      </c>
      <c r="E24" s="119"/>
      <c r="F24" s="120"/>
      <c r="G24" s="121" t="s">
        <v>345</v>
      </c>
      <c r="J24" s="1" t="str">
        <f t="shared" si="0"/>
        <v>"CD_KYOTEN" VARCHAR(12) ,</v>
      </c>
      <c r="L24" s="1" t="str">
        <f t="shared" si="1"/>
        <v>cd_kyoten</v>
      </c>
      <c r="M24" s="1" t="str">
        <f t="shared" si="2"/>
        <v>StringOption</v>
      </c>
      <c r="N24" s="1" t="str">
        <f t="shared" si="3"/>
        <v>- {name: cd_kyoten, type: string, wtype: StringOption}</v>
      </c>
    </row>
    <row r="25" spans="1:14">
      <c r="A25" s="3" cm="1">
        <f t="array" aca="1" ref="A2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12</v>
      </c>
      <c r="B25" s="119" t="s">
        <v>1399</v>
      </c>
      <c r="C25" s="119" t="s">
        <v>1356</v>
      </c>
      <c r="D25" s="119" t="s">
        <v>1283</v>
      </c>
      <c r="E25" s="119"/>
      <c r="F25" s="120"/>
      <c r="G25" s="121" t="s">
        <v>302</v>
      </c>
      <c r="J25" s="1" t="str">
        <f t="shared" si="0"/>
        <v>"CD_AITESAKI" VARCHAR(18) ,</v>
      </c>
      <c r="L25" s="1" t="str">
        <f t="shared" si="1"/>
        <v>cd_aitesaki</v>
      </c>
      <c r="M25" s="1" t="str">
        <f t="shared" si="2"/>
        <v>StringOption</v>
      </c>
      <c r="N25" s="1" t="str">
        <f t="shared" si="3"/>
        <v>- {name: cd_aitesaki, type: string, wtype: StringOption}</v>
      </c>
    </row>
    <row r="26" spans="1:14">
      <c r="A26" s="3" cm="1">
        <f t="array" aca="1" ref="A2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13</v>
      </c>
      <c r="B26" s="119" t="s">
        <v>1400</v>
      </c>
      <c r="C26" s="119" t="s">
        <v>1357</v>
      </c>
      <c r="D26" s="119" t="s">
        <v>1284</v>
      </c>
      <c r="E26" s="119"/>
      <c r="F26" s="120"/>
      <c r="G26" s="121" t="s">
        <v>1181</v>
      </c>
      <c r="J26" s="1" t="str">
        <f t="shared" si="0"/>
        <v>"NM_AITE_BUMON" VARCHAR(240) ,</v>
      </c>
      <c r="L26" s="1" t="str">
        <f t="shared" si="1"/>
        <v>nm_aite_bumon</v>
      </c>
      <c r="M26" s="1" t="str">
        <f t="shared" si="2"/>
        <v>StringOption</v>
      </c>
      <c r="N26" s="1" t="str">
        <f t="shared" si="3"/>
        <v>- {name: nm_aite_bumon, type: string, wtype: StringOption}</v>
      </c>
    </row>
    <row r="27" spans="1:14">
      <c r="A27" s="3" cm="1">
        <f t="array" aca="1" ref="A2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14</v>
      </c>
      <c r="B27" s="119" t="s">
        <v>1401</v>
      </c>
      <c r="C27" s="119" t="s">
        <v>1358</v>
      </c>
      <c r="D27" s="119" t="s">
        <v>1287</v>
      </c>
      <c r="E27" s="119"/>
      <c r="F27" s="120"/>
      <c r="G27" s="121" t="s">
        <v>288</v>
      </c>
      <c r="J27" s="1" t="str">
        <f t="shared" si="0"/>
        <v>"CD_AITE_BUMON_ZOKUSEI" VARCHAR(9) ,</v>
      </c>
      <c r="L27" s="1" t="str">
        <f t="shared" si="1"/>
        <v>cd_aite_bumon_zokusei</v>
      </c>
      <c r="M27" s="1" t="str">
        <f t="shared" si="2"/>
        <v>StringOption</v>
      </c>
      <c r="N27" s="1" t="str">
        <f t="shared" si="3"/>
        <v>- {name: cd_aite_bumon_zokusei, type: string, wtype: StringOption}</v>
      </c>
    </row>
    <row r="28" spans="1:14">
      <c r="A28" s="3" cm="1">
        <f t="array" aca="1" ref="A2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15</v>
      </c>
      <c r="B28" s="119" t="s">
        <v>1402</v>
      </c>
      <c r="C28" s="119" t="s">
        <v>1359</v>
      </c>
      <c r="D28" s="119" t="s">
        <v>1285</v>
      </c>
      <c r="E28" s="119"/>
      <c r="F28" s="120"/>
      <c r="G28" s="121" t="s">
        <v>345</v>
      </c>
      <c r="J28" s="1" t="str">
        <f t="shared" si="0"/>
        <v>"CD_CHOTATSU_KYOTEN" VARCHAR(12) ,</v>
      </c>
      <c r="L28" s="1" t="str">
        <f t="shared" si="1"/>
        <v>cd_chotatsu_kyoten</v>
      </c>
      <c r="M28" s="1" t="str">
        <f t="shared" si="2"/>
        <v>StringOption</v>
      </c>
      <c r="N28" s="1" t="str">
        <f t="shared" si="3"/>
        <v>- {name: cd_chotatsu_kyoten, type: string, wtype: StringOption}</v>
      </c>
    </row>
    <row r="29" spans="1:14">
      <c r="A29" s="3" cm="1">
        <f t="array" aca="1" ref="A2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16</v>
      </c>
      <c r="B29" s="119" t="s">
        <v>1403</v>
      </c>
      <c r="C29" s="119" t="s">
        <v>1360</v>
      </c>
      <c r="D29" s="119" t="s">
        <v>1283</v>
      </c>
      <c r="E29" s="119"/>
      <c r="F29" s="120"/>
      <c r="G29" s="121" t="s">
        <v>302</v>
      </c>
      <c r="J29" s="1" t="str">
        <f t="shared" si="0"/>
        <v>"CD_CHOTATSU_BUMON" VARCHAR(18) ,</v>
      </c>
      <c r="L29" s="1" t="str">
        <f t="shared" si="1"/>
        <v>cd_chotatsu_bumon</v>
      </c>
      <c r="M29" s="1" t="str">
        <f t="shared" si="2"/>
        <v>StringOption</v>
      </c>
      <c r="N29" s="1" t="str">
        <f t="shared" si="3"/>
        <v>- {name: cd_chotatsu_bumon, type: string, wtype: StringOption}</v>
      </c>
    </row>
    <row r="30" spans="1:14">
      <c r="A30" s="3" cm="1">
        <f t="array" aca="1" ref="A3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17</v>
      </c>
      <c r="B30" s="119" t="s">
        <v>1448</v>
      </c>
      <c r="C30" s="119" t="s">
        <v>118</v>
      </c>
      <c r="D30" s="119" t="s">
        <v>1182</v>
      </c>
      <c r="E30" s="116" t="s">
        <v>1351</v>
      </c>
      <c r="F30" s="120"/>
      <c r="G30" s="121" t="s">
        <v>361</v>
      </c>
      <c r="J30" s="1" t="str">
        <f t="shared" si="0"/>
        <v>"CD_HIMBAN" VARCHAR(27) NOT NULL,</v>
      </c>
      <c r="L30" s="1" t="str">
        <f t="shared" si="1"/>
        <v>cd_himban</v>
      </c>
      <c r="M30" s="1" t="str">
        <f t="shared" si="2"/>
        <v>StringOption</v>
      </c>
      <c r="N30" s="1" t="str">
        <f t="shared" si="3"/>
        <v>- {name: cd_himban, type: string, wtype: StringOption}</v>
      </c>
    </row>
    <row r="31" spans="1:14">
      <c r="A31" s="3" cm="1">
        <f t="array" aca="1" ref="A3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18</v>
      </c>
      <c r="B31" s="119" t="s">
        <v>252</v>
      </c>
      <c r="C31" s="119" t="s">
        <v>120</v>
      </c>
      <c r="D31" s="119" t="s">
        <v>1288</v>
      </c>
      <c r="E31" s="119"/>
      <c r="F31" s="120"/>
      <c r="G31" s="121" t="s">
        <v>263</v>
      </c>
      <c r="J31" s="1" t="str">
        <f t="shared" si="0"/>
        <v>"NM_HIN_SEISHIKIMEI" VARCHAR(360) ,</v>
      </c>
      <c r="L31" s="1" t="str">
        <f t="shared" si="1"/>
        <v>nm_hin_seishikimei</v>
      </c>
      <c r="M31" s="1" t="str">
        <f t="shared" si="2"/>
        <v>StringOption</v>
      </c>
      <c r="N31" s="1" t="str">
        <f t="shared" si="3"/>
        <v>- {name: nm_hin_seishikimei, type: string, wtype: StringOption}</v>
      </c>
    </row>
    <row r="32" spans="1:14">
      <c r="A32" s="3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19</v>
      </c>
      <c r="B32" s="119" t="s">
        <v>1404</v>
      </c>
      <c r="C32" s="119" t="s">
        <v>1361</v>
      </c>
      <c r="D32" s="119" t="s">
        <v>299</v>
      </c>
      <c r="E32" s="119"/>
      <c r="F32" s="120"/>
      <c r="G32" s="121" t="s">
        <v>299</v>
      </c>
      <c r="J32" s="1" t="str">
        <f t="shared" si="0"/>
        <v>"ST_NIPPAI_ZAIKO" CHAR(1) ,</v>
      </c>
      <c r="L32" s="1" t="str">
        <f t="shared" si="1"/>
        <v>st_nippai_zaiko</v>
      </c>
      <c r="M32" s="1" t="str">
        <f t="shared" si="2"/>
        <v>StringOption</v>
      </c>
      <c r="N32" s="1" t="str">
        <f t="shared" si="3"/>
        <v>- {name: st_nippai_zaiko, type: string, wtype: StringOption}</v>
      </c>
    </row>
    <row r="33" spans="1:14">
      <c r="A33" s="3" cm="1">
        <f t="array" aca="1" ref="A3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20</v>
      </c>
      <c r="B33" s="119" t="s">
        <v>1405</v>
      </c>
      <c r="C33" s="119" t="s">
        <v>1362</v>
      </c>
      <c r="D33" s="119" t="s">
        <v>288</v>
      </c>
      <c r="E33" s="119"/>
      <c r="F33" s="120"/>
      <c r="G33" s="121" t="s">
        <v>288</v>
      </c>
      <c r="J33" s="1" t="str">
        <f t="shared" si="0"/>
        <v>"ST_GENKA" CHAR(3) ,</v>
      </c>
      <c r="L33" s="1" t="str">
        <f t="shared" si="1"/>
        <v>st_genka</v>
      </c>
      <c r="M33" s="1" t="str">
        <f t="shared" si="2"/>
        <v>StringOption</v>
      </c>
      <c r="N33" s="1" t="str">
        <f t="shared" si="3"/>
        <v>- {name: st_genka, type: string, wtype: StringOption}</v>
      </c>
    </row>
    <row r="34" spans="1:14">
      <c r="A34" s="3" cm="1">
        <f t="array" aca="1" ref="A3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21</v>
      </c>
      <c r="B34" s="119" t="s">
        <v>1279</v>
      </c>
      <c r="C34" s="119" t="s">
        <v>179</v>
      </c>
      <c r="D34" s="119" t="s">
        <v>274</v>
      </c>
      <c r="E34" s="119"/>
      <c r="F34" s="120"/>
      <c r="G34" s="121" t="s">
        <v>274</v>
      </c>
      <c r="J34" s="1" t="str">
        <f t="shared" si="0"/>
        <v>"ST_HIMMOKU_TYPE" CHAR(2) ,</v>
      </c>
      <c r="L34" s="1" t="str">
        <f t="shared" si="1"/>
        <v>st_himmoku_type</v>
      </c>
      <c r="M34" s="1" t="str">
        <f t="shared" si="2"/>
        <v>StringOption</v>
      </c>
      <c r="N34" s="1" t="str">
        <f t="shared" si="3"/>
        <v>- {name: st_himmoku_type, type: string, wtype: StringOption}</v>
      </c>
    </row>
    <row r="35" spans="1:14">
      <c r="A35" s="3" cm="1">
        <f t="array" aca="1" ref="A3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22</v>
      </c>
      <c r="B35" s="119" t="s">
        <v>1406</v>
      </c>
      <c r="C35" s="119" t="s">
        <v>468</v>
      </c>
      <c r="D35" s="119" t="s">
        <v>299</v>
      </c>
      <c r="E35" s="119"/>
      <c r="F35" s="120"/>
      <c r="G35" s="121" t="s">
        <v>299</v>
      </c>
      <c r="J35" s="1" t="str">
        <f t="shared" si="0"/>
        <v>"ST_SHIIRE" CHAR(1) ,</v>
      </c>
      <c r="L35" s="1" t="str">
        <f t="shared" si="1"/>
        <v>st_shiire</v>
      </c>
      <c r="M35" s="1" t="str">
        <f t="shared" si="2"/>
        <v>StringOption</v>
      </c>
      <c r="N35" s="1" t="str">
        <f t="shared" si="3"/>
        <v>- {name: st_shiire, type: string, wtype: StringOption}</v>
      </c>
    </row>
    <row r="36" spans="1:14">
      <c r="A36" s="3" cm="1">
        <f t="array" aca="1" ref="A3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23</v>
      </c>
      <c r="B36" s="119" t="s">
        <v>1407</v>
      </c>
      <c r="C36" s="119" t="s">
        <v>353</v>
      </c>
      <c r="D36" s="119" t="s">
        <v>299</v>
      </c>
      <c r="E36" s="119"/>
      <c r="F36" s="120"/>
      <c r="G36" s="121" t="s">
        <v>299</v>
      </c>
      <c r="J36" s="1" t="str">
        <f t="shared" si="0"/>
        <v>"ST_RYUTSU_ONDOTAI" CHAR(1) ,</v>
      </c>
      <c r="L36" s="1" t="str">
        <f t="shared" si="1"/>
        <v>st_ryutsu_ondotai</v>
      </c>
      <c r="M36" s="1" t="str">
        <f t="shared" si="2"/>
        <v>StringOption</v>
      </c>
      <c r="N36" s="1" t="str">
        <f t="shared" si="3"/>
        <v>- {name: st_ryutsu_ondotai, type: string, wtype: StringOption}</v>
      </c>
    </row>
    <row r="37" spans="1:14">
      <c r="A37" s="3" cm="1">
        <f t="array" aca="1" ref="A3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24</v>
      </c>
      <c r="B37" s="119" t="s">
        <v>1408</v>
      </c>
      <c r="C37" s="119" t="s">
        <v>1363</v>
      </c>
      <c r="D37" s="119" t="s">
        <v>299</v>
      </c>
      <c r="E37" s="119"/>
      <c r="F37" s="120"/>
      <c r="G37" s="121" t="s">
        <v>299</v>
      </c>
      <c r="J37" s="1" t="str">
        <f t="shared" si="0"/>
        <v>"ST_INVENTORY" CHAR(1) ,</v>
      </c>
      <c r="L37" s="1" t="str">
        <f t="shared" si="1"/>
        <v>st_inventory</v>
      </c>
      <c r="M37" s="1" t="str">
        <f t="shared" si="2"/>
        <v>StringOption</v>
      </c>
      <c r="N37" s="1" t="str">
        <f t="shared" si="3"/>
        <v>- {name: st_inventory, type: string, wtype: StringOption}</v>
      </c>
    </row>
    <row r="38" spans="1:14">
      <c r="A38" s="3" cm="1">
        <f t="array" aca="1" ref="A3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25</v>
      </c>
      <c r="B38" s="119" t="s">
        <v>1409</v>
      </c>
      <c r="C38" s="119" t="s">
        <v>1364</v>
      </c>
      <c r="D38" s="119" t="s">
        <v>299</v>
      </c>
      <c r="E38" s="119"/>
      <c r="F38" s="120"/>
      <c r="G38" s="121" t="s">
        <v>299</v>
      </c>
      <c r="J38" s="1" t="str">
        <f t="shared" si="0"/>
        <v>"ST_NYUSYUKKO" CHAR(1) ,</v>
      </c>
      <c r="L38" s="1" t="str">
        <f t="shared" si="1"/>
        <v>st_nyusyukko</v>
      </c>
      <c r="M38" s="1" t="str">
        <f t="shared" si="2"/>
        <v>StringOption</v>
      </c>
      <c r="N38" s="1" t="str">
        <f t="shared" si="3"/>
        <v>- {name: st_nyusyukko, type: string, wtype: StringOption}</v>
      </c>
    </row>
    <row r="39" spans="1:14">
      <c r="A39" s="3" cm="1">
        <f t="array" aca="1" ref="A3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26</v>
      </c>
      <c r="B39" s="119" t="s">
        <v>1410</v>
      </c>
      <c r="C39" s="119" t="s">
        <v>1365</v>
      </c>
      <c r="D39" s="119" t="s">
        <v>1256</v>
      </c>
      <c r="E39" s="119"/>
      <c r="F39" s="120"/>
      <c r="G39" s="121"/>
      <c r="J39" s="1" t="str">
        <f t="shared" si="0"/>
        <v>"PR_SHIIRE_TANKA" DECIMAL(13,2) ,</v>
      </c>
      <c r="L39" s="1" t="str">
        <f t="shared" si="1"/>
        <v>pr_shiire_tanka</v>
      </c>
      <c r="M39" s="1" t="str">
        <f t="shared" si="2"/>
        <v>DecimalOption</v>
      </c>
      <c r="N39" s="1" t="str">
        <f t="shared" si="3"/>
        <v>- {name: pr_shiire_tanka, type: string, wtype: DecimalOption}</v>
      </c>
    </row>
    <row r="40" spans="1:14">
      <c r="A40" s="3" cm="1">
        <f t="array" aca="1" ref="A4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27</v>
      </c>
      <c r="B40" s="119" t="s">
        <v>1411</v>
      </c>
      <c r="C40" s="119" t="s">
        <v>1366</v>
      </c>
      <c r="D40" s="119" t="s">
        <v>1256</v>
      </c>
      <c r="E40" s="119"/>
      <c r="F40" s="120"/>
      <c r="G40" s="121"/>
      <c r="J40" s="1" t="str">
        <f t="shared" si="0"/>
        <v>"PR_SHUKKA_TANKA" DECIMAL(13,2) ,</v>
      </c>
      <c r="L40" s="1" t="str">
        <f t="shared" si="1"/>
        <v>pr_shukka_tanka</v>
      </c>
      <c r="M40" s="1" t="str">
        <f t="shared" si="2"/>
        <v>DecimalOption</v>
      </c>
      <c r="N40" s="1" t="str">
        <f t="shared" si="3"/>
        <v>- {name: pr_shukka_tanka, type: string, wtype: DecimalOption}</v>
      </c>
    </row>
    <row r="41" spans="1:14">
      <c r="A41" s="3" cm="1">
        <f t="array" aca="1" ref="A4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28</v>
      </c>
      <c r="B41" s="119" t="s">
        <v>359</v>
      </c>
      <c r="C41" s="119" t="s">
        <v>360</v>
      </c>
      <c r="D41" s="119" t="s">
        <v>1289</v>
      </c>
      <c r="E41" s="119"/>
      <c r="F41" s="120"/>
      <c r="G41" s="121" t="s">
        <v>412</v>
      </c>
      <c r="J41" s="1" t="str">
        <f t="shared" si="0"/>
        <v>"CD_TORIATSUKAI_TANI" VARCHAR(30) ,</v>
      </c>
      <c r="L41" s="1" t="str">
        <f t="shared" si="1"/>
        <v>cd_toriatsukai_tani</v>
      </c>
      <c r="M41" s="1" t="str">
        <f t="shared" si="2"/>
        <v>StringOption</v>
      </c>
      <c r="N41" s="1" t="str">
        <f t="shared" si="3"/>
        <v>- {name: cd_toriatsukai_tani, type: string, wtype: StringOption}</v>
      </c>
    </row>
    <row r="42" spans="1:14">
      <c r="A42" s="3" cm="1">
        <f t="array" aca="1" ref="A4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29</v>
      </c>
      <c r="B42" s="119" t="s">
        <v>1412</v>
      </c>
      <c r="C42" s="119" t="s">
        <v>1367</v>
      </c>
      <c r="D42" s="119" t="s">
        <v>1257</v>
      </c>
      <c r="E42" s="119"/>
      <c r="F42" s="120"/>
      <c r="G42" s="121"/>
      <c r="J42" s="1" t="str">
        <f t="shared" si="0"/>
        <v>"NU_TORIATSUKAI_HENKAN_KEISU" DECIMAL(13,6) ,</v>
      </c>
      <c r="L42" s="1" t="str">
        <f t="shared" si="1"/>
        <v>nu_toriatsukai_henkan_keisu</v>
      </c>
      <c r="M42" s="1" t="str">
        <f t="shared" si="2"/>
        <v>DecimalOption</v>
      </c>
      <c r="N42" s="1" t="str">
        <f t="shared" si="3"/>
        <v>- {name: nu_toriatsukai_henkan_keisu, type: string, wtype: DecimalOption}</v>
      </c>
    </row>
    <row r="43" spans="1:14">
      <c r="A43" s="3" cm="1">
        <f t="array" aca="1" ref="A4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30</v>
      </c>
      <c r="B43" s="119" t="s">
        <v>1413</v>
      </c>
      <c r="C43" s="119" t="s">
        <v>1368</v>
      </c>
      <c r="D43" s="119" t="s">
        <v>1256</v>
      </c>
      <c r="E43" s="119"/>
      <c r="F43" s="120"/>
      <c r="G43" s="121"/>
      <c r="J43" s="1" t="str">
        <f t="shared" si="0"/>
        <v>"QT_DEPOT_OPENING" DECIMAL(13,2) ,</v>
      </c>
      <c r="L43" s="1" t="str">
        <f t="shared" si="1"/>
        <v>qt_depot_opening</v>
      </c>
      <c r="M43" s="1" t="str">
        <f t="shared" si="2"/>
        <v>DecimalOption</v>
      </c>
      <c r="N43" s="1" t="str">
        <f t="shared" si="3"/>
        <v>- {name: qt_depot_opening, type: string, wtype: DecimalOption}</v>
      </c>
    </row>
    <row r="44" spans="1:14">
      <c r="A44" s="3" cm="1">
        <f t="array" aca="1" ref="A4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31</v>
      </c>
      <c r="B44" s="119" t="s">
        <v>1414</v>
      </c>
      <c r="C44" s="119" t="s">
        <v>1369</v>
      </c>
      <c r="D44" s="119" t="s">
        <v>1289</v>
      </c>
      <c r="E44" s="119"/>
      <c r="F44" s="120"/>
      <c r="G44" s="121" t="s">
        <v>412</v>
      </c>
      <c r="J44" s="1" t="str">
        <f t="shared" si="0"/>
        <v>"CD_DEPOT_OPENING_UNIT" VARCHAR(30) ,</v>
      </c>
      <c r="L44" s="1" t="str">
        <f t="shared" si="1"/>
        <v>cd_depot_opening_unit</v>
      </c>
      <c r="M44" s="1" t="str">
        <f t="shared" si="2"/>
        <v>StringOption</v>
      </c>
      <c r="N44" s="1" t="str">
        <f t="shared" si="3"/>
        <v>- {name: cd_depot_opening_unit, type: string, wtype: StringOption}</v>
      </c>
    </row>
    <row r="45" spans="1:14">
      <c r="A45" s="3" cm="1">
        <f t="array" aca="1" ref="A4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32</v>
      </c>
      <c r="B45" s="119" t="s">
        <v>1415</v>
      </c>
      <c r="C45" s="119" t="s">
        <v>1370</v>
      </c>
      <c r="D45" s="119" t="s">
        <v>1256</v>
      </c>
      <c r="E45" s="119"/>
      <c r="F45" s="120"/>
      <c r="G45" s="121"/>
      <c r="J45" s="1" t="str">
        <f t="shared" si="0"/>
        <v>"QT_SHIPPING_OPENING" DECIMAL(13,2) ,</v>
      </c>
      <c r="L45" s="1" t="str">
        <f t="shared" si="1"/>
        <v>qt_shipping_opening</v>
      </c>
      <c r="M45" s="1" t="str">
        <f t="shared" si="2"/>
        <v>DecimalOption</v>
      </c>
      <c r="N45" s="1" t="str">
        <f t="shared" si="3"/>
        <v>- {name: qt_shipping_opening, type: string, wtype: DecimalOption}</v>
      </c>
    </row>
    <row r="46" spans="1:14">
      <c r="A46" s="3" cm="1">
        <f t="array" aca="1" ref="A4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33</v>
      </c>
      <c r="B46" s="119" t="s">
        <v>1416</v>
      </c>
      <c r="C46" s="119" t="s">
        <v>1371</v>
      </c>
      <c r="D46" s="119" t="s">
        <v>1289</v>
      </c>
      <c r="E46" s="119"/>
      <c r="F46" s="120"/>
      <c r="G46" s="121" t="s">
        <v>412</v>
      </c>
      <c r="J46" s="1" t="str">
        <f t="shared" si="0"/>
        <v>"CD_SHIPPING_OPENING_UNIT" VARCHAR(30) ,</v>
      </c>
      <c r="L46" s="1" t="str">
        <f t="shared" si="1"/>
        <v>cd_shipping_opening_unit</v>
      </c>
      <c r="M46" s="1" t="str">
        <f t="shared" si="2"/>
        <v>StringOption</v>
      </c>
      <c r="N46" s="1" t="str">
        <f t="shared" si="3"/>
        <v>- {name: cd_shipping_opening_unit, type: string, wtype: StringOption}</v>
      </c>
    </row>
    <row r="47" spans="1:14">
      <c r="A47" s="3" cm="1">
        <f t="array" aca="1" ref="A4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34</v>
      </c>
      <c r="B47" s="119" t="s">
        <v>1417</v>
      </c>
      <c r="C47" s="119" t="s">
        <v>1372</v>
      </c>
      <c r="D47" s="119" t="s">
        <v>1256</v>
      </c>
      <c r="E47" s="119"/>
      <c r="F47" s="120"/>
      <c r="G47" s="121"/>
      <c r="J47" s="1" t="str">
        <f t="shared" si="0"/>
        <v>"QT_OPENING" DECIMAL(13,2) ,</v>
      </c>
      <c r="L47" s="1" t="str">
        <f t="shared" si="1"/>
        <v>qt_opening</v>
      </c>
      <c r="M47" s="1" t="str">
        <f t="shared" si="2"/>
        <v>DecimalOption</v>
      </c>
      <c r="N47" s="1" t="str">
        <f t="shared" si="3"/>
        <v>- {name: qt_opening, type: string, wtype: DecimalOption}</v>
      </c>
    </row>
    <row r="48" spans="1:14">
      <c r="A48" s="3" cm="1">
        <f t="array" aca="1" ref="A4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35</v>
      </c>
      <c r="B48" s="119" t="s">
        <v>1418</v>
      </c>
      <c r="C48" s="119" t="s">
        <v>1373</v>
      </c>
      <c r="D48" s="119" t="s">
        <v>1255</v>
      </c>
      <c r="E48" s="119"/>
      <c r="F48" s="120"/>
      <c r="G48" s="121"/>
      <c r="J48" s="1" t="str">
        <f t="shared" si="0"/>
        <v>"MN_OPENING" DECIMAL(15,2) ,</v>
      </c>
      <c r="L48" s="1" t="str">
        <f t="shared" si="1"/>
        <v>mn_opening</v>
      </c>
      <c r="M48" s="1" t="str">
        <f t="shared" si="2"/>
        <v>DecimalOption</v>
      </c>
      <c r="N48" s="1" t="str">
        <f t="shared" si="3"/>
        <v>- {name: mn_opening, type: string, wtype: DecimalOption}</v>
      </c>
    </row>
    <row r="49" spans="1:14">
      <c r="A49" s="3" cm="1">
        <f t="array" aca="1" ref="A4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36</v>
      </c>
      <c r="B49" s="119" t="s">
        <v>1419</v>
      </c>
      <c r="C49" s="119" t="s">
        <v>1374</v>
      </c>
      <c r="D49" s="119" t="s">
        <v>1256</v>
      </c>
      <c r="E49" s="119"/>
      <c r="F49" s="120"/>
      <c r="G49" s="121"/>
      <c r="J49" s="1" t="str">
        <f t="shared" si="0"/>
        <v>"QT_RECEIVE" DECIMAL(13,2) ,</v>
      </c>
      <c r="L49" s="1" t="str">
        <f t="shared" si="1"/>
        <v>qt_receive</v>
      </c>
      <c r="M49" s="1" t="str">
        <f t="shared" si="2"/>
        <v>DecimalOption</v>
      </c>
      <c r="N49" s="1" t="str">
        <f t="shared" si="3"/>
        <v>- {name: qt_receive, type: string, wtype: DecimalOption}</v>
      </c>
    </row>
    <row r="50" spans="1:14">
      <c r="A50" s="3" cm="1">
        <f t="array" aca="1" ref="A5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37</v>
      </c>
      <c r="B50" s="119" t="s">
        <v>1420</v>
      </c>
      <c r="C50" s="119" t="s">
        <v>1375</v>
      </c>
      <c r="D50" s="119" t="s">
        <v>1289</v>
      </c>
      <c r="E50" s="119"/>
      <c r="F50" s="120"/>
      <c r="G50" s="121" t="s">
        <v>412</v>
      </c>
      <c r="J50" s="1" t="str">
        <f t="shared" si="0"/>
        <v>"CD_RECEIVE_UNIT" VARCHAR(30) ,</v>
      </c>
      <c r="L50" s="1" t="str">
        <f t="shared" si="1"/>
        <v>cd_receive_unit</v>
      </c>
      <c r="M50" s="1" t="str">
        <f t="shared" si="2"/>
        <v>StringOption</v>
      </c>
      <c r="N50" s="1" t="str">
        <f t="shared" si="3"/>
        <v>- {name: cd_receive_unit, type: string, wtype: StringOption}</v>
      </c>
    </row>
    <row r="51" spans="1:14">
      <c r="A51" s="3" cm="1">
        <f t="array" aca="1" ref="A5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38</v>
      </c>
      <c r="B51" s="119" t="s">
        <v>1421</v>
      </c>
      <c r="C51" s="119" t="s">
        <v>1376</v>
      </c>
      <c r="D51" s="128" t="s">
        <v>1255</v>
      </c>
      <c r="E51" s="119"/>
      <c r="F51" s="120"/>
      <c r="G51" s="121"/>
      <c r="J51" s="1" t="str">
        <f t="shared" si="0"/>
        <v>"MN_RECEIVE" DECIMAL(15,2) ,</v>
      </c>
      <c r="L51" s="1" t="str">
        <f t="shared" si="1"/>
        <v>mn_receive</v>
      </c>
      <c r="M51" s="1" t="str">
        <f t="shared" si="2"/>
        <v>DecimalOption</v>
      </c>
      <c r="N51" s="1" t="str">
        <f t="shared" si="3"/>
        <v>- {name: mn_receive, type: string, wtype: DecimalOption}</v>
      </c>
    </row>
    <row r="52" spans="1:14">
      <c r="A52" s="3" cm="1">
        <f t="array" aca="1" ref="A5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39</v>
      </c>
      <c r="B52" s="119" t="s">
        <v>1422</v>
      </c>
      <c r="C52" s="119" t="s">
        <v>1377</v>
      </c>
      <c r="D52" s="128" t="s">
        <v>1256</v>
      </c>
      <c r="E52" s="119"/>
      <c r="F52" s="120"/>
      <c r="G52" s="121"/>
      <c r="J52" s="1" t="str">
        <f t="shared" si="0"/>
        <v>"QT_TRANSFER" DECIMAL(13,2) ,</v>
      </c>
      <c r="L52" s="1" t="str">
        <f t="shared" si="1"/>
        <v>qt_transfer</v>
      </c>
      <c r="M52" s="1" t="str">
        <f t="shared" si="2"/>
        <v>DecimalOption</v>
      </c>
      <c r="N52" s="1" t="str">
        <f t="shared" si="3"/>
        <v>- {name: qt_transfer, type: string, wtype: DecimalOption}</v>
      </c>
    </row>
    <row r="53" spans="1:14">
      <c r="A53" s="3" cm="1">
        <f t="array" aca="1" ref="A5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40</v>
      </c>
      <c r="B53" s="119" t="s">
        <v>1423</v>
      </c>
      <c r="C53" s="119" t="s">
        <v>1378</v>
      </c>
      <c r="D53" s="119" t="s">
        <v>1289</v>
      </c>
      <c r="E53" s="119"/>
      <c r="F53" s="120"/>
      <c r="G53" s="121" t="s">
        <v>412</v>
      </c>
      <c r="J53" s="1" t="str">
        <f t="shared" si="0"/>
        <v>"CD_TRANSFER_UNIT" VARCHAR(30) ,</v>
      </c>
      <c r="L53" s="1" t="str">
        <f t="shared" si="1"/>
        <v>cd_transfer_unit</v>
      </c>
      <c r="M53" s="1" t="str">
        <f t="shared" si="2"/>
        <v>StringOption</v>
      </c>
      <c r="N53" s="1" t="str">
        <f t="shared" si="3"/>
        <v>- {name: cd_transfer_unit, type: string, wtype: StringOption}</v>
      </c>
    </row>
    <row r="54" spans="1:14">
      <c r="A54" s="3" cm="1">
        <f t="array" aca="1" ref="A5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41</v>
      </c>
      <c r="B54" s="119" t="s">
        <v>1424</v>
      </c>
      <c r="C54" s="119" t="s">
        <v>1379</v>
      </c>
      <c r="D54" s="128" t="s">
        <v>1255</v>
      </c>
      <c r="E54" s="119"/>
      <c r="F54" s="120"/>
      <c r="G54" s="121"/>
      <c r="J54" s="1" t="str">
        <f t="shared" si="0"/>
        <v>"MN_TRANSFER" DECIMAL(15,2) ,</v>
      </c>
      <c r="L54" s="1" t="str">
        <f t="shared" si="1"/>
        <v>mn_transfer</v>
      </c>
      <c r="M54" s="1" t="str">
        <f t="shared" si="2"/>
        <v>DecimalOption</v>
      </c>
      <c r="N54" s="1" t="str">
        <f t="shared" si="3"/>
        <v>- {name: mn_transfer, type: string, wtype: DecimalOption}</v>
      </c>
    </row>
    <row r="55" spans="1:14">
      <c r="A55" s="3" cm="1">
        <f t="array" aca="1" ref="A5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42</v>
      </c>
      <c r="B55" s="119" t="s">
        <v>1425</v>
      </c>
      <c r="C55" s="119" t="s">
        <v>1342</v>
      </c>
      <c r="D55" s="128" t="s">
        <v>1256</v>
      </c>
      <c r="E55" s="119"/>
      <c r="F55" s="120"/>
      <c r="G55" s="121"/>
      <c r="J55" s="1" t="str">
        <f t="shared" si="0"/>
        <v>"QT_SHIPMENT" DECIMAL(13,2) ,</v>
      </c>
      <c r="L55" s="1" t="str">
        <f t="shared" si="1"/>
        <v>qt_shipment</v>
      </c>
      <c r="M55" s="1" t="str">
        <f t="shared" si="2"/>
        <v>DecimalOption</v>
      </c>
      <c r="N55" s="1" t="str">
        <f t="shared" si="3"/>
        <v>- {name: qt_shipment, type: string, wtype: DecimalOption}</v>
      </c>
    </row>
    <row r="56" spans="1:14">
      <c r="A56" s="3" cm="1">
        <f t="array" aca="1" ref="A5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43</v>
      </c>
      <c r="B56" s="119" t="s">
        <v>1426</v>
      </c>
      <c r="C56" s="119" t="s">
        <v>1380</v>
      </c>
      <c r="D56" s="119" t="s">
        <v>1289</v>
      </c>
      <c r="E56" s="119"/>
      <c r="F56" s="120"/>
      <c r="G56" s="121" t="s">
        <v>412</v>
      </c>
      <c r="J56" s="1" t="str">
        <f t="shared" si="0"/>
        <v>"CD_SHIPMENT_UNIT" VARCHAR(30) ,</v>
      </c>
      <c r="L56" s="1" t="str">
        <f t="shared" si="1"/>
        <v>cd_shipment_unit</v>
      </c>
      <c r="M56" s="1" t="str">
        <f t="shared" si="2"/>
        <v>StringOption</v>
      </c>
      <c r="N56" s="1" t="str">
        <f t="shared" si="3"/>
        <v>- {name: cd_shipment_unit, type: string, wtype: StringOption}</v>
      </c>
    </row>
    <row r="57" spans="1:14">
      <c r="A57" s="3" cm="1">
        <f t="array" aca="1" ref="A5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44</v>
      </c>
      <c r="B57" s="119" t="s">
        <v>1427</v>
      </c>
      <c r="C57" s="119" t="s">
        <v>1381</v>
      </c>
      <c r="D57" s="128" t="s">
        <v>1255</v>
      </c>
      <c r="E57" s="119"/>
      <c r="F57" s="120"/>
      <c r="G57" s="121"/>
      <c r="J57" s="1" t="str">
        <f t="shared" si="0"/>
        <v>"MN_SHIPMENT" DECIMAL(15,2) ,</v>
      </c>
      <c r="L57" s="1" t="str">
        <f t="shared" si="1"/>
        <v>mn_shipment</v>
      </c>
      <c r="M57" s="1" t="str">
        <f t="shared" si="2"/>
        <v>DecimalOption</v>
      </c>
      <c r="N57" s="1" t="str">
        <f t="shared" si="3"/>
        <v>- {name: mn_shipment, type: string, wtype: DecimalOption}</v>
      </c>
    </row>
    <row r="58" spans="1:14">
      <c r="A58" s="3" cm="1">
        <f t="array" aca="1" ref="A5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45</v>
      </c>
      <c r="B58" s="119" t="s">
        <v>1428</v>
      </c>
      <c r="C58" s="119" t="s">
        <v>1382</v>
      </c>
      <c r="D58" s="128" t="s">
        <v>1256</v>
      </c>
      <c r="E58" s="119"/>
      <c r="F58" s="120"/>
      <c r="G58" s="121"/>
      <c r="J58" s="1" t="str">
        <f t="shared" si="0"/>
        <v>"QT_SHIPPED" DECIMAL(13,2) ,</v>
      </c>
      <c r="L58" s="1" t="str">
        <f t="shared" si="1"/>
        <v>qt_shipped</v>
      </c>
      <c r="M58" s="1" t="str">
        <f t="shared" si="2"/>
        <v>DecimalOption</v>
      </c>
      <c r="N58" s="1" t="str">
        <f t="shared" si="3"/>
        <v>- {name: qt_shipped, type: string, wtype: DecimalOption}</v>
      </c>
    </row>
    <row r="59" spans="1:14">
      <c r="A59" s="3" cm="1">
        <f t="array" aca="1" ref="A5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46</v>
      </c>
      <c r="B59" s="119" t="s">
        <v>1429</v>
      </c>
      <c r="C59" s="119" t="s">
        <v>1383</v>
      </c>
      <c r="D59" s="119" t="s">
        <v>1289</v>
      </c>
      <c r="E59" s="119"/>
      <c r="F59" s="120"/>
      <c r="G59" s="121" t="s">
        <v>412</v>
      </c>
      <c r="J59" s="1" t="str">
        <f t="shared" si="0"/>
        <v>"CD_SHIPPED_UNIT" VARCHAR(30) ,</v>
      </c>
      <c r="L59" s="1" t="str">
        <f t="shared" si="1"/>
        <v>cd_shipped_unit</v>
      </c>
      <c r="M59" s="1" t="str">
        <f t="shared" si="2"/>
        <v>StringOption</v>
      </c>
      <c r="N59" s="1" t="str">
        <f t="shared" si="3"/>
        <v>- {name: cd_shipped_unit, type: string, wtype: StringOption}</v>
      </c>
    </row>
    <row r="60" spans="1:14">
      <c r="A60" s="3" cm="1">
        <f t="array" aca="1" ref="A6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47</v>
      </c>
      <c r="B60" s="119" t="s">
        <v>1430</v>
      </c>
      <c r="C60" s="119" t="s">
        <v>1384</v>
      </c>
      <c r="D60" s="128" t="s">
        <v>1255</v>
      </c>
      <c r="E60" s="119"/>
      <c r="F60" s="120"/>
      <c r="G60" s="121"/>
      <c r="J60" s="1" t="str">
        <f t="shared" si="0"/>
        <v>"MN_SHIPPED" DECIMAL(15,2) ,</v>
      </c>
      <c r="L60" s="1" t="str">
        <f t="shared" si="1"/>
        <v>mn_shipped</v>
      </c>
      <c r="M60" s="1" t="str">
        <f t="shared" si="2"/>
        <v>DecimalOption</v>
      </c>
      <c r="N60" s="1" t="str">
        <f t="shared" si="3"/>
        <v>- {name: mn_shipped, type: string, wtype: DecimalOption}</v>
      </c>
    </row>
    <row r="61" spans="1:14">
      <c r="A61" s="3" cm="1">
        <f t="array" aca="1" ref="A6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48</v>
      </c>
      <c r="B61" s="119" t="s">
        <v>1270</v>
      </c>
      <c r="C61" s="119" t="s">
        <v>1252</v>
      </c>
      <c r="D61" s="128" t="s">
        <v>1256</v>
      </c>
      <c r="E61" s="119"/>
      <c r="F61" s="120"/>
      <c r="G61" s="121"/>
      <c r="J61" s="1" t="str">
        <f t="shared" si="0"/>
        <v>"QT_LOSS" DECIMAL(13,2) ,</v>
      </c>
      <c r="L61" s="1" t="str">
        <f t="shared" si="1"/>
        <v>qt_loss</v>
      </c>
      <c r="M61" s="1" t="str">
        <f t="shared" si="2"/>
        <v>DecimalOption</v>
      </c>
      <c r="N61" s="1" t="str">
        <f t="shared" si="3"/>
        <v>- {name: qt_loss, type: string, wtype: DecimalOption}</v>
      </c>
    </row>
    <row r="62" spans="1:14">
      <c r="A62" s="3" cm="1">
        <f t="array" aca="1" ref="A6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49</v>
      </c>
      <c r="B62" s="119" t="s">
        <v>1431</v>
      </c>
      <c r="C62" s="119" t="s">
        <v>1385</v>
      </c>
      <c r="D62" s="119" t="s">
        <v>1289</v>
      </c>
      <c r="E62" s="119"/>
      <c r="F62" s="120"/>
      <c r="G62" s="121" t="s">
        <v>412</v>
      </c>
      <c r="J62" s="1" t="str">
        <f t="shared" si="0"/>
        <v>"CD_LOSS_UNIT" VARCHAR(30) ,</v>
      </c>
      <c r="L62" s="1" t="str">
        <f t="shared" si="1"/>
        <v>cd_loss_unit</v>
      </c>
      <c r="M62" s="1" t="str">
        <f t="shared" si="2"/>
        <v>StringOption</v>
      </c>
      <c r="N62" s="1" t="str">
        <f t="shared" si="3"/>
        <v>- {name: cd_loss_unit, type: string, wtype: StringOption}</v>
      </c>
    </row>
    <row r="63" spans="1:14">
      <c r="A63" s="3" cm="1">
        <f t="array" aca="1" ref="A6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50</v>
      </c>
      <c r="B63" s="119" t="s">
        <v>1271</v>
      </c>
      <c r="C63" s="119" t="s">
        <v>1253</v>
      </c>
      <c r="D63" s="128" t="s">
        <v>1255</v>
      </c>
      <c r="E63" s="119"/>
      <c r="F63" s="120"/>
      <c r="G63" s="121"/>
      <c r="J63" s="1" t="str">
        <f t="shared" si="0"/>
        <v>"MN_LOSS" DECIMAL(15,2) ,</v>
      </c>
      <c r="L63" s="1" t="str">
        <f t="shared" si="1"/>
        <v>mn_loss</v>
      </c>
      <c r="M63" s="1" t="str">
        <f t="shared" si="2"/>
        <v>DecimalOption</v>
      </c>
      <c r="N63" s="1" t="str">
        <f t="shared" si="3"/>
        <v>- {name: mn_loss, type: string, wtype: DecimalOption}</v>
      </c>
    </row>
    <row r="64" spans="1:14">
      <c r="A64" s="3" cm="1">
        <f t="array" aca="1" ref="A6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51</v>
      </c>
      <c r="B64" s="119" t="s">
        <v>1432</v>
      </c>
      <c r="C64" s="119" t="s">
        <v>1386</v>
      </c>
      <c r="D64" s="128" t="s">
        <v>1256</v>
      </c>
      <c r="E64" s="119"/>
      <c r="F64" s="120"/>
      <c r="G64" s="121"/>
      <c r="J64" s="1" t="str">
        <f t="shared" si="0"/>
        <v>"QT_DEPOT_CLOSING" DECIMAL(13,2) ,</v>
      </c>
      <c r="L64" s="1" t="str">
        <f t="shared" si="1"/>
        <v>qt_depot_closing</v>
      </c>
      <c r="M64" s="1" t="str">
        <f t="shared" si="2"/>
        <v>DecimalOption</v>
      </c>
      <c r="N64" s="1" t="str">
        <f t="shared" si="3"/>
        <v>- {name: qt_depot_closing, type: string, wtype: DecimalOption}</v>
      </c>
    </row>
    <row r="65" spans="1:14">
      <c r="A65" s="3" cm="1">
        <f t="array" aca="1" ref="A6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52</v>
      </c>
      <c r="B65" s="119" t="s">
        <v>1433</v>
      </c>
      <c r="C65" s="119" t="s">
        <v>1387</v>
      </c>
      <c r="D65" s="119" t="s">
        <v>1289</v>
      </c>
      <c r="E65" s="119"/>
      <c r="F65" s="120"/>
      <c r="G65" s="121" t="s">
        <v>412</v>
      </c>
      <c r="J65" s="1" t="str">
        <f t="shared" si="0"/>
        <v>"CD_DEPOT_CLOSING_UNIT" VARCHAR(30) ,</v>
      </c>
      <c r="L65" s="1" t="str">
        <f t="shared" si="1"/>
        <v>cd_depot_closing_unit</v>
      </c>
      <c r="M65" s="1" t="str">
        <f t="shared" si="2"/>
        <v>StringOption</v>
      </c>
      <c r="N65" s="1" t="str">
        <f t="shared" si="3"/>
        <v>- {name: cd_depot_closing_unit, type: string, wtype: StringOption}</v>
      </c>
    </row>
    <row r="66" spans="1:14">
      <c r="A66" s="3" cm="1">
        <f t="array" aca="1" ref="A6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53</v>
      </c>
      <c r="B66" s="119" t="s">
        <v>1434</v>
      </c>
      <c r="C66" s="119" t="s">
        <v>1388</v>
      </c>
      <c r="D66" s="128" t="s">
        <v>1256</v>
      </c>
      <c r="E66" s="119"/>
      <c r="F66" s="120"/>
      <c r="G66" s="121"/>
      <c r="J66" s="1" t="str">
        <f t="shared" si="0"/>
        <v>"QT_SHIPPING_CLOSING" DECIMAL(13,2) ,</v>
      </c>
      <c r="L66" s="1" t="str">
        <f t="shared" si="1"/>
        <v>qt_shipping_closing</v>
      </c>
      <c r="M66" s="1" t="str">
        <f t="shared" si="2"/>
        <v>DecimalOption</v>
      </c>
      <c r="N66" s="1" t="str">
        <f t="shared" si="3"/>
        <v>- {name: qt_shipping_closing, type: string, wtype: DecimalOption}</v>
      </c>
    </row>
    <row r="67" spans="1:14">
      <c r="A67" s="3" cm="1">
        <f t="array" aca="1" ref="A6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54</v>
      </c>
      <c r="B67" s="119" t="s">
        <v>1435</v>
      </c>
      <c r="C67" s="119" t="s">
        <v>1389</v>
      </c>
      <c r="D67" s="119" t="s">
        <v>1289</v>
      </c>
      <c r="E67" s="119"/>
      <c r="F67" s="120"/>
      <c r="G67" s="121" t="s">
        <v>412</v>
      </c>
      <c r="J67" s="1" t="str">
        <f t="shared" si="0"/>
        <v>"CD_SHIPPING_CLOSING_UNIT" VARCHAR(30) ,</v>
      </c>
      <c r="L67" s="1" t="str">
        <f t="shared" si="1"/>
        <v>cd_shipping_closing_unit</v>
      </c>
      <c r="M67" s="1" t="str">
        <f t="shared" si="2"/>
        <v>StringOption</v>
      </c>
      <c r="N67" s="1" t="str">
        <f t="shared" si="3"/>
        <v>- {name: cd_shipping_closing_unit, type: string, wtype: StringOption}</v>
      </c>
    </row>
    <row r="68" spans="1:14">
      <c r="A68" s="3" cm="1">
        <f t="array" aca="1" ref="A6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55</v>
      </c>
      <c r="B68" s="119" t="s">
        <v>1436</v>
      </c>
      <c r="C68" s="119" t="s">
        <v>1390</v>
      </c>
      <c r="D68" s="128" t="s">
        <v>1256</v>
      </c>
      <c r="E68" s="119"/>
      <c r="F68" s="120"/>
      <c r="G68" s="121"/>
      <c r="J68" s="1" t="str">
        <f t="shared" si="0"/>
        <v>"QT_CLOSING" DECIMAL(13,2) ,</v>
      </c>
      <c r="L68" s="1" t="str">
        <f t="shared" si="1"/>
        <v>qt_closing</v>
      </c>
      <c r="M68" s="1" t="str">
        <f t="shared" si="2"/>
        <v>DecimalOption</v>
      </c>
      <c r="N68" s="1" t="str">
        <f t="shared" si="3"/>
        <v>- {name: qt_closing, type: string, wtype: DecimalOption}</v>
      </c>
    </row>
    <row r="69" spans="1:14">
      <c r="A69" s="3" cm="1">
        <f t="array" aca="1" ref="A6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56</v>
      </c>
      <c r="B69" s="119" t="s">
        <v>1437</v>
      </c>
      <c r="C69" s="119" t="s">
        <v>1391</v>
      </c>
      <c r="D69" s="128" t="s">
        <v>1255</v>
      </c>
      <c r="E69" s="119"/>
      <c r="F69" s="120"/>
      <c r="G69" s="121"/>
      <c r="J69" s="1" t="str">
        <f t="shared" si="0"/>
        <v>"MN_CLOSING" DECIMAL(15,2) ,</v>
      </c>
      <c r="L69" s="1" t="str">
        <f t="shared" si="1"/>
        <v>mn_closing</v>
      </c>
      <c r="M69" s="1" t="str">
        <f t="shared" si="2"/>
        <v>DecimalOption</v>
      </c>
      <c r="N69" s="1" t="str">
        <f t="shared" si="3"/>
        <v>- {name: mn_closing, type: string, wtype: DecimalOption}</v>
      </c>
    </row>
    <row r="70" spans="1:14">
      <c r="A70" s="3" cm="1">
        <f t="array" aca="1" ref="A7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57</v>
      </c>
      <c r="B70" s="119" t="s">
        <v>1438</v>
      </c>
      <c r="C70" s="119" t="s">
        <v>1392</v>
      </c>
      <c r="D70" s="128" t="s">
        <v>1398</v>
      </c>
      <c r="E70" s="119"/>
      <c r="F70" s="120"/>
      <c r="G70" s="121"/>
      <c r="J70" s="1" t="str">
        <f t="shared" si="0"/>
        <v>"RT_INVENTORY_TURNOVER_PL" DECIMAL(5,2) ,</v>
      </c>
      <c r="L70" s="1" t="str">
        <f t="shared" si="1"/>
        <v>rt_inventory_turnover_pl</v>
      </c>
      <c r="M70" s="1" t="str">
        <f t="shared" si="2"/>
        <v>DecimalOption</v>
      </c>
      <c r="N70" s="1" t="str">
        <f t="shared" si="3"/>
        <v>- {name: rt_inventory_turnover_pl, type: string, wtype: DecimalOption}</v>
      </c>
    </row>
    <row r="71" spans="1:14">
      <c r="A71" s="3" cm="1">
        <f t="array" aca="1" ref="A7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58</v>
      </c>
      <c r="B71" s="119" t="s">
        <v>1439</v>
      </c>
      <c r="C71" s="119" t="s">
        <v>1393</v>
      </c>
      <c r="D71" s="128" t="s">
        <v>1256</v>
      </c>
      <c r="E71" s="119"/>
      <c r="F71" s="120"/>
      <c r="G71" s="121"/>
      <c r="J71" s="1" t="str">
        <f t="shared" si="0"/>
        <v>"INVENTORY_DAYS_PL" DECIMAL(13,2) ,</v>
      </c>
      <c r="L71" s="1" t="str">
        <f t="shared" si="1"/>
        <v>inventory_days_pl</v>
      </c>
      <c r="M71" s="1" t="str">
        <f t="shared" si="2"/>
        <v>DecimalOption</v>
      </c>
      <c r="N71" s="1" t="str">
        <f t="shared" si="3"/>
        <v>- {name: inventory_days_pl, type: string, wtype: DecimalOption}</v>
      </c>
    </row>
    <row r="72" spans="1:14">
      <c r="A72" s="3" cm="1">
        <f t="array" aca="1" ref="A7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59</v>
      </c>
      <c r="B72" s="119" t="s">
        <v>1440</v>
      </c>
      <c r="C72" s="119" t="s">
        <v>1394</v>
      </c>
      <c r="D72" s="128" t="s">
        <v>1256</v>
      </c>
      <c r="E72" s="119"/>
      <c r="F72" s="120"/>
      <c r="G72" s="121"/>
      <c r="J72" s="1" t="str">
        <f t="shared" si="0"/>
        <v>"DAIRY_SHIPMENT_PL" DECIMAL(13,2) ,</v>
      </c>
      <c r="L72" s="1" t="str">
        <f t="shared" si="1"/>
        <v>dairy_shipment_pl</v>
      </c>
      <c r="M72" s="1" t="str">
        <f t="shared" si="2"/>
        <v>DecimalOption</v>
      </c>
      <c r="N72" s="1" t="str">
        <f t="shared" si="3"/>
        <v>- {name: dairy_shipment_pl, type: string, wtype: DecimalOption}</v>
      </c>
    </row>
    <row r="73" spans="1:14">
      <c r="A73" s="3" cm="1">
        <f t="array" aca="1" ref="A7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60</v>
      </c>
      <c r="B73" s="119" t="s">
        <v>1441</v>
      </c>
      <c r="C73" s="119" t="s">
        <v>1395</v>
      </c>
      <c r="D73" s="128" t="s">
        <v>1398</v>
      </c>
      <c r="E73" s="119"/>
      <c r="F73" s="120"/>
      <c r="G73" s="121"/>
      <c r="J73" s="1" t="str">
        <f t="shared" si="0"/>
        <v>"RT_INVENTORY_TURNOVER" DECIMAL(5,2) ,</v>
      </c>
      <c r="L73" s="1" t="str">
        <f t="shared" si="1"/>
        <v>rt_inventory_turnover</v>
      </c>
      <c r="M73" s="1" t="str">
        <f t="shared" si="2"/>
        <v>DecimalOption</v>
      </c>
      <c r="N73" s="1" t="str">
        <f t="shared" si="3"/>
        <v>- {name: rt_inventory_turnover, type: string, wtype: DecimalOption}</v>
      </c>
    </row>
    <row r="74" spans="1:14">
      <c r="A74" s="3" cm="1">
        <f t="array" aca="1" ref="A7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61</v>
      </c>
      <c r="B74" s="119" t="s">
        <v>1442</v>
      </c>
      <c r="C74" s="119" t="s">
        <v>1396</v>
      </c>
      <c r="D74" s="128" t="s">
        <v>1256</v>
      </c>
      <c r="E74" s="119"/>
      <c r="F74" s="120"/>
      <c r="G74" s="121"/>
      <c r="J74" s="1" t="str">
        <f t="shared" si="0"/>
        <v>"INVENTORY_DAYS" DECIMAL(13,2) ,</v>
      </c>
      <c r="L74" s="1" t="str">
        <f t="shared" si="1"/>
        <v>inventory_days</v>
      </c>
      <c r="M74" s="1" t="str">
        <f t="shared" si="2"/>
        <v>DecimalOption</v>
      </c>
      <c r="N74" s="1" t="str">
        <f t="shared" si="3"/>
        <v>- {name: inventory_days, type: string, wtype: DecimalOption}</v>
      </c>
    </row>
    <row r="75" spans="1:14">
      <c r="A75" s="3" cm="1">
        <f t="array" aca="1" ref="A7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62</v>
      </c>
      <c r="B75" s="119" t="s">
        <v>1443</v>
      </c>
      <c r="C75" s="119" t="s">
        <v>1397</v>
      </c>
      <c r="D75" s="128" t="s">
        <v>1256</v>
      </c>
      <c r="E75" s="119"/>
      <c r="F75" s="120"/>
      <c r="G75" s="121"/>
      <c r="J75" s="1" t="str">
        <f t="shared" si="0"/>
        <v>"DAIRY_SHIPMENT" DECIMAL(13,2) ,</v>
      </c>
      <c r="L75" s="1" t="str">
        <f t="shared" si="1"/>
        <v>dairy_shipment</v>
      </c>
      <c r="M75" s="1" t="str">
        <f t="shared" si="2"/>
        <v>DecimalOption</v>
      </c>
      <c r="N75" s="1" t="str">
        <f t="shared" si="3"/>
        <v>- {name: dairy_shipment, type: string, wtype: DecimalOption}</v>
      </c>
    </row>
    <row r="76" spans="1:14">
      <c r="A76" s="3" cm="1">
        <f t="array" aca="1" ref="A7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63</v>
      </c>
      <c r="B76" s="119" t="s">
        <v>221</v>
      </c>
      <c r="C76" s="119" t="s">
        <v>181</v>
      </c>
      <c r="D76" s="127" t="s">
        <v>1344</v>
      </c>
      <c r="E76" s="120"/>
      <c r="F76" s="120"/>
      <c r="G76" s="127" t="s">
        <v>1258</v>
      </c>
      <c r="J76" s="1" t="str">
        <f t="shared" si="0"/>
        <v>"INSERT_DATETIME" TIMESTAMP ,</v>
      </c>
      <c r="L76" s="1" t="str">
        <f t="shared" si="1"/>
        <v>insert_datetime</v>
      </c>
      <c r="M76" s="1" t="str">
        <f t="shared" si="2"/>
        <v>DecimalOption</v>
      </c>
      <c r="N76" s="1" t="str">
        <f t="shared" si="3"/>
        <v>- {name: insert_datetime, type: string, wtype: DecimalOption}</v>
      </c>
    </row>
    <row r="77" spans="1:14">
      <c r="A77" s="3" t="str" cm="1">
        <f t="array" aca="1" ref="A7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77" s="119"/>
      <c r="C77" s="119"/>
      <c r="D77" s="119"/>
      <c r="E77" s="119"/>
      <c r="F77" s="120"/>
      <c r="G77" s="127"/>
      <c r="J77" s="1" t="str">
        <f t="shared" si="0"/>
        <v>""  ,</v>
      </c>
      <c r="L77" s="1" t="str">
        <f t="shared" si="1"/>
        <v/>
      </c>
      <c r="M77" s="1" t="str">
        <f t="shared" si="2"/>
        <v>DecimalOption</v>
      </c>
      <c r="N77" s="1" t="str">
        <f t="shared" si="3"/>
        <v>- {name: , type: string, wtype: DecimalOption}</v>
      </c>
    </row>
    <row r="78" spans="1:14" ht="17" thickBot="1">
      <c r="A78" s="4" t="str" cm="1">
        <f t="array" aca="1" ref="A7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78" s="122"/>
      <c r="C78" s="122"/>
      <c r="D78" s="122"/>
      <c r="E78" s="122" t="s">
        <v>45</v>
      </c>
      <c r="F78" s="123" t="s">
        <v>45</v>
      </c>
      <c r="G78" s="124" t="s">
        <v>45</v>
      </c>
    </row>
    <row r="80" spans="1:14" ht="17" thickBot="1">
      <c r="A80" s="2" t="s">
        <v>67</v>
      </c>
    </row>
    <row r="81" spans="1:7">
      <c r="A81" s="59" t="s">
        <v>0</v>
      </c>
      <c r="B81" s="60" t="s">
        <v>68</v>
      </c>
      <c r="C81" s="61" t="s">
        <v>69</v>
      </c>
      <c r="D81" s="62"/>
      <c r="E81" s="60" t="s">
        <v>70</v>
      </c>
      <c r="F81" s="60" t="s">
        <v>71</v>
      </c>
      <c r="G81" s="63" t="s">
        <v>72</v>
      </c>
    </row>
    <row r="82" spans="1:7" ht="18">
      <c r="A82" s="3">
        <v>1</v>
      </c>
      <c r="B82" s="16"/>
      <c r="C82" s="160"/>
      <c r="D82" s="168"/>
      <c r="E82" s="16"/>
      <c r="F82" s="16"/>
      <c r="G82" s="64"/>
    </row>
    <row r="83" spans="1:7" ht="18">
      <c r="A83" s="3">
        <v>2</v>
      </c>
      <c r="B83" s="16"/>
      <c r="C83" s="160"/>
      <c r="D83" s="168"/>
      <c r="E83" s="16"/>
      <c r="F83" s="16"/>
      <c r="G83" s="64"/>
    </row>
    <row r="84" spans="1:7" ht="18">
      <c r="A84" s="3">
        <v>3</v>
      </c>
      <c r="B84" s="16"/>
      <c r="C84" s="160"/>
      <c r="D84" s="168"/>
      <c r="E84" s="16"/>
      <c r="F84" s="16"/>
      <c r="G84" s="64"/>
    </row>
    <row r="85" spans="1:7" ht="19" thickBot="1">
      <c r="A85" s="4">
        <v>4</v>
      </c>
      <c r="B85" s="17"/>
      <c r="C85" s="164"/>
      <c r="D85" s="173"/>
      <c r="E85" s="17"/>
      <c r="F85" s="17"/>
      <c r="G85" s="65"/>
    </row>
    <row r="87" spans="1:7" ht="17" thickBot="1">
      <c r="A87" s="2" t="s">
        <v>73</v>
      </c>
    </row>
    <row r="88" spans="1:7">
      <c r="A88" s="6" t="s">
        <v>0</v>
      </c>
      <c r="B88" s="10" t="s">
        <v>74</v>
      </c>
      <c r="C88" s="10" t="s">
        <v>75</v>
      </c>
      <c r="D88" s="30" t="s">
        <v>76</v>
      </c>
      <c r="E88" s="31"/>
      <c r="F88" s="31"/>
      <c r="G88" s="32"/>
    </row>
    <row r="90" spans="1:7" ht="17" thickBot="1">
      <c r="A90" s="2" t="s">
        <v>80</v>
      </c>
    </row>
    <row r="91" spans="1:7" ht="19" thickBot="1">
      <c r="A91" s="26" t="s">
        <v>0</v>
      </c>
      <c r="B91" s="27" t="s">
        <v>81</v>
      </c>
      <c r="C91" s="56" t="s">
        <v>69</v>
      </c>
      <c r="D91" s="28"/>
      <c r="E91" s="174" t="s">
        <v>82</v>
      </c>
      <c r="F91" s="175"/>
      <c r="G91" s="29" t="s">
        <v>83</v>
      </c>
    </row>
    <row r="93" spans="1:7" ht="17" thickBot="1">
      <c r="A93" s="2" t="s">
        <v>84</v>
      </c>
    </row>
    <row r="94" spans="1:7" ht="19" thickBot="1">
      <c r="A94" s="26" t="s">
        <v>0</v>
      </c>
      <c r="B94" s="27" t="s">
        <v>81</v>
      </c>
      <c r="C94" s="56" t="s">
        <v>69</v>
      </c>
      <c r="D94" s="28"/>
      <c r="E94" s="174" t="s">
        <v>85</v>
      </c>
      <c r="F94" s="175"/>
      <c r="G94" s="29" t="s">
        <v>86</v>
      </c>
    </row>
    <row r="96" spans="1:7" ht="17" thickBot="1">
      <c r="A96" s="2" t="s">
        <v>87</v>
      </c>
    </row>
    <row r="97" spans="1:7" ht="19" thickBot="1">
      <c r="A97" s="26" t="s">
        <v>0</v>
      </c>
      <c r="B97" s="27" t="s">
        <v>88</v>
      </c>
      <c r="C97" s="56" t="s">
        <v>89</v>
      </c>
      <c r="D97" s="28"/>
      <c r="E97" s="174" t="s">
        <v>90</v>
      </c>
      <c r="F97" s="175"/>
      <c r="G97" s="29" t="s">
        <v>91</v>
      </c>
    </row>
    <row r="99" spans="1:7" ht="17" thickBot="1">
      <c r="A99" s="2" t="s">
        <v>92</v>
      </c>
    </row>
    <row r="100" spans="1:7">
      <c r="A100" s="6" t="s">
        <v>0</v>
      </c>
      <c r="B100" s="30" t="s">
        <v>93</v>
      </c>
      <c r="C100" s="33"/>
      <c r="D100" s="30" t="s">
        <v>94</v>
      </c>
      <c r="E100" s="31"/>
      <c r="F100" s="31"/>
      <c r="G100" s="32"/>
    </row>
    <row r="101" spans="1:7" ht="18">
      <c r="A101" s="34">
        <v>1</v>
      </c>
      <c r="B101" s="169" t="s">
        <v>95</v>
      </c>
      <c r="C101" s="170"/>
      <c r="D101" s="169"/>
      <c r="E101" s="171"/>
      <c r="F101" s="171"/>
      <c r="G101" s="172"/>
    </row>
    <row r="102" spans="1:7" ht="18">
      <c r="A102" s="35">
        <v>2</v>
      </c>
      <c r="B102" s="160" t="s">
        <v>96</v>
      </c>
      <c r="C102" s="161"/>
      <c r="D102" s="160"/>
      <c r="E102" s="162"/>
      <c r="F102" s="162"/>
      <c r="G102" s="163"/>
    </row>
    <row r="103" spans="1:7" ht="18">
      <c r="A103" s="35">
        <v>3</v>
      </c>
      <c r="B103" s="160" t="s">
        <v>97</v>
      </c>
      <c r="C103" s="161"/>
      <c r="D103" s="160"/>
      <c r="E103" s="162"/>
      <c r="F103" s="162"/>
      <c r="G103" s="163"/>
    </row>
    <row r="104" spans="1:7" ht="18">
      <c r="A104" s="35">
        <v>4</v>
      </c>
      <c r="B104" s="160" t="s">
        <v>99</v>
      </c>
      <c r="C104" s="161"/>
      <c r="D104" s="160"/>
      <c r="E104" s="162"/>
      <c r="F104" s="162"/>
      <c r="G104" s="163"/>
    </row>
    <row r="105" spans="1:7" ht="18">
      <c r="A105" s="35">
        <v>5</v>
      </c>
      <c r="B105" s="160" t="s">
        <v>100</v>
      </c>
      <c r="C105" s="161"/>
      <c r="D105" s="160"/>
      <c r="E105" s="162"/>
      <c r="F105" s="162"/>
      <c r="G105" s="163"/>
    </row>
    <row r="106" spans="1:7" ht="18">
      <c r="A106" s="35">
        <v>6</v>
      </c>
      <c r="B106" s="160" t="s">
        <v>102</v>
      </c>
      <c r="C106" s="161"/>
      <c r="D106" s="160"/>
      <c r="E106" s="162"/>
      <c r="F106" s="162"/>
      <c r="G106" s="163"/>
    </row>
    <row r="107" spans="1:7" ht="18">
      <c r="A107" s="35">
        <v>7</v>
      </c>
      <c r="B107" s="160" t="s">
        <v>103</v>
      </c>
      <c r="C107" s="161"/>
      <c r="D107" s="160"/>
      <c r="E107" s="162"/>
      <c r="F107" s="162"/>
      <c r="G107" s="163"/>
    </row>
    <row r="108" spans="1:7" ht="19" thickBot="1">
      <c r="A108" s="36">
        <v>8</v>
      </c>
      <c r="B108" s="164" t="s">
        <v>104</v>
      </c>
      <c r="C108" s="165"/>
      <c r="D108" s="164"/>
      <c r="E108" s="166"/>
      <c r="F108" s="166"/>
      <c r="G108" s="167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103:C103"/>
    <mergeCell ref="D103:G103"/>
    <mergeCell ref="C82:D82"/>
    <mergeCell ref="C83:D83"/>
    <mergeCell ref="C84:D84"/>
    <mergeCell ref="C85:D85"/>
    <mergeCell ref="E91:F91"/>
    <mergeCell ref="E94:F94"/>
    <mergeCell ref="E97:F97"/>
    <mergeCell ref="B101:C101"/>
    <mergeCell ref="D101:G101"/>
    <mergeCell ref="B102:C102"/>
    <mergeCell ref="D102:G102"/>
    <mergeCell ref="B107:C107"/>
    <mergeCell ref="D107:G107"/>
    <mergeCell ref="B108:C108"/>
    <mergeCell ref="D108:G108"/>
    <mergeCell ref="B104:C104"/>
    <mergeCell ref="D104:G104"/>
    <mergeCell ref="B105:C105"/>
    <mergeCell ref="D105:G105"/>
    <mergeCell ref="B106:C106"/>
    <mergeCell ref="D106:G106"/>
  </mergeCells>
  <phoneticPr fontId="8"/>
  <hyperlinks>
    <hyperlink ref="A1" location="テーブル一覧!B15" display="テーブル情報" xr:uid="{00898F85-0428-48A3-804C-8E06EF411324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D1E4-188F-D44A-AB87-0F4A2A4370F0}">
  <sheetPr>
    <pageSetUpPr fitToPage="1"/>
  </sheetPr>
  <dimension ref="A1:N70"/>
  <sheetViews>
    <sheetView showGridLines="0" zoomScaleNormal="100" workbookViewId="0">
      <selection activeCell="B3" sqref="B3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115" t="s">
        <v>31</v>
      </c>
    </row>
    <row r="2" spans="1:14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14" ht="18">
      <c r="B3" s="9" t="s">
        <v>35</v>
      </c>
      <c r="C3" s="186"/>
      <c r="D3" s="187"/>
      <c r="E3" s="11" t="s">
        <v>36</v>
      </c>
      <c r="F3" s="188">
        <v>45617</v>
      </c>
      <c r="G3" s="189"/>
    </row>
    <row r="4" spans="1:14" ht="18">
      <c r="B4" s="9" t="s">
        <v>38</v>
      </c>
      <c r="C4" s="186"/>
      <c r="D4" s="187"/>
      <c r="E4" s="11" t="s">
        <v>40</v>
      </c>
      <c r="F4" s="186"/>
      <c r="G4" s="192"/>
    </row>
    <row r="5" spans="1:14" ht="18">
      <c r="B5" s="9" t="s">
        <v>1</v>
      </c>
      <c r="C5" s="186" t="s">
        <v>1449</v>
      </c>
      <c r="D5" s="187"/>
      <c r="E5" s="11" t="s">
        <v>42</v>
      </c>
      <c r="F5" s="186" t="s">
        <v>1244</v>
      </c>
      <c r="G5" s="192"/>
    </row>
    <row r="6" spans="1:14" ht="18">
      <c r="B6" s="9" t="s">
        <v>2</v>
      </c>
      <c r="C6" s="199" t="s">
        <v>1450</v>
      </c>
      <c r="D6" s="200"/>
      <c r="E6" s="12"/>
      <c r="F6" s="186"/>
      <c r="G6" s="192"/>
    </row>
    <row r="7" spans="1:14" ht="18">
      <c r="B7" s="193" t="s">
        <v>3</v>
      </c>
      <c r="C7" s="194"/>
      <c r="D7" s="194"/>
      <c r="E7" s="194"/>
      <c r="F7" s="194"/>
      <c r="G7" s="195"/>
    </row>
    <row r="8" spans="1:14">
      <c r="B8" s="176" t="s">
        <v>45</v>
      </c>
      <c r="C8" s="177"/>
      <c r="D8" s="177"/>
      <c r="E8" s="177"/>
      <c r="F8" s="177"/>
      <c r="G8" s="178"/>
    </row>
    <row r="9" spans="1:14">
      <c r="B9" s="179"/>
      <c r="C9" s="177"/>
      <c r="D9" s="177"/>
      <c r="E9" s="177"/>
      <c r="F9" s="177"/>
      <c r="G9" s="178"/>
    </row>
    <row r="10" spans="1:14" ht="17" thickBot="1">
      <c r="B10" s="180"/>
      <c r="C10" s="181"/>
      <c r="D10" s="181"/>
      <c r="E10" s="181"/>
      <c r="F10" s="181"/>
      <c r="G10" s="182"/>
    </row>
    <row r="12" spans="1:14" ht="21" thickBot="1">
      <c r="A12" s="2" t="s">
        <v>46</v>
      </c>
      <c r="L12" s="57" t="s">
        <v>1211</v>
      </c>
      <c r="M12" s="57"/>
      <c r="N12" s="57"/>
    </row>
    <row r="13" spans="1:14" ht="20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  <c r="J13" s="58" t="s">
        <v>633</v>
      </c>
      <c r="K13" s="66"/>
      <c r="L13" s="57" t="s">
        <v>1212</v>
      </c>
      <c r="M13" s="57" t="s">
        <v>1213</v>
      </c>
      <c r="N13" s="57" t="s">
        <v>1214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116" t="s">
        <v>1312</v>
      </c>
      <c r="C14" s="116" t="s">
        <v>1310</v>
      </c>
      <c r="D14" s="119" t="s">
        <v>1318</v>
      </c>
      <c r="E14" s="116" t="s">
        <v>1351</v>
      </c>
      <c r="F14" s="117" t="s">
        <v>45</v>
      </c>
      <c r="G14" s="121" t="s">
        <v>1309</v>
      </c>
      <c r="J14" s="1" t="str">
        <f>CONCATENATE("""",C14,""" ",D14," ",E14,",")</f>
        <v>"BATCH_ID" VARCHAR(39) NOT NULL,</v>
      </c>
      <c r="L14" s="1" t="str">
        <f>LOWER(C14)</f>
        <v>batch_id</v>
      </c>
      <c r="M14" s="1" t="str">
        <f>IF(COUNTIF(D14,"VARC*")&gt;=1,"StringOption",IF(COUNTIF(D14,"CHAR*")&gt;=1,"StringOption","DecimalOption"))</f>
        <v>StringOption</v>
      </c>
      <c r="N14" s="1" t="str">
        <f>CONCATENATE("- {name: ",L14,", type: string, wtype: ",M14,"}")</f>
        <v>- {name: batch_id, type: string, wtype: StringOption}</v>
      </c>
    </row>
    <row r="15" spans="1:14">
      <c r="A15" s="3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119" t="s">
        <v>1322</v>
      </c>
      <c r="C15" s="119" t="s">
        <v>1335</v>
      </c>
      <c r="D15" s="119" t="s">
        <v>1283</v>
      </c>
      <c r="E15" s="116"/>
      <c r="F15" s="120" t="s">
        <v>45</v>
      </c>
      <c r="G15" s="121" t="s">
        <v>302</v>
      </c>
      <c r="J15" s="1" t="str">
        <f t="shared" ref="J15:J39" si="0">CONCATENATE("""",C15,""" ",D15," ",E15,",")</f>
        <v>"TARGET_YM" VARCHAR(18) ,</v>
      </c>
      <c r="L15" s="1" t="str">
        <f t="shared" ref="L15:L39" si="1">LOWER(C15)</f>
        <v>target_ym</v>
      </c>
      <c r="M15" s="1" t="str">
        <f t="shared" ref="M15:M39" si="2">IF(COUNTIF(D15,"VARC*")&gt;=1,"StringOption",IF(COUNTIF(D15,"CHAR*")&gt;=1,"StringOption","DecimalOption"))</f>
        <v>StringOption</v>
      </c>
      <c r="N15" s="1" t="str">
        <f t="shared" ref="N15:N39" si="3">CONCATENATE("- {name: ",L15,", type: string, wtype: ",M15,"}")</f>
        <v>- {name: target_ym, type: string, wtype: StringOption}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119" t="s">
        <v>1313</v>
      </c>
      <c r="C16" s="119" t="s">
        <v>201</v>
      </c>
      <c r="D16" s="119" t="s">
        <v>1283</v>
      </c>
      <c r="E16" s="116" t="s">
        <v>1351</v>
      </c>
      <c r="F16" s="120" t="s">
        <v>45</v>
      </c>
      <c r="G16" s="121" t="s">
        <v>302</v>
      </c>
      <c r="J16" s="1" t="str">
        <f t="shared" si="0"/>
        <v>"CD_BS_BUMON" VARCHAR(18) NOT NULL,</v>
      </c>
      <c r="L16" s="1" t="str">
        <f t="shared" si="1"/>
        <v>cd_bs_bumon</v>
      </c>
      <c r="M16" s="1" t="str">
        <f t="shared" si="2"/>
        <v>StringOption</v>
      </c>
      <c r="N16" s="1" t="str">
        <f t="shared" si="3"/>
        <v>- {name: cd_bs_bumon, type: string, wtype: StringOption}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119" t="s">
        <v>1260</v>
      </c>
      <c r="C17" s="119" t="s">
        <v>1246</v>
      </c>
      <c r="D17" s="119" t="s">
        <v>1288</v>
      </c>
      <c r="E17" s="119"/>
      <c r="F17" s="120" t="s">
        <v>45</v>
      </c>
      <c r="G17" s="121" t="s">
        <v>263</v>
      </c>
      <c r="J17" s="1" t="str">
        <f t="shared" si="0"/>
        <v>"NM_BS_BUMON" VARCHAR(360) ,</v>
      </c>
      <c r="L17" s="1" t="str">
        <f t="shared" si="1"/>
        <v>nm_bs_bumon</v>
      </c>
      <c r="M17" s="1" t="str">
        <f t="shared" si="2"/>
        <v>StringOption</v>
      </c>
      <c r="N17" s="1" t="str">
        <f t="shared" si="3"/>
        <v>- {name: nm_bs_bumon, type: string, wtype: StringOption}</v>
      </c>
    </row>
    <row r="18" spans="1:14">
      <c r="A18" s="3" cm="1">
        <f t="array" aca="1" ref="A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</v>
      </c>
      <c r="B18" s="119" t="s">
        <v>1345</v>
      </c>
      <c r="C18" s="119" t="s">
        <v>200</v>
      </c>
      <c r="D18" s="119" t="s">
        <v>1283</v>
      </c>
      <c r="E18" s="116" t="s">
        <v>1351</v>
      </c>
      <c r="F18" s="120" t="s">
        <v>45</v>
      </c>
      <c r="G18" s="121" t="s">
        <v>302</v>
      </c>
      <c r="J18" s="1" t="str">
        <f t="shared" si="0"/>
        <v>"CD_PL_BUMON" VARCHAR(18) NOT NULL,</v>
      </c>
      <c r="L18" s="1" t="str">
        <f t="shared" si="1"/>
        <v>cd_pl_bumon</v>
      </c>
      <c r="M18" s="1" t="str">
        <f t="shared" si="2"/>
        <v>StringOption</v>
      </c>
      <c r="N18" s="1" t="str">
        <f t="shared" si="3"/>
        <v>- {name: cd_pl_bumon, type: string, wtype: StringOption}</v>
      </c>
    </row>
    <row r="19" spans="1:14">
      <c r="A19" s="3" cm="1">
        <f t="array" aca="1" ref="A1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</v>
      </c>
      <c r="B19" s="119" t="s">
        <v>1261</v>
      </c>
      <c r="C19" s="119" t="s">
        <v>1247</v>
      </c>
      <c r="D19" s="119" t="s">
        <v>1288</v>
      </c>
      <c r="E19" s="119"/>
      <c r="F19" s="120" t="s">
        <v>45</v>
      </c>
      <c r="G19" s="121" t="s">
        <v>263</v>
      </c>
      <c r="J19" s="1" t="str">
        <f t="shared" si="0"/>
        <v>"NM_PL_BUMON" VARCHAR(360) ,</v>
      </c>
      <c r="L19" s="1" t="str">
        <f t="shared" si="1"/>
        <v>nm_pl_bumon</v>
      </c>
      <c r="M19" s="1" t="str">
        <f t="shared" si="2"/>
        <v>StringOption</v>
      </c>
      <c r="N19" s="1" t="str">
        <f t="shared" si="3"/>
        <v>- {name: nm_pl_bumon, type: string, wtype: StringOption}</v>
      </c>
    </row>
    <row r="20" spans="1:14">
      <c r="A20" s="3" cm="1">
        <f t="array" aca="1" ref="A2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</v>
      </c>
      <c r="B20" s="119" t="s">
        <v>1402</v>
      </c>
      <c r="C20" s="119" t="s">
        <v>1359</v>
      </c>
      <c r="D20" s="119" t="s">
        <v>1285</v>
      </c>
      <c r="E20" s="116"/>
      <c r="F20" s="120"/>
      <c r="G20" s="121" t="s">
        <v>345</v>
      </c>
      <c r="J20" s="1" t="str">
        <f t="shared" si="0"/>
        <v>"CD_CHOTATSU_KYOTEN" VARCHAR(12) ,</v>
      </c>
      <c r="L20" s="1" t="str">
        <f t="shared" si="1"/>
        <v>cd_chotatsu_kyoten</v>
      </c>
      <c r="M20" s="1" t="str">
        <f t="shared" si="2"/>
        <v>StringOption</v>
      </c>
      <c r="N20" s="1" t="str">
        <f t="shared" si="3"/>
        <v>- {name: cd_chotatsu_kyoten, type: string, wtype: StringOption}</v>
      </c>
    </row>
    <row r="21" spans="1:14">
      <c r="A21" s="3" cm="1">
        <f t="array" aca="1" ref="A2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</v>
      </c>
      <c r="B21" s="119" t="s">
        <v>1403</v>
      </c>
      <c r="C21" s="119" t="s">
        <v>1360</v>
      </c>
      <c r="D21" s="119" t="s">
        <v>1283</v>
      </c>
      <c r="E21" s="119"/>
      <c r="F21" s="120"/>
      <c r="G21" s="121" t="s">
        <v>302</v>
      </c>
      <c r="J21" s="1" t="str">
        <f t="shared" si="0"/>
        <v>"CD_CHOTATSU_BUMON" VARCHAR(18) ,</v>
      </c>
      <c r="L21" s="1" t="str">
        <f t="shared" si="1"/>
        <v>cd_chotatsu_bumon</v>
      </c>
      <c r="M21" s="1" t="str">
        <f t="shared" si="2"/>
        <v>StringOption</v>
      </c>
      <c r="N21" s="1" t="str">
        <f t="shared" si="3"/>
        <v>- {name: cd_chotatsu_bumon, type: string, wtype: StringOption}</v>
      </c>
    </row>
    <row r="22" spans="1:14">
      <c r="A22" s="3" cm="1">
        <f t="array" aca="1" ref="A2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</v>
      </c>
      <c r="B22" s="119" t="s">
        <v>1453</v>
      </c>
      <c r="C22" s="119" t="s">
        <v>760</v>
      </c>
      <c r="D22" s="119" t="s">
        <v>1459</v>
      </c>
      <c r="E22" s="119"/>
      <c r="F22" s="120"/>
      <c r="G22" s="121" t="s">
        <v>274</v>
      </c>
      <c r="J22" s="1" t="str">
        <f t="shared" si="0"/>
        <v>"CD_COMPANY" VARCHAR(6) ,</v>
      </c>
      <c r="L22" s="1" t="str">
        <f t="shared" si="1"/>
        <v>cd_company</v>
      </c>
      <c r="M22" s="1" t="str">
        <f t="shared" si="2"/>
        <v>StringOption</v>
      </c>
      <c r="N22" s="1" t="str">
        <f t="shared" si="3"/>
        <v>- {name: cd_company, type: string, wtype: StringOption}</v>
      </c>
    </row>
    <row r="23" spans="1:14">
      <c r="A23" s="3" cm="1">
        <f t="array" aca="1" ref="A2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10</v>
      </c>
      <c r="B23" s="119" t="s">
        <v>1454</v>
      </c>
      <c r="C23" s="119" t="s">
        <v>1451</v>
      </c>
      <c r="D23" s="119" t="s">
        <v>1284</v>
      </c>
      <c r="E23" s="119"/>
      <c r="F23" s="120"/>
      <c r="G23" s="121" t="s">
        <v>1181</v>
      </c>
      <c r="J23" s="1" t="str">
        <f t="shared" si="0"/>
        <v>"NM_COMPANY" VARCHAR(240) ,</v>
      </c>
      <c r="L23" s="1" t="str">
        <f t="shared" si="1"/>
        <v>nm_company</v>
      </c>
      <c r="M23" s="1" t="str">
        <f t="shared" si="2"/>
        <v>StringOption</v>
      </c>
      <c r="N23" s="1" t="str">
        <f t="shared" si="3"/>
        <v>- {name: nm_company, type: string, wtype: StringOption}</v>
      </c>
    </row>
    <row r="24" spans="1:14">
      <c r="A24" s="3" cm="1">
        <f t="array" aca="1" ref="A2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11</v>
      </c>
      <c r="B24" s="119" t="s">
        <v>1455</v>
      </c>
      <c r="C24" s="119" t="s">
        <v>1356</v>
      </c>
      <c r="D24" s="119" t="s">
        <v>1283</v>
      </c>
      <c r="E24" s="119"/>
      <c r="F24" s="120"/>
      <c r="G24" s="121" t="s">
        <v>302</v>
      </c>
      <c r="J24" s="1" t="str">
        <f t="shared" si="0"/>
        <v>"CD_AITESAKI" VARCHAR(18) ,</v>
      </c>
      <c r="L24" s="1" t="str">
        <f t="shared" si="1"/>
        <v>cd_aitesaki</v>
      </c>
      <c r="M24" s="1" t="str">
        <f t="shared" si="2"/>
        <v>StringOption</v>
      </c>
      <c r="N24" s="1" t="str">
        <f t="shared" si="3"/>
        <v>- {name: cd_aitesaki, type: string, wtype: StringOption}</v>
      </c>
    </row>
    <row r="25" spans="1:14">
      <c r="A25" s="3" cm="1">
        <f t="array" aca="1" ref="A2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12</v>
      </c>
      <c r="B25" s="119" t="s">
        <v>1400</v>
      </c>
      <c r="C25" s="119" t="s">
        <v>1357</v>
      </c>
      <c r="D25" s="119" t="s">
        <v>1288</v>
      </c>
      <c r="E25" s="119"/>
      <c r="F25" s="120"/>
      <c r="G25" s="121" t="s">
        <v>263</v>
      </c>
      <c r="J25" s="1" t="str">
        <f t="shared" si="0"/>
        <v>"NM_AITE_BUMON" VARCHAR(360) ,</v>
      </c>
      <c r="L25" s="1" t="str">
        <f t="shared" si="1"/>
        <v>nm_aite_bumon</v>
      </c>
      <c r="M25" s="1" t="str">
        <f t="shared" si="2"/>
        <v>StringOption</v>
      </c>
      <c r="N25" s="1" t="str">
        <f t="shared" si="3"/>
        <v>- {name: nm_aite_bumon, type: string, wtype: StringOption}</v>
      </c>
    </row>
    <row r="26" spans="1:14">
      <c r="A26" s="3" cm="1">
        <f t="array" aca="1" ref="A2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13</v>
      </c>
      <c r="B26" s="119" t="s">
        <v>1458</v>
      </c>
      <c r="C26" s="119" t="s">
        <v>118</v>
      </c>
      <c r="D26" s="119" t="s">
        <v>1182</v>
      </c>
      <c r="E26" s="116" t="s">
        <v>1351</v>
      </c>
      <c r="F26" s="120"/>
      <c r="G26" s="121" t="s">
        <v>292</v>
      </c>
      <c r="J26" s="1" t="str">
        <f t="shared" si="0"/>
        <v>"CD_HIMBAN" VARCHAR(27) NOT NULL,</v>
      </c>
      <c r="L26" s="1" t="str">
        <f t="shared" si="1"/>
        <v>cd_himban</v>
      </c>
      <c r="M26" s="1" t="str">
        <f t="shared" si="2"/>
        <v>StringOption</v>
      </c>
      <c r="N26" s="1" t="str">
        <f t="shared" si="3"/>
        <v>- {name: cd_himban, type: string, wtype: StringOption}</v>
      </c>
    </row>
    <row r="27" spans="1:14">
      <c r="A27" s="3" cm="1">
        <f t="array" aca="1" ref="A2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14</v>
      </c>
      <c r="B27" s="119" t="s">
        <v>1323</v>
      </c>
      <c r="C27" s="119" t="s">
        <v>120</v>
      </c>
      <c r="D27" s="119" t="s">
        <v>263</v>
      </c>
      <c r="E27" s="119"/>
      <c r="F27" s="120"/>
      <c r="G27" s="121" t="s">
        <v>263</v>
      </c>
      <c r="J27" s="1" t="str">
        <f t="shared" si="0"/>
        <v>"NM_HIN_SEISHIKIMEI" VARCHAR(120) ,</v>
      </c>
      <c r="L27" s="1" t="str">
        <f t="shared" si="1"/>
        <v>nm_hin_seishikimei</v>
      </c>
      <c r="M27" s="1" t="str">
        <f t="shared" si="2"/>
        <v>StringOption</v>
      </c>
      <c r="N27" s="1" t="str">
        <f t="shared" si="3"/>
        <v>- {name: nm_hin_seishikimei, type: string, wtype: StringOption}</v>
      </c>
    </row>
    <row r="28" spans="1:14">
      <c r="A28" s="3" cm="1">
        <f t="array" aca="1" ref="A2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15</v>
      </c>
      <c r="B28" s="119" t="s">
        <v>1411</v>
      </c>
      <c r="C28" s="119" t="s">
        <v>1366</v>
      </c>
      <c r="D28" s="119" t="s">
        <v>1256</v>
      </c>
      <c r="E28" s="119"/>
      <c r="F28" s="120"/>
      <c r="G28" s="121"/>
      <c r="J28" s="1" t="str">
        <f t="shared" si="0"/>
        <v>"PR_SHUKKA_TANKA" DECIMAL(13,2) ,</v>
      </c>
      <c r="L28" s="1" t="str">
        <f t="shared" si="1"/>
        <v>pr_shukka_tanka</v>
      </c>
      <c r="M28" s="1" t="str">
        <f t="shared" si="2"/>
        <v>DecimalOption</v>
      </c>
      <c r="N28" s="1" t="str">
        <f t="shared" si="3"/>
        <v>- {name: pr_shukka_tanka, type: string, wtype: DecimalOption}</v>
      </c>
    </row>
    <row r="29" spans="1:14">
      <c r="A29" s="3" cm="1">
        <f t="array" aca="1" ref="A2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16</v>
      </c>
      <c r="B29" s="119" t="s">
        <v>1324</v>
      </c>
      <c r="C29" s="119" t="s">
        <v>55</v>
      </c>
      <c r="D29" s="119" t="s">
        <v>1167</v>
      </c>
      <c r="E29" s="116"/>
      <c r="F29" s="120"/>
      <c r="G29" s="121"/>
      <c r="J29" s="1" t="str">
        <f t="shared" si="0"/>
        <v>"GROUP_ID" DECIMAL(9,0) ,</v>
      </c>
      <c r="L29" s="1" t="str">
        <f t="shared" si="1"/>
        <v>group_id</v>
      </c>
      <c r="M29" s="1" t="str">
        <f t="shared" si="2"/>
        <v>DecimalOption</v>
      </c>
      <c r="N29" s="1" t="str">
        <f t="shared" si="3"/>
        <v>- {name: group_id, type: string, wtype: DecimalOption}</v>
      </c>
    </row>
    <row r="30" spans="1:14">
      <c r="A30" s="3" cm="1">
        <f t="array" aca="1" ref="A3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17</v>
      </c>
      <c r="B30" s="119" t="s">
        <v>1325</v>
      </c>
      <c r="C30" s="119" t="s">
        <v>1336</v>
      </c>
      <c r="D30" s="119" t="s">
        <v>1174</v>
      </c>
      <c r="E30" s="119"/>
      <c r="F30" s="120"/>
      <c r="G30" s="121"/>
      <c r="J30" s="1" t="str">
        <f t="shared" si="0"/>
        <v>"MN_SOURCE_GENZAIRYO_GENKA" DECIMAL(11,2) ,</v>
      </c>
      <c r="L30" s="1" t="str">
        <f t="shared" si="1"/>
        <v>mn_source_genzairyo_genka</v>
      </c>
      <c r="M30" s="1" t="str">
        <f t="shared" si="2"/>
        <v>DecimalOption</v>
      </c>
      <c r="N30" s="1" t="str">
        <f t="shared" si="3"/>
        <v>- {name: mn_source_genzairyo_genka, type: string, wtype: DecimalOption}</v>
      </c>
    </row>
    <row r="31" spans="1:14">
      <c r="A31" s="3" cm="1">
        <f t="array" aca="1" ref="A3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18</v>
      </c>
      <c r="B31" s="119" t="s">
        <v>1326</v>
      </c>
      <c r="C31" s="119" t="s">
        <v>1337</v>
      </c>
      <c r="D31" s="119" t="s">
        <v>1174</v>
      </c>
      <c r="E31" s="119"/>
      <c r="F31" s="120"/>
      <c r="G31" s="121"/>
      <c r="J31" s="1" t="str">
        <f t="shared" si="0"/>
        <v>"MN_SOURCE_HOSOZAIRYO_GENKA" DECIMAL(11,2) ,</v>
      </c>
      <c r="L31" s="1" t="str">
        <f t="shared" si="1"/>
        <v>mn_source_hosozairyo_genka</v>
      </c>
      <c r="M31" s="1" t="str">
        <f t="shared" si="2"/>
        <v>DecimalOption</v>
      </c>
      <c r="N31" s="1" t="str">
        <f t="shared" si="3"/>
        <v>- {name: mn_source_hosozairyo_genka, type: string, wtype: DecimalOption}</v>
      </c>
    </row>
    <row r="32" spans="1:14">
      <c r="A32" s="3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19</v>
      </c>
      <c r="B32" s="119" t="s">
        <v>1327</v>
      </c>
      <c r="C32" s="119" t="s">
        <v>1338</v>
      </c>
      <c r="D32" s="119" t="s">
        <v>1174</v>
      </c>
      <c r="E32" s="119"/>
      <c r="F32" s="120"/>
      <c r="G32" s="121"/>
      <c r="J32" s="1" t="str">
        <f t="shared" si="0"/>
        <v>"MN_TARGET_GENZAIRYO_GENKA" DECIMAL(11,2) ,</v>
      </c>
      <c r="L32" s="1" t="str">
        <f t="shared" si="1"/>
        <v>mn_target_genzairyo_genka</v>
      </c>
      <c r="M32" s="1" t="str">
        <f t="shared" si="2"/>
        <v>DecimalOption</v>
      </c>
      <c r="N32" s="1" t="str">
        <f t="shared" si="3"/>
        <v>- {name: mn_target_genzairyo_genka, type: string, wtype: DecimalOption}</v>
      </c>
    </row>
    <row r="33" spans="1:14">
      <c r="A33" s="3" cm="1">
        <f t="array" aca="1" ref="A3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20</v>
      </c>
      <c r="B33" s="119" t="s">
        <v>1328</v>
      </c>
      <c r="C33" s="119" t="s">
        <v>1339</v>
      </c>
      <c r="D33" s="119" t="s">
        <v>1174</v>
      </c>
      <c r="E33" s="119"/>
      <c r="F33" s="120"/>
      <c r="G33" s="121"/>
      <c r="J33" s="1" t="str">
        <f t="shared" si="0"/>
        <v>"MN_TARGET_HOSOZAIRYO_GENKA" DECIMAL(11,2) ,</v>
      </c>
      <c r="L33" s="1" t="str">
        <f t="shared" si="1"/>
        <v>mn_target_hosozairyo_genka</v>
      </c>
      <c r="M33" s="1" t="str">
        <f t="shared" si="2"/>
        <v>DecimalOption</v>
      </c>
      <c r="N33" s="1" t="str">
        <f t="shared" si="3"/>
        <v>- {name: mn_target_hosozairyo_genka, type: string, wtype: DecimalOption}</v>
      </c>
    </row>
    <row r="34" spans="1:14">
      <c r="A34" s="3" cm="1">
        <f t="array" aca="1" ref="A3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21</v>
      </c>
      <c r="B34" s="119" t="s">
        <v>1425</v>
      </c>
      <c r="C34" s="119" t="s">
        <v>1342</v>
      </c>
      <c r="D34" s="119" t="s">
        <v>1256</v>
      </c>
      <c r="E34" s="119"/>
      <c r="F34" s="120"/>
      <c r="G34" s="121"/>
      <c r="J34" s="1" t="str">
        <f t="shared" si="0"/>
        <v>"QT_SHIPMENT" DECIMAL(13,2) ,</v>
      </c>
      <c r="L34" s="1" t="str">
        <f t="shared" si="1"/>
        <v>qt_shipment</v>
      </c>
      <c r="M34" s="1" t="str">
        <f t="shared" si="2"/>
        <v>DecimalOption</v>
      </c>
      <c r="N34" s="1" t="str">
        <f t="shared" si="3"/>
        <v>- {name: qt_shipment, type: string, wtype: DecimalOption}</v>
      </c>
    </row>
    <row r="35" spans="1:14">
      <c r="A35" s="3" cm="1">
        <f t="array" aca="1" ref="A3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22</v>
      </c>
      <c r="B35" s="119" t="s">
        <v>1456</v>
      </c>
      <c r="C35" s="119" t="s">
        <v>1452</v>
      </c>
      <c r="D35" s="119" t="s">
        <v>1174</v>
      </c>
      <c r="E35" s="119"/>
      <c r="F35" s="120"/>
      <c r="G35" s="121"/>
      <c r="J35" s="1" t="str">
        <f t="shared" si="0"/>
        <v>"MN_SHIPMENT_COST_IMPACT" DECIMAL(11,2) ,</v>
      </c>
      <c r="L35" s="1" t="str">
        <f t="shared" si="1"/>
        <v>mn_shipment_cost_impact</v>
      </c>
      <c r="M35" s="1" t="str">
        <f t="shared" si="2"/>
        <v>DecimalOption</v>
      </c>
      <c r="N35" s="1" t="str">
        <f t="shared" si="3"/>
        <v>- {name: mn_shipment_cost_impact, type: string, wtype: DecimalOption}</v>
      </c>
    </row>
    <row r="36" spans="1:14">
      <c r="A36" s="3" cm="1">
        <f t="array" aca="1" ref="A3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23</v>
      </c>
      <c r="B36" s="119" t="s">
        <v>1426</v>
      </c>
      <c r="C36" s="119" t="s">
        <v>1380</v>
      </c>
      <c r="D36" s="119" t="s">
        <v>1289</v>
      </c>
      <c r="E36" s="119"/>
      <c r="F36" s="120"/>
      <c r="G36" s="121" t="s">
        <v>412</v>
      </c>
      <c r="J36" s="1" t="str">
        <f t="shared" si="0"/>
        <v>"CD_SHIPMENT_UNIT" VARCHAR(30) ,</v>
      </c>
      <c r="L36" s="1" t="str">
        <f t="shared" si="1"/>
        <v>cd_shipment_unit</v>
      </c>
      <c r="M36" s="1" t="str">
        <f t="shared" si="2"/>
        <v>StringOption</v>
      </c>
      <c r="N36" s="1" t="str">
        <f t="shared" si="3"/>
        <v>- {name: cd_shipment_unit, type: string, wtype: StringOption}</v>
      </c>
    </row>
    <row r="37" spans="1:14">
      <c r="A37" s="3" cm="1">
        <f t="array" aca="1" ref="A3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24</v>
      </c>
      <c r="B37" s="119" t="s">
        <v>1457</v>
      </c>
      <c r="C37" s="119" t="s">
        <v>1381</v>
      </c>
      <c r="D37" s="119" t="s">
        <v>1255</v>
      </c>
      <c r="E37" s="119"/>
      <c r="F37" s="120"/>
      <c r="G37" s="121"/>
      <c r="J37" s="1" t="str">
        <f t="shared" si="0"/>
        <v>"MN_SHIPMENT" DECIMAL(15,2) ,</v>
      </c>
      <c r="L37" s="1" t="str">
        <f t="shared" si="1"/>
        <v>mn_shipment</v>
      </c>
      <c r="M37" s="1" t="str">
        <f t="shared" si="2"/>
        <v>DecimalOption</v>
      </c>
      <c r="N37" s="1" t="str">
        <f t="shared" si="3"/>
        <v>- {name: mn_shipment, type: string, wtype: DecimalOption}</v>
      </c>
    </row>
    <row r="38" spans="1:14">
      <c r="A38" s="3" cm="1">
        <f t="array" aca="1" ref="A3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25</v>
      </c>
      <c r="B38" s="119" t="s">
        <v>221</v>
      </c>
      <c r="C38" s="119" t="s">
        <v>181</v>
      </c>
      <c r="D38" s="119" t="s">
        <v>1344</v>
      </c>
      <c r="E38" s="119"/>
      <c r="F38" s="120"/>
      <c r="G38" s="121" t="s">
        <v>1258</v>
      </c>
      <c r="J38" s="1" t="str">
        <f t="shared" si="0"/>
        <v>"INSERT_DATETIME" TIMESTAMP ,</v>
      </c>
      <c r="L38" s="1" t="str">
        <f t="shared" si="1"/>
        <v>insert_datetime</v>
      </c>
      <c r="M38" s="1" t="str">
        <f t="shared" si="2"/>
        <v>DecimalOption</v>
      </c>
      <c r="N38" s="1" t="str">
        <f t="shared" si="3"/>
        <v>- {name: insert_datetime, type: string, wtype: DecimalOption}</v>
      </c>
    </row>
    <row r="39" spans="1:14">
      <c r="A39" s="3" t="str" cm="1">
        <f t="array" aca="1" ref="A3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39" s="119"/>
      <c r="C39" s="119"/>
      <c r="D39" s="119"/>
      <c r="E39" s="119"/>
      <c r="F39" s="120"/>
      <c r="G39" s="127"/>
      <c r="J39" s="1" t="str">
        <f t="shared" si="0"/>
        <v>""  ,</v>
      </c>
      <c r="L39" s="1" t="str">
        <f t="shared" si="1"/>
        <v/>
      </c>
      <c r="M39" s="1" t="str">
        <f t="shared" si="2"/>
        <v>DecimalOption</v>
      </c>
      <c r="N39" s="1" t="str">
        <f t="shared" si="3"/>
        <v>- {name: , type: string, wtype: DecimalOption}</v>
      </c>
    </row>
    <row r="40" spans="1:14" ht="17" thickBot="1">
      <c r="A40" s="4" t="str" cm="1">
        <f t="array" aca="1" ref="A4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40" s="122"/>
      <c r="C40" s="122"/>
      <c r="D40" s="122"/>
      <c r="E40" s="122" t="s">
        <v>45</v>
      </c>
      <c r="F40" s="123" t="s">
        <v>45</v>
      </c>
      <c r="G40" s="124" t="s">
        <v>45</v>
      </c>
    </row>
    <row r="42" spans="1:14" ht="17" thickBot="1">
      <c r="A42" s="2" t="s">
        <v>67</v>
      </c>
    </row>
    <row r="43" spans="1:14">
      <c r="A43" s="59" t="s">
        <v>0</v>
      </c>
      <c r="B43" s="60" t="s">
        <v>68</v>
      </c>
      <c r="C43" s="61" t="s">
        <v>69</v>
      </c>
      <c r="D43" s="62"/>
      <c r="E43" s="60" t="s">
        <v>70</v>
      </c>
      <c r="F43" s="60" t="s">
        <v>71</v>
      </c>
      <c r="G43" s="63" t="s">
        <v>72</v>
      </c>
    </row>
    <row r="44" spans="1:14" ht="18">
      <c r="A44" s="3">
        <v>1</v>
      </c>
      <c r="B44" s="16"/>
      <c r="C44" s="160"/>
      <c r="D44" s="168"/>
      <c r="E44" s="16"/>
      <c r="F44" s="16"/>
      <c r="G44" s="64"/>
    </row>
    <row r="45" spans="1:14" ht="18">
      <c r="A45" s="3">
        <v>2</v>
      </c>
      <c r="B45" s="16"/>
      <c r="C45" s="160"/>
      <c r="D45" s="168"/>
      <c r="E45" s="16"/>
      <c r="F45" s="16"/>
      <c r="G45" s="64"/>
    </row>
    <row r="46" spans="1:14" ht="18">
      <c r="A46" s="3">
        <v>3</v>
      </c>
      <c r="B46" s="16"/>
      <c r="C46" s="160"/>
      <c r="D46" s="168"/>
      <c r="E46" s="16"/>
      <c r="F46" s="16"/>
      <c r="G46" s="64"/>
    </row>
    <row r="47" spans="1:14" ht="19" thickBot="1">
      <c r="A47" s="4">
        <v>4</v>
      </c>
      <c r="B47" s="17"/>
      <c r="C47" s="164"/>
      <c r="D47" s="173"/>
      <c r="E47" s="17"/>
      <c r="F47" s="17"/>
      <c r="G47" s="65"/>
    </row>
    <row r="49" spans="1:7" ht="17" thickBot="1">
      <c r="A49" s="2" t="s">
        <v>73</v>
      </c>
    </row>
    <row r="50" spans="1:7">
      <c r="A50" s="6" t="s">
        <v>0</v>
      </c>
      <c r="B50" s="10" t="s">
        <v>74</v>
      </c>
      <c r="C50" s="10" t="s">
        <v>75</v>
      </c>
      <c r="D50" s="30" t="s">
        <v>76</v>
      </c>
      <c r="E50" s="31"/>
      <c r="F50" s="31"/>
      <c r="G50" s="32"/>
    </row>
    <row r="52" spans="1:7" ht="17" thickBot="1">
      <c r="A52" s="2" t="s">
        <v>80</v>
      </c>
    </row>
    <row r="53" spans="1:7" ht="19" thickBot="1">
      <c r="A53" s="26" t="s">
        <v>0</v>
      </c>
      <c r="B53" s="27" t="s">
        <v>81</v>
      </c>
      <c r="C53" s="56" t="s">
        <v>69</v>
      </c>
      <c r="D53" s="28"/>
      <c r="E53" s="174" t="s">
        <v>82</v>
      </c>
      <c r="F53" s="175"/>
      <c r="G53" s="29" t="s">
        <v>83</v>
      </c>
    </row>
    <row r="55" spans="1:7" ht="17" thickBot="1">
      <c r="A55" s="2" t="s">
        <v>84</v>
      </c>
    </row>
    <row r="56" spans="1:7" ht="19" thickBot="1">
      <c r="A56" s="26" t="s">
        <v>0</v>
      </c>
      <c r="B56" s="27" t="s">
        <v>81</v>
      </c>
      <c r="C56" s="56" t="s">
        <v>69</v>
      </c>
      <c r="D56" s="28"/>
      <c r="E56" s="174" t="s">
        <v>85</v>
      </c>
      <c r="F56" s="175"/>
      <c r="G56" s="29" t="s">
        <v>86</v>
      </c>
    </row>
    <row r="58" spans="1:7" ht="17" thickBot="1">
      <c r="A58" s="2" t="s">
        <v>87</v>
      </c>
    </row>
    <row r="59" spans="1:7" ht="19" thickBot="1">
      <c r="A59" s="26" t="s">
        <v>0</v>
      </c>
      <c r="B59" s="27" t="s">
        <v>88</v>
      </c>
      <c r="C59" s="56" t="s">
        <v>89</v>
      </c>
      <c r="D59" s="28"/>
      <c r="E59" s="174" t="s">
        <v>90</v>
      </c>
      <c r="F59" s="175"/>
      <c r="G59" s="29" t="s">
        <v>91</v>
      </c>
    </row>
    <row r="61" spans="1:7" ht="17" thickBot="1">
      <c r="A61" s="2" t="s">
        <v>92</v>
      </c>
    </row>
    <row r="62" spans="1:7">
      <c r="A62" s="6" t="s">
        <v>0</v>
      </c>
      <c r="B62" s="30" t="s">
        <v>93</v>
      </c>
      <c r="C62" s="33"/>
      <c r="D62" s="30" t="s">
        <v>94</v>
      </c>
      <c r="E62" s="31"/>
      <c r="F62" s="31"/>
      <c r="G62" s="32"/>
    </row>
    <row r="63" spans="1:7" ht="18">
      <c r="A63" s="34">
        <v>1</v>
      </c>
      <c r="B63" s="169" t="s">
        <v>95</v>
      </c>
      <c r="C63" s="170"/>
      <c r="D63" s="169"/>
      <c r="E63" s="171"/>
      <c r="F63" s="171"/>
      <c r="G63" s="172"/>
    </row>
    <row r="64" spans="1:7" ht="18">
      <c r="A64" s="35">
        <v>2</v>
      </c>
      <c r="B64" s="160" t="s">
        <v>96</v>
      </c>
      <c r="C64" s="161"/>
      <c r="D64" s="160"/>
      <c r="E64" s="162"/>
      <c r="F64" s="162"/>
      <c r="G64" s="163"/>
    </row>
    <row r="65" spans="1:7" ht="18">
      <c r="A65" s="35">
        <v>3</v>
      </c>
      <c r="B65" s="160" t="s">
        <v>97</v>
      </c>
      <c r="C65" s="161"/>
      <c r="D65" s="160"/>
      <c r="E65" s="162"/>
      <c r="F65" s="162"/>
      <c r="G65" s="163"/>
    </row>
    <row r="66" spans="1:7" ht="18">
      <c r="A66" s="35">
        <v>4</v>
      </c>
      <c r="B66" s="160" t="s">
        <v>99</v>
      </c>
      <c r="C66" s="161"/>
      <c r="D66" s="160"/>
      <c r="E66" s="162"/>
      <c r="F66" s="162"/>
      <c r="G66" s="163"/>
    </row>
    <row r="67" spans="1:7" ht="18">
      <c r="A67" s="35">
        <v>5</v>
      </c>
      <c r="B67" s="160" t="s">
        <v>100</v>
      </c>
      <c r="C67" s="161"/>
      <c r="D67" s="160"/>
      <c r="E67" s="162"/>
      <c r="F67" s="162"/>
      <c r="G67" s="163"/>
    </row>
    <row r="68" spans="1:7" ht="18">
      <c r="A68" s="35">
        <v>6</v>
      </c>
      <c r="B68" s="160" t="s">
        <v>102</v>
      </c>
      <c r="C68" s="161"/>
      <c r="D68" s="160"/>
      <c r="E68" s="162"/>
      <c r="F68" s="162"/>
      <c r="G68" s="163"/>
    </row>
    <row r="69" spans="1:7" ht="18">
      <c r="A69" s="35">
        <v>7</v>
      </c>
      <c r="B69" s="160" t="s">
        <v>103</v>
      </c>
      <c r="C69" s="161"/>
      <c r="D69" s="160"/>
      <c r="E69" s="162"/>
      <c r="F69" s="162"/>
      <c r="G69" s="163"/>
    </row>
    <row r="70" spans="1:7" ht="19" thickBot="1">
      <c r="A70" s="36">
        <v>8</v>
      </c>
      <c r="B70" s="164" t="s">
        <v>104</v>
      </c>
      <c r="C70" s="165"/>
      <c r="D70" s="164"/>
      <c r="E70" s="166"/>
      <c r="F70" s="166"/>
      <c r="G70" s="167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65:C65"/>
    <mergeCell ref="D65:G65"/>
    <mergeCell ref="C44:D44"/>
    <mergeCell ref="C45:D45"/>
    <mergeCell ref="C46:D46"/>
    <mergeCell ref="C47:D47"/>
    <mergeCell ref="E53:F53"/>
    <mergeCell ref="E56:F56"/>
    <mergeCell ref="E59:F59"/>
    <mergeCell ref="B63:C63"/>
    <mergeCell ref="D63:G63"/>
    <mergeCell ref="B64:C64"/>
    <mergeCell ref="D64:G64"/>
    <mergeCell ref="B69:C69"/>
    <mergeCell ref="D69:G69"/>
    <mergeCell ref="B70:C70"/>
    <mergeCell ref="D70:G70"/>
    <mergeCell ref="B66:C66"/>
    <mergeCell ref="D66:G66"/>
    <mergeCell ref="B67:C67"/>
    <mergeCell ref="D67:G67"/>
    <mergeCell ref="B68:C68"/>
    <mergeCell ref="D68:G68"/>
  </mergeCells>
  <phoneticPr fontId="8"/>
  <hyperlinks>
    <hyperlink ref="A1" location="テーブル一覧!B16" display="テーブル情報" xr:uid="{5D7F6A36-D9DB-415B-A8FA-F11B3C1871A3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29CF-2CF6-8648-BD6E-E2BAEA5A37FE}">
  <sheetPr>
    <pageSetUpPr fitToPage="1"/>
  </sheetPr>
  <dimension ref="A1:N56"/>
  <sheetViews>
    <sheetView showGridLines="0" workbookViewId="0">
      <selection activeCell="B3" sqref="B3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115" t="s">
        <v>31</v>
      </c>
    </row>
    <row r="2" spans="1:14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14" ht="18">
      <c r="B3" s="9" t="s">
        <v>35</v>
      </c>
      <c r="C3" s="186"/>
      <c r="D3" s="187"/>
      <c r="E3" s="11" t="s">
        <v>36</v>
      </c>
      <c r="F3" s="188">
        <v>45617</v>
      </c>
      <c r="G3" s="189"/>
    </row>
    <row r="4" spans="1:14" ht="18">
      <c r="B4" s="9" t="s">
        <v>38</v>
      </c>
      <c r="C4" s="186"/>
      <c r="D4" s="187"/>
      <c r="E4" s="11" t="s">
        <v>40</v>
      </c>
      <c r="F4" s="186"/>
      <c r="G4" s="192"/>
    </row>
    <row r="5" spans="1:14" ht="18">
      <c r="B5" s="9" t="s">
        <v>1</v>
      </c>
      <c r="C5" s="186" t="s">
        <v>1460</v>
      </c>
      <c r="D5" s="187"/>
      <c r="E5" s="11" t="s">
        <v>42</v>
      </c>
      <c r="F5" s="186" t="s">
        <v>1244</v>
      </c>
      <c r="G5" s="192"/>
    </row>
    <row r="6" spans="1:14" ht="18">
      <c r="B6" s="9" t="s">
        <v>2</v>
      </c>
      <c r="C6" s="199" t="s">
        <v>1461</v>
      </c>
      <c r="D6" s="200"/>
      <c r="E6" s="12"/>
      <c r="F6" s="186"/>
      <c r="G6" s="192"/>
    </row>
    <row r="7" spans="1:14" ht="18">
      <c r="B7" s="193" t="s">
        <v>3</v>
      </c>
      <c r="C7" s="194"/>
      <c r="D7" s="194"/>
      <c r="E7" s="194"/>
      <c r="F7" s="194"/>
      <c r="G7" s="195"/>
    </row>
    <row r="8" spans="1:14">
      <c r="B8" s="176" t="s">
        <v>45</v>
      </c>
      <c r="C8" s="177"/>
      <c r="D8" s="177"/>
      <c r="E8" s="177"/>
      <c r="F8" s="177"/>
      <c r="G8" s="178"/>
    </row>
    <row r="9" spans="1:14">
      <c r="B9" s="179"/>
      <c r="C9" s="177"/>
      <c r="D9" s="177"/>
      <c r="E9" s="177"/>
      <c r="F9" s="177"/>
      <c r="G9" s="178"/>
    </row>
    <row r="10" spans="1:14" ht="17" thickBot="1">
      <c r="B10" s="180"/>
      <c r="C10" s="181"/>
      <c r="D10" s="181"/>
      <c r="E10" s="181"/>
      <c r="F10" s="181"/>
      <c r="G10" s="182"/>
    </row>
    <row r="12" spans="1:14" ht="21" thickBot="1">
      <c r="A12" s="2" t="s">
        <v>46</v>
      </c>
      <c r="L12" s="57" t="s">
        <v>1211</v>
      </c>
      <c r="M12" s="57"/>
      <c r="N12" s="57"/>
    </row>
    <row r="13" spans="1:14" ht="20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  <c r="J13" s="58" t="s">
        <v>633</v>
      </c>
      <c r="K13" s="66"/>
      <c r="L13" s="57" t="s">
        <v>1212</v>
      </c>
      <c r="M13" s="57" t="s">
        <v>1213</v>
      </c>
      <c r="N13" s="57" t="s">
        <v>1214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116" t="s">
        <v>1312</v>
      </c>
      <c r="C14" s="116" t="s">
        <v>1310</v>
      </c>
      <c r="D14" s="119" t="s">
        <v>1318</v>
      </c>
      <c r="E14" s="116" t="s">
        <v>1351</v>
      </c>
      <c r="F14" s="117" t="s">
        <v>45</v>
      </c>
      <c r="G14" s="121" t="s">
        <v>1309</v>
      </c>
      <c r="J14" s="1" t="str">
        <f>CONCATENATE("""",C14,""" ",D14," ",E14,",")</f>
        <v>"BATCH_ID" VARCHAR(39) NOT NULL,</v>
      </c>
      <c r="L14" s="1" t="str">
        <f>LOWER(C14)</f>
        <v>batch_id</v>
      </c>
      <c r="M14" s="1" t="str">
        <f>IF(COUNTIF(D14,"VARC*")&gt;=1,"StringOption",IF(COUNTIF(D14,"CHAR*")&gt;=1,"StringOption","DecimalOption"))</f>
        <v>StringOption</v>
      </c>
      <c r="N14" s="1" t="str">
        <f>CONCATENATE("- {name: ",L14,", type: string, wtype: ",M14,"}")</f>
        <v>- {name: batch_id, type: string, wtype: StringOption}</v>
      </c>
    </row>
    <row r="15" spans="1:14">
      <c r="A15" s="3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119" t="s">
        <v>1322</v>
      </c>
      <c r="C15" s="119" t="s">
        <v>1335</v>
      </c>
      <c r="D15" s="119" t="s">
        <v>1283</v>
      </c>
      <c r="E15" s="116"/>
      <c r="F15" s="120" t="s">
        <v>45</v>
      </c>
      <c r="G15" s="121" t="s">
        <v>302</v>
      </c>
      <c r="J15" s="1" t="str">
        <f t="shared" ref="J15:J25" si="0">CONCATENATE("""",C15,""" ",D15," ",E15,",")</f>
        <v>"TARGET_YM" VARCHAR(18) ,</v>
      </c>
      <c r="L15" s="1" t="str">
        <f t="shared" ref="L15:L25" si="1">LOWER(C15)</f>
        <v>target_ym</v>
      </c>
      <c r="M15" s="1" t="str">
        <f t="shared" ref="M15:M25" si="2">IF(COUNTIF(D15,"VARC*")&gt;=1,"StringOption",IF(COUNTIF(D15,"CHAR*")&gt;=1,"StringOption","DecimalOption"))</f>
        <v>StringOption</v>
      </c>
      <c r="N15" s="1" t="str">
        <f t="shared" ref="N15:N25" si="3">CONCATENATE("- {name: ",L15,", type: string, wtype: ",M15,"}")</f>
        <v>- {name: target_ym, type: string, wtype: StringOption}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119" t="s">
        <v>1313</v>
      </c>
      <c r="C16" s="119" t="s">
        <v>201</v>
      </c>
      <c r="D16" s="119" t="s">
        <v>1283</v>
      </c>
      <c r="E16" s="116" t="s">
        <v>1351</v>
      </c>
      <c r="F16" s="120" t="s">
        <v>45</v>
      </c>
      <c r="G16" s="121" t="s">
        <v>302</v>
      </c>
      <c r="J16" s="1" t="str">
        <f t="shared" si="0"/>
        <v>"CD_BS_BUMON" VARCHAR(18) NOT NULL,</v>
      </c>
      <c r="L16" s="1" t="str">
        <f t="shared" si="1"/>
        <v>cd_bs_bumon</v>
      </c>
      <c r="M16" s="1" t="str">
        <f t="shared" si="2"/>
        <v>StringOption</v>
      </c>
      <c r="N16" s="1" t="str">
        <f t="shared" si="3"/>
        <v>- {name: cd_bs_bumon, type: string, wtype: StringOption}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119" t="s">
        <v>1260</v>
      </c>
      <c r="C17" s="119" t="s">
        <v>1246</v>
      </c>
      <c r="D17" s="119" t="s">
        <v>1288</v>
      </c>
      <c r="E17" s="119"/>
      <c r="F17" s="120" t="s">
        <v>45</v>
      </c>
      <c r="G17" s="121" t="s">
        <v>263</v>
      </c>
      <c r="J17" s="1" t="str">
        <f t="shared" si="0"/>
        <v>"NM_BS_BUMON" VARCHAR(360) ,</v>
      </c>
      <c r="L17" s="1" t="str">
        <f t="shared" si="1"/>
        <v>nm_bs_bumon</v>
      </c>
      <c r="M17" s="1" t="str">
        <f t="shared" si="2"/>
        <v>StringOption</v>
      </c>
      <c r="N17" s="1" t="str">
        <f t="shared" si="3"/>
        <v>- {name: nm_bs_bumon, type: string, wtype: StringOption}</v>
      </c>
    </row>
    <row r="18" spans="1:14">
      <c r="A18" s="3" cm="1">
        <f t="array" aca="1" ref="A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</v>
      </c>
      <c r="B18" s="119" t="s">
        <v>1462</v>
      </c>
      <c r="C18" s="119" t="s">
        <v>760</v>
      </c>
      <c r="D18" s="119" t="s">
        <v>1459</v>
      </c>
      <c r="E18" s="116" t="s">
        <v>1351</v>
      </c>
      <c r="F18" s="120" t="s">
        <v>45</v>
      </c>
      <c r="G18" s="121" t="s">
        <v>274</v>
      </c>
      <c r="J18" s="1" t="str">
        <f t="shared" si="0"/>
        <v>"CD_COMPANY" VARCHAR(6) NOT NULL,</v>
      </c>
      <c r="L18" s="1" t="str">
        <f t="shared" si="1"/>
        <v>cd_company</v>
      </c>
      <c r="M18" s="1" t="str">
        <f t="shared" si="2"/>
        <v>StringOption</v>
      </c>
      <c r="N18" s="1" t="str">
        <f t="shared" si="3"/>
        <v>- {name: cd_company, type: string, wtype: StringOption}</v>
      </c>
    </row>
    <row r="19" spans="1:14">
      <c r="A19" s="3" cm="1">
        <f t="array" aca="1" ref="A1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</v>
      </c>
      <c r="B19" s="119" t="s">
        <v>1454</v>
      </c>
      <c r="C19" s="119" t="s">
        <v>1451</v>
      </c>
      <c r="D19" s="119" t="s">
        <v>1284</v>
      </c>
      <c r="E19" s="119"/>
      <c r="F19" s="120" t="s">
        <v>45</v>
      </c>
      <c r="G19" s="121" t="s">
        <v>1181</v>
      </c>
      <c r="J19" s="1" t="str">
        <f t="shared" si="0"/>
        <v>"NM_COMPANY" VARCHAR(240) ,</v>
      </c>
      <c r="L19" s="1" t="str">
        <f t="shared" si="1"/>
        <v>nm_company</v>
      </c>
      <c r="M19" s="1" t="str">
        <f t="shared" si="2"/>
        <v>StringOption</v>
      </c>
      <c r="N19" s="1" t="str">
        <f t="shared" si="3"/>
        <v>- {name: nm_company, type: string, wtype: StringOption}</v>
      </c>
    </row>
    <row r="20" spans="1:14">
      <c r="A20" s="3" cm="1">
        <f t="array" aca="1" ref="A2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</v>
      </c>
      <c r="B20" s="119" t="s">
        <v>1463</v>
      </c>
      <c r="C20" s="119" t="s">
        <v>1356</v>
      </c>
      <c r="D20" s="119" t="s">
        <v>1283</v>
      </c>
      <c r="E20" s="116" t="s">
        <v>1351</v>
      </c>
      <c r="F20" s="120"/>
      <c r="G20" s="121" t="s">
        <v>302</v>
      </c>
      <c r="J20" s="1" t="str">
        <f t="shared" si="0"/>
        <v>"CD_AITESAKI" VARCHAR(18) NOT NULL,</v>
      </c>
      <c r="L20" s="1" t="str">
        <f t="shared" si="1"/>
        <v>cd_aitesaki</v>
      </c>
      <c r="M20" s="1" t="str">
        <f t="shared" si="2"/>
        <v>StringOption</v>
      </c>
      <c r="N20" s="1" t="str">
        <f t="shared" si="3"/>
        <v>- {name: cd_aitesaki, type: string, wtype: StringOption}</v>
      </c>
    </row>
    <row r="21" spans="1:14">
      <c r="A21" s="3" cm="1">
        <f t="array" aca="1" ref="A2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</v>
      </c>
      <c r="B21" s="119" t="s">
        <v>1400</v>
      </c>
      <c r="C21" s="119" t="s">
        <v>1357</v>
      </c>
      <c r="D21" s="119" t="s">
        <v>1288</v>
      </c>
      <c r="E21" s="119"/>
      <c r="F21" s="120"/>
      <c r="G21" s="121" t="s">
        <v>263</v>
      </c>
      <c r="J21" s="1" t="str">
        <f t="shared" si="0"/>
        <v>"NM_AITE_BUMON" VARCHAR(360) ,</v>
      </c>
      <c r="L21" s="1" t="str">
        <f t="shared" si="1"/>
        <v>nm_aite_bumon</v>
      </c>
      <c r="M21" s="1" t="str">
        <f t="shared" si="2"/>
        <v>StringOption</v>
      </c>
      <c r="N21" s="1" t="str">
        <f t="shared" si="3"/>
        <v>- {name: nm_aite_bumon, type: string, wtype: StringOption}</v>
      </c>
    </row>
    <row r="22" spans="1:14">
      <c r="A22" s="3" cm="1">
        <f t="array" aca="1" ref="A2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</v>
      </c>
      <c r="B22" s="119" t="s">
        <v>1456</v>
      </c>
      <c r="C22" s="119" t="s">
        <v>1452</v>
      </c>
      <c r="D22" s="119" t="s">
        <v>1174</v>
      </c>
      <c r="E22" s="119"/>
      <c r="F22" s="120"/>
      <c r="G22" s="121"/>
      <c r="J22" s="1" t="str">
        <f t="shared" si="0"/>
        <v>"MN_SHIPMENT_COST_IMPACT" DECIMAL(11,2) ,</v>
      </c>
      <c r="L22" s="1" t="str">
        <f t="shared" si="1"/>
        <v>mn_shipment_cost_impact</v>
      </c>
      <c r="M22" s="1" t="str">
        <f t="shared" si="2"/>
        <v>DecimalOption</v>
      </c>
      <c r="N22" s="1" t="str">
        <f t="shared" si="3"/>
        <v>- {name: mn_shipment_cost_impact, type: string, wtype: DecimalOption}</v>
      </c>
    </row>
    <row r="23" spans="1:14">
      <c r="A23" s="3" cm="1">
        <f t="array" aca="1" ref="A2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10</v>
      </c>
      <c r="B23" s="119" t="s">
        <v>1457</v>
      </c>
      <c r="C23" s="119" t="s">
        <v>1381</v>
      </c>
      <c r="D23" s="119" t="s">
        <v>1255</v>
      </c>
      <c r="E23" s="119"/>
      <c r="F23" s="120"/>
      <c r="G23" s="121"/>
      <c r="J23" s="1" t="str">
        <f t="shared" si="0"/>
        <v>"MN_SHIPMENT" DECIMAL(15,2) ,</v>
      </c>
      <c r="L23" s="1" t="str">
        <f t="shared" si="1"/>
        <v>mn_shipment</v>
      </c>
      <c r="M23" s="1" t="str">
        <f t="shared" si="2"/>
        <v>DecimalOption</v>
      </c>
      <c r="N23" s="1" t="str">
        <f t="shared" si="3"/>
        <v>- {name: mn_shipment, type: string, wtype: DecimalOption}</v>
      </c>
    </row>
    <row r="24" spans="1:14">
      <c r="A24" s="3" cm="1">
        <f t="array" aca="1" ref="A2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11</v>
      </c>
      <c r="B24" s="119" t="s">
        <v>221</v>
      </c>
      <c r="C24" s="119" t="s">
        <v>181</v>
      </c>
      <c r="D24" s="119" t="s">
        <v>1344</v>
      </c>
      <c r="E24" s="119"/>
      <c r="F24" s="120"/>
      <c r="G24" s="121" t="s">
        <v>1258</v>
      </c>
      <c r="J24" s="1" t="str">
        <f t="shared" si="0"/>
        <v>"INSERT_DATETIME" TIMESTAMP ,</v>
      </c>
      <c r="L24" s="1" t="str">
        <f t="shared" si="1"/>
        <v>insert_datetime</v>
      </c>
      <c r="M24" s="1" t="str">
        <f t="shared" si="2"/>
        <v>DecimalOption</v>
      </c>
      <c r="N24" s="1" t="str">
        <f t="shared" si="3"/>
        <v>- {name: insert_datetime, type: string, wtype: DecimalOption}</v>
      </c>
    </row>
    <row r="25" spans="1:14">
      <c r="A25" s="3" t="str" cm="1">
        <f t="array" aca="1" ref="A2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25" s="119"/>
      <c r="C25" s="119"/>
      <c r="D25" s="119"/>
      <c r="E25" s="119"/>
      <c r="F25" s="120"/>
      <c r="G25" s="121"/>
      <c r="J25" s="1" t="str">
        <f t="shared" si="0"/>
        <v>""  ,</v>
      </c>
      <c r="L25" s="1" t="str">
        <f t="shared" si="1"/>
        <v/>
      </c>
      <c r="M25" s="1" t="str">
        <f t="shared" si="2"/>
        <v>DecimalOption</v>
      </c>
      <c r="N25" s="1" t="str">
        <f t="shared" si="3"/>
        <v>- {name: , type: string, wtype: DecimalOption}</v>
      </c>
    </row>
    <row r="26" spans="1:14" ht="17" thickBot="1">
      <c r="A26" s="4" t="str" cm="1">
        <f t="array" aca="1" ref="A2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26" s="122"/>
      <c r="C26" s="122"/>
      <c r="D26" s="122"/>
      <c r="E26" s="122" t="s">
        <v>45</v>
      </c>
      <c r="F26" s="123" t="s">
        <v>45</v>
      </c>
      <c r="G26" s="124" t="s">
        <v>45</v>
      </c>
    </row>
    <row r="28" spans="1:14" ht="17" thickBot="1">
      <c r="A28" s="2" t="s">
        <v>67</v>
      </c>
    </row>
    <row r="29" spans="1:14">
      <c r="A29" s="59" t="s">
        <v>0</v>
      </c>
      <c r="B29" s="60" t="s">
        <v>68</v>
      </c>
      <c r="C29" s="61" t="s">
        <v>69</v>
      </c>
      <c r="D29" s="62"/>
      <c r="E29" s="60" t="s">
        <v>70</v>
      </c>
      <c r="F29" s="60" t="s">
        <v>71</v>
      </c>
      <c r="G29" s="63" t="s">
        <v>72</v>
      </c>
    </row>
    <row r="30" spans="1:14" ht="18">
      <c r="A30" s="3">
        <v>1</v>
      </c>
      <c r="B30" s="16" t="s">
        <v>1297</v>
      </c>
      <c r="C30" s="160" t="s">
        <v>1464</v>
      </c>
      <c r="D30" s="168"/>
      <c r="E30" s="16"/>
      <c r="F30" s="16"/>
      <c r="G30" s="64"/>
    </row>
    <row r="31" spans="1:14" ht="18">
      <c r="A31" s="3">
        <v>2</v>
      </c>
      <c r="B31" s="16"/>
      <c r="C31" s="160"/>
      <c r="D31" s="168"/>
      <c r="E31" s="16"/>
      <c r="F31" s="16"/>
      <c r="G31" s="64"/>
    </row>
    <row r="32" spans="1:14" ht="18">
      <c r="A32" s="3">
        <v>3</v>
      </c>
      <c r="B32" s="16"/>
      <c r="C32" s="160"/>
      <c r="D32" s="168"/>
      <c r="E32" s="16"/>
      <c r="F32" s="16"/>
      <c r="G32" s="64"/>
    </row>
    <row r="33" spans="1:7" ht="19" thickBot="1">
      <c r="A33" s="4">
        <v>4</v>
      </c>
      <c r="B33" s="17"/>
      <c r="C33" s="164"/>
      <c r="D33" s="173"/>
      <c r="E33" s="17"/>
      <c r="F33" s="17"/>
      <c r="G33" s="65"/>
    </row>
    <row r="35" spans="1:7" ht="17" thickBot="1">
      <c r="A35" s="2" t="s">
        <v>73</v>
      </c>
    </row>
    <row r="36" spans="1:7">
      <c r="A36" s="6" t="s">
        <v>0</v>
      </c>
      <c r="B36" s="10" t="s">
        <v>74</v>
      </c>
      <c r="C36" s="10" t="s">
        <v>75</v>
      </c>
      <c r="D36" s="30" t="s">
        <v>76</v>
      </c>
      <c r="E36" s="31"/>
      <c r="F36" s="31"/>
      <c r="G36" s="32"/>
    </row>
    <row r="38" spans="1:7" ht="17" thickBot="1">
      <c r="A38" s="2" t="s">
        <v>80</v>
      </c>
    </row>
    <row r="39" spans="1:7" ht="19" thickBot="1">
      <c r="A39" s="26" t="s">
        <v>0</v>
      </c>
      <c r="B39" s="27" t="s">
        <v>81</v>
      </c>
      <c r="C39" s="56" t="s">
        <v>69</v>
      </c>
      <c r="D39" s="28"/>
      <c r="E39" s="174" t="s">
        <v>82</v>
      </c>
      <c r="F39" s="175"/>
      <c r="G39" s="29" t="s">
        <v>83</v>
      </c>
    </row>
    <row r="41" spans="1:7" ht="17" thickBot="1">
      <c r="A41" s="2" t="s">
        <v>84</v>
      </c>
    </row>
    <row r="42" spans="1:7" ht="19" thickBot="1">
      <c r="A42" s="26" t="s">
        <v>0</v>
      </c>
      <c r="B42" s="27" t="s">
        <v>81</v>
      </c>
      <c r="C42" s="56" t="s">
        <v>69</v>
      </c>
      <c r="D42" s="28"/>
      <c r="E42" s="174" t="s">
        <v>85</v>
      </c>
      <c r="F42" s="175"/>
      <c r="G42" s="29" t="s">
        <v>86</v>
      </c>
    </row>
    <row r="44" spans="1:7" ht="17" thickBot="1">
      <c r="A44" s="2" t="s">
        <v>87</v>
      </c>
    </row>
    <row r="45" spans="1:7" ht="19" thickBot="1">
      <c r="A45" s="26" t="s">
        <v>0</v>
      </c>
      <c r="B45" s="27" t="s">
        <v>88</v>
      </c>
      <c r="C45" s="56" t="s">
        <v>89</v>
      </c>
      <c r="D45" s="28"/>
      <c r="E45" s="174" t="s">
        <v>90</v>
      </c>
      <c r="F45" s="175"/>
      <c r="G45" s="29" t="s">
        <v>91</v>
      </c>
    </row>
    <row r="47" spans="1:7" ht="17" thickBot="1">
      <c r="A47" s="2" t="s">
        <v>92</v>
      </c>
    </row>
    <row r="48" spans="1:7">
      <c r="A48" s="6" t="s">
        <v>0</v>
      </c>
      <c r="B48" s="30" t="s">
        <v>93</v>
      </c>
      <c r="C48" s="33"/>
      <c r="D48" s="30" t="s">
        <v>94</v>
      </c>
      <c r="E48" s="31"/>
      <c r="F48" s="31"/>
      <c r="G48" s="32"/>
    </row>
    <row r="49" spans="1:7" ht="18">
      <c r="A49" s="34">
        <v>1</v>
      </c>
      <c r="B49" s="169" t="s">
        <v>95</v>
      </c>
      <c r="C49" s="170"/>
      <c r="D49" s="169"/>
      <c r="E49" s="171"/>
      <c r="F49" s="171"/>
      <c r="G49" s="172"/>
    </row>
    <row r="50" spans="1:7" ht="18">
      <c r="A50" s="35">
        <v>2</v>
      </c>
      <c r="B50" s="160" t="s">
        <v>96</v>
      </c>
      <c r="C50" s="161"/>
      <c r="D50" s="160"/>
      <c r="E50" s="162"/>
      <c r="F50" s="162"/>
      <c r="G50" s="163"/>
    </row>
    <row r="51" spans="1:7" ht="18">
      <c r="A51" s="35">
        <v>3</v>
      </c>
      <c r="B51" s="160" t="s">
        <v>97</v>
      </c>
      <c r="C51" s="161"/>
      <c r="D51" s="160"/>
      <c r="E51" s="162"/>
      <c r="F51" s="162"/>
      <c r="G51" s="163"/>
    </row>
    <row r="52" spans="1:7" ht="18">
      <c r="A52" s="35">
        <v>4</v>
      </c>
      <c r="B52" s="160" t="s">
        <v>99</v>
      </c>
      <c r="C52" s="161"/>
      <c r="D52" s="160"/>
      <c r="E52" s="162"/>
      <c r="F52" s="162"/>
      <c r="G52" s="163"/>
    </row>
    <row r="53" spans="1:7" ht="18">
      <c r="A53" s="35">
        <v>5</v>
      </c>
      <c r="B53" s="160" t="s">
        <v>100</v>
      </c>
      <c r="C53" s="161"/>
      <c r="D53" s="160"/>
      <c r="E53" s="162"/>
      <c r="F53" s="162"/>
      <c r="G53" s="163"/>
    </row>
    <row r="54" spans="1:7" ht="18">
      <c r="A54" s="35">
        <v>6</v>
      </c>
      <c r="B54" s="160" t="s">
        <v>102</v>
      </c>
      <c r="C54" s="161"/>
      <c r="D54" s="160"/>
      <c r="E54" s="162"/>
      <c r="F54" s="162"/>
      <c r="G54" s="163"/>
    </row>
    <row r="55" spans="1:7" ht="18">
      <c r="A55" s="35">
        <v>7</v>
      </c>
      <c r="B55" s="160" t="s">
        <v>103</v>
      </c>
      <c r="C55" s="161"/>
      <c r="D55" s="160"/>
      <c r="E55" s="162"/>
      <c r="F55" s="162"/>
      <c r="G55" s="163"/>
    </row>
    <row r="56" spans="1:7" ht="19" thickBot="1">
      <c r="A56" s="36">
        <v>8</v>
      </c>
      <c r="B56" s="164" t="s">
        <v>104</v>
      </c>
      <c r="C56" s="165"/>
      <c r="D56" s="164"/>
      <c r="E56" s="166"/>
      <c r="F56" s="166"/>
      <c r="G56" s="167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51:C51"/>
    <mergeCell ref="D51:G51"/>
    <mergeCell ref="C30:D30"/>
    <mergeCell ref="C31:D31"/>
    <mergeCell ref="C32:D32"/>
    <mergeCell ref="C33:D33"/>
    <mergeCell ref="E39:F39"/>
    <mergeCell ref="E42:F42"/>
    <mergeCell ref="E45:F45"/>
    <mergeCell ref="B49:C49"/>
    <mergeCell ref="D49:G49"/>
    <mergeCell ref="B50:C50"/>
    <mergeCell ref="D50:G50"/>
    <mergeCell ref="B55:C55"/>
    <mergeCell ref="D55:G55"/>
    <mergeCell ref="B56:C56"/>
    <mergeCell ref="D56:G56"/>
    <mergeCell ref="B52:C52"/>
    <mergeCell ref="D52:G52"/>
    <mergeCell ref="B53:C53"/>
    <mergeCell ref="D53:G53"/>
    <mergeCell ref="B54:C54"/>
    <mergeCell ref="D54:G54"/>
  </mergeCells>
  <phoneticPr fontId="8"/>
  <hyperlinks>
    <hyperlink ref="A1" location="テーブル一覧!B17" display="テーブル情報" xr:uid="{D52BA4F3-A454-4F85-84FB-5CD683C81E5A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5A32-5547-0145-B282-954FDC67B5C6}">
  <sheetPr>
    <pageSetUpPr fitToPage="1"/>
  </sheetPr>
  <dimension ref="A1:N53"/>
  <sheetViews>
    <sheetView showGridLines="0" workbookViewId="0">
      <selection activeCell="B3" sqref="B3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115" t="s">
        <v>31</v>
      </c>
    </row>
    <row r="2" spans="1:14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14" ht="18">
      <c r="B3" s="9" t="s">
        <v>35</v>
      </c>
      <c r="C3" s="186"/>
      <c r="D3" s="187"/>
      <c r="E3" s="11" t="s">
        <v>36</v>
      </c>
      <c r="F3" s="188">
        <v>45617</v>
      </c>
      <c r="G3" s="189"/>
    </row>
    <row r="4" spans="1:14" ht="18">
      <c r="B4" s="9" t="s">
        <v>38</v>
      </c>
      <c r="C4" s="186"/>
      <c r="D4" s="187"/>
      <c r="E4" s="11" t="s">
        <v>40</v>
      </c>
      <c r="F4" s="186"/>
      <c r="G4" s="192"/>
    </row>
    <row r="5" spans="1:14" ht="18">
      <c r="B5" s="9" t="s">
        <v>1</v>
      </c>
      <c r="C5" s="186" t="s">
        <v>1465</v>
      </c>
      <c r="D5" s="187"/>
      <c r="E5" s="11" t="s">
        <v>42</v>
      </c>
      <c r="F5" s="186" t="s">
        <v>1244</v>
      </c>
      <c r="G5" s="192"/>
    </row>
    <row r="6" spans="1:14" ht="18">
      <c r="B6" s="9" t="s">
        <v>2</v>
      </c>
      <c r="C6" s="199" t="s">
        <v>1466</v>
      </c>
      <c r="D6" s="200"/>
      <c r="E6" s="12"/>
      <c r="F6" s="186"/>
      <c r="G6" s="192"/>
    </row>
    <row r="7" spans="1:14" ht="18">
      <c r="B7" s="193" t="s">
        <v>3</v>
      </c>
      <c r="C7" s="194"/>
      <c r="D7" s="194"/>
      <c r="E7" s="194"/>
      <c r="F7" s="194"/>
      <c r="G7" s="195"/>
    </row>
    <row r="8" spans="1:14">
      <c r="B8" s="176" t="s">
        <v>45</v>
      </c>
      <c r="C8" s="177"/>
      <c r="D8" s="177"/>
      <c r="E8" s="177"/>
      <c r="F8" s="177"/>
      <c r="G8" s="178"/>
    </row>
    <row r="9" spans="1:14">
      <c r="B9" s="179"/>
      <c r="C9" s="177"/>
      <c r="D9" s="177"/>
      <c r="E9" s="177"/>
      <c r="F9" s="177"/>
      <c r="G9" s="178"/>
    </row>
    <row r="10" spans="1:14" ht="17" thickBot="1">
      <c r="B10" s="180"/>
      <c r="C10" s="181"/>
      <c r="D10" s="181"/>
      <c r="E10" s="181"/>
      <c r="F10" s="181"/>
      <c r="G10" s="182"/>
    </row>
    <row r="12" spans="1:14" ht="21" thickBot="1">
      <c r="A12" s="2" t="s">
        <v>46</v>
      </c>
      <c r="L12" s="57" t="s">
        <v>1211</v>
      </c>
      <c r="M12" s="57"/>
      <c r="N12" s="57"/>
    </row>
    <row r="13" spans="1:14" ht="20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  <c r="J13" s="58" t="s">
        <v>633</v>
      </c>
      <c r="K13" s="66"/>
      <c r="L13" s="57" t="s">
        <v>1212</v>
      </c>
      <c r="M13" s="57" t="s">
        <v>1213</v>
      </c>
      <c r="N13" s="57" t="s">
        <v>1214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116" t="s">
        <v>1474</v>
      </c>
      <c r="C14" s="116" t="s">
        <v>1467</v>
      </c>
      <c r="D14" s="119" t="s">
        <v>1283</v>
      </c>
      <c r="E14" s="116" t="s">
        <v>1351</v>
      </c>
      <c r="F14" s="117"/>
      <c r="G14" s="121" t="s">
        <v>302</v>
      </c>
      <c r="J14" s="1" t="str">
        <f>CONCATENATE("""",C14,""" ",D14," ",E14,",")</f>
        <v>"TORIATSUKAI_YM" VARCHAR(18) NOT NULL,</v>
      </c>
      <c r="L14" s="1" t="str">
        <f>LOWER(C14)</f>
        <v>toriatsukai_ym</v>
      </c>
      <c r="M14" s="1" t="str">
        <f>IF(COUNTIF(D14,"VARC*")&gt;=1,"StringOption",IF(COUNTIF(D14,"CHAR*")&gt;=1,"StringOption","DecimalOption"))</f>
        <v>StringOption</v>
      </c>
      <c r="N14" s="1" t="str">
        <f>CONCATENATE("- {name: ",L14,", type: string, wtype: ",M14,"}")</f>
        <v>- {name: toriatsukai_ym, type: string, wtype: StringOption}</v>
      </c>
    </row>
    <row r="15" spans="1:14">
      <c r="A15" s="3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119" t="s">
        <v>1448</v>
      </c>
      <c r="C15" s="119" t="s">
        <v>118</v>
      </c>
      <c r="D15" s="119" t="s">
        <v>1182</v>
      </c>
      <c r="E15" s="116" t="s">
        <v>1351</v>
      </c>
      <c r="F15" s="120"/>
      <c r="G15" s="121" t="s">
        <v>292</v>
      </c>
      <c r="J15" s="1" t="str">
        <f t="shared" ref="J15:J22" si="0">CONCATENATE("""",C15,""" ",D15," ",E15,",")</f>
        <v>"CD_HIMBAN" VARCHAR(27) NOT NULL,</v>
      </c>
      <c r="L15" s="1" t="str">
        <f t="shared" ref="L15:L22" si="1">LOWER(C15)</f>
        <v>cd_himban</v>
      </c>
      <c r="M15" s="1" t="str">
        <f t="shared" ref="M15:M22" si="2">IF(COUNTIF(D15,"VARC*")&gt;=1,"StringOption",IF(COUNTIF(D15,"CHAR*")&gt;=1,"StringOption","DecimalOption"))</f>
        <v>StringOption</v>
      </c>
      <c r="N15" s="1" t="str">
        <f t="shared" ref="N15:N22" si="3">CONCATENATE("- {name: ",L15,", type: string, wtype: ",M15,"}")</f>
        <v>- {name: cd_himban, type: string, wtype: StringOption}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119" t="s">
        <v>255</v>
      </c>
      <c r="C16" s="119" t="s">
        <v>256</v>
      </c>
      <c r="D16" s="119" t="s">
        <v>1288</v>
      </c>
      <c r="E16" s="116"/>
      <c r="F16" s="120"/>
      <c r="G16" s="121" t="s">
        <v>263</v>
      </c>
      <c r="J16" s="1" t="str">
        <f t="shared" si="0"/>
        <v>"NM_HIN_HYOKIMEI" VARCHAR(360) ,</v>
      </c>
      <c r="L16" s="1" t="str">
        <f t="shared" si="1"/>
        <v>nm_hin_hyokimei</v>
      </c>
      <c r="M16" s="1" t="str">
        <f t="shared" si="2"/>
        <v>StringOption</v>
      </c>
      <c r="N16" s="1" t="str">
        <f t="shared" si="3"/>
        <v>- {name: nm_hin_hyokimei, type: string, wtype: StringOption}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119" t="s">
        <v>1469</v>
      </c>
      <c r="C17" s="119" t="s">
        <v>1468</v>
      </c>
      <c r="D17" s="119" t="s">
        <v>299</v>
      </c>
      <c r="E17" s="119"/>
      <c r="F17" s="120"/>
      <c r="G17" s="121" t="s">
        <v>299</v>
      </c>
      <c r="J17" s="1" t="str">
        <f t="shared" si="0"/>
        <v>"ST_ITEM_CATEGORY" CHAR(1) ,</v>
      </c>
      <c r="L17" s="1" t="str">
        <f t="shared" si="1"/>
        <v>st_item_category</v>
      </c>
      <c r="M17" s="1" t="str">
        <f t="shared" si="2"/>
        <v>StringOption</v>
      </c>
      <c r="N17" s="1" t="str">
        <f t="shared" si="3"/>
        <v>- {name: st_item_category, type: string, wtype: StringOption}</v>
      </c>
    </row>
    <row r="18" spans="1:14">
      <c r="A18" s="3" cm="1">
        <f t="array" aca="1" ref="A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</v>
      </c>
      <c r="B18" s="119" t="s">
        <v>1470</v>
      </c>
      <c r="C18" s="119" t="s">
        <v>132</v>
      </c>
      <c r="D18" s="119" t="s">
        <v>1283</v>
      </c>
      <c r="E18" s="116"/>
      <c r="F18" s="120"/>
      <c r="G18" s="121" t="s">
        <v>302</v>
      </c>
      <c r="J18" s="1" t="str">
        <f t="shared" si="0"/>
        <v>"ST_BUNRUI" VARCHAR(18) ,</v>
      </c>
      <c r="L18" s="1" t="str">
        <f t="shared" si="1"/>
        <v>st_bunrui</v>
      </c>
      <c r="M18" s="1" t="str">
        <f t="shared" si="2"/>
        <v>StringOption</v>
      </c>
      <c r="N18" s="1" t="str">
        <f t="shared" si="3"/>
        <v>- {name: st_bunrui, type: string, wtype: StringOption}</v>
      </c>
    </row>
    <row r="19" spans="1:14">
      <c r="A19" s="3" cm="1">
        <f t="array" aca="1" ref="A1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</v>
      </c>
      <c r="B19" s="119" t="s">
        <v>1471</v>
      </c>
      <c r="C19" s="119" t="s">
        <v>134</v>
      </c>
      <c r="D19" s="119" t="s">
        <v>1284</v>
      </c>
      <c r="E19" s="119"/>
      <c r="F19" s="120"/>
      <c r="G19" s="121" t="s">
        <v>1181</v>
      </c>
      <c r="J19" s="1" t="str">
        <f t="shared" si="0"/>
        <v>"NM_BUNRUI" VARCHAR(240) ,</v>
      </c>
      <c r="L19" s="1" t="str">
        <f t="shared" si="1"/>
        <v>nm_bunrui</v>
      </c>
      <c r="M19" s="1" t="str">
        <f t="shared" si="2"/>
        <v>StringOption</v>
      </c>
      <c r="N19" s="1" t="str">
        <f t="shared" si="3"/>
        <v>- {name: nm_bunrui, type: string, wtype: StringOption}</v>
      </c>
    </row>
    <row r="20" spans="1:14">
      <c r="A20" s="3" cm="1">
        <f t="array" aca="1" ref="A2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</v>
      </c>
      <c r="B20" s="119" t="s">
        <v>1472</v>
      </c>
      <c r="C20" s="119" t="s">
        <v>1134</v>
      </c>
      <c r="D20" s="119" t="s">
        <v>1174</v>
      </c>
      <c r="E20" s="116"/>
      <c r="F20" s="120"/>
      <c r="G20" s="121"/>
      <c r="J20" s="1" t="str">
        <f t="shared" si="0"/>
        <v>"PR_HYOKA" DECIMAL(11,2) ,</v>
      </c>
      <c r="L20" s="1" t="str">
        <f t="shared" si="1"/>
        <v>pr_hyoka</v>
      </c>
      <c r="M20" s="1" t="str">
        <f t="shared" si="2"/>
        <v>DecimalOption</v>
      </c>
      <c r="N20" s="1" t="str">
        <f t="shared" si="3"/>
        <v>- {name: pr_hyoka, type: string, wtype: DecimalOption}</v>
      </c>
    </row>
    <row r="21" spans="1:14">
      <c r="A21" s="3" cm="1">
        <f t="array" aca="1" ref="A2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</v>
      </c>
      <c r="B21" s="119" t="s">
        <v>221</v>
      </c>
      <c r="C21" s="119" t="s">
        <v>181</v>
      </c>
      <c r="D21" s="119" t="s">
        <v>1344</v>
      </c>
      <c r="E21" s="119"/>
      <c r="F21" s="120"/>
      <c r="G21" s="121" t="s">
        <v>1258</v>
      </c>
      <c r="J21" s="1" t="str">
        <f t="shared" si="0"/>
        <v>"INSERT_DATETIME" TIMESTAMP ,</v>
      </c>
      <c r="L21" s="1" t="str">
        <f t="shared" si="1"/>
        <v>insert_datetime</v>
      </c>
      <c r="M21" s="1" t="str">
        <f t="shared" si="2"/>
        <v>DecimalOption</v>
      </c>
      <c r="N21" s="1" t="str">
        <f t="shared" si="3"/>
        <v>- {name: insert_datetime, type: string, wtype: DecimalOption}</v>
      </c>
    </row>
    <row r="22" spans="1:14">
      <c r="A22" s="3" t="str" cm="1">
        <f t="array" aca="1" ref="A2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22" s="119"/>
      <c r="C22" s="119"/>
      <c r="D22" s="119"/>
      <c r="E22" s="119"/>
      <c r="F22" s="120"/>
      <c r="G22" s="121"/>
      <c r="J22" s="1" t="str">
        <f t="shared" si="0"/>
        <v>""  ,</v>
      </c>
      <c r="L22" s="1" t="str">
        <f t="shared" si="1"/>
        <v/>
      </c>
      <c r="M22" s="1" t="str">
        <f t="shared" si="2"/>
        <v>DecimalOption</v>
      </c>
      <c r="N22" s="1" t="str">
        <f t="shared" si="3"/>
        <v>- {name: , type: string, wtype: DecimalOption}</v>
      </c>
    </row>
    <row r="23" spans="1:14" ht="17" thickBot="1">
      <c r="A23" s="4" t="str" cm="1">
        <f t="array" aca="1" ref="A2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23" s="122"/>
      <c r="C23" s="122"/>
      <c r="D23" s="122"/>
      <c r="E23" s="122" t="s">
        <v>45</v>
      </c>
      <c r="F23" s="123" t="s">
        <v>45</v>
      </c>
      <c r="G23" s="124" t="s">
        <v>45</v>
      </c>
    </row>
    <row r="25" spans="1:14" ht="17" thickBot="1">
      <c r="A25" s="2" t="s">
        <v>67</v>
      </c>
    </row>
    <row r="26" spans="1:14">
      <c r="A26" s="59" t="s">
        <v>0</v>
      </c>
      <c r="B26" s="60" t="s">
        <v>68</v>
      </c>
      <c r="C26" s="61" t="s">
        <v>69</v>
      </c>
      <c r="D26" s="62"/>
      <c r="E26" s="60" t="s">
        <v>70</v>
      </c>
      <c r="F26" s="60" t="s">
        <v>71</v>
      </c>
      <c r="G26" s="63" t="s">
        <v>72</v>
      </c>
    </row>
    <row r="27" spans="1:14" ht="18">
      <c r="A27" s="3">
        <v>1</v>
      </c>
      <c r="B27" s="16" t="s">
        <v>1297</v>
      </c>
      <c r="C27" s="160" t="s">
        <v>1475</v>
      </c>
      <c r="D27" s="168"/>
      <c r="E27" s="16"/>
      <c r="F27" s="16"/>
      <c r="G27" s="64"/>
    </row>
    <row r="28" spans="1:14" ht="18">
      <c r="A28" s="3">
        <v>2</v>
      </c>
      <c r="B28" s="16"/>
      <c r="C28" s="160"/>
      <c r="D28" s="168"/>
      <c r="E28" s="16"/>
      <c r="F28" s="16"/>
      <c r="G28" s="64"/>
    </row>
    <row r="29" spans="1:14" ht="18">
      <c r="A29" s="3">
        <v>3</v>
      </c>
      <c r="B29" s="16"/>
      <c r="C29" s="160"/>
      <c r="D29" s="168"/>
      <c r="E29" s="16"/>
      <c r="F29" s="16"/>
      <c r="G29" s="64"/>
    </row>
    <row r="30" spans="1:14" ht="19" thickBot="1">
      <c r="A30" s="4">
        <v>4</v>
      </c>
      <c r="B30" s="17"/>
      <c r="C30" s="164"/>
      <c r="D30" s="173"/>
      <c r="E30" s="17"/>
      <c r="F30" s="17"/>
      <c r="G30" s="65"/>
    </row>
    <row r="32" spans="1:14" ht="17" thickBot="1">
      <c r="A32" s="2" t="s">
        <v>73</v>
      </c>
    </row>
    <row r="33" spans="1:7">
      <c r="A33" s="6" t="s">
        <v>0</v>
      </c>
      <c r="B33" s="10" t="s">
        <v>74</v>
      </c>
      <c r="C33" s="10" t="s">
        <v>75</v>
      </c>
      <c r="D33" s="30" t="s">
        <v>76</v>
      </c>
      <c r="E33" s="31"/>
      <c r="F33" s="31"/>
      <c r="G33" s="32"/>
    </row>
    <row r="35" spans="1:7" ht="17" thickBot="1">
      <c r="A35" s="2" t="s">
        <v>80</v>
      </c>
    </row>
    <row r="36" spans="1:7" ht="19" thickBot="1">
      <c r="A36" s="26" t="s">
        <v>0</v>
      </c>
      <c r="B36" s="27" t="s">
        <v>81</v>
      </c>
      <c r="C36" s="56" t="s">
        <v>69</v>
      </c>
      <c r="D36" s="28"/>
      <c r="E36" s="174" t="s">
        <v>82</v>
      </c>
      <c r="F36" s="175"/>
      <c r="G36" s="29" t="s">
        <v>83</v>
      </c>
    </row>
    <row r="38" spans="1:7" ht="17" thickBot="1">
      <c r="A38" s="2" t="s">
        <v>84</v>
      </c>
    </row>
    <row r="39" spans="1:7" ht="19" thickBot="1">
      <c r="A39" s="26" t="s">
        <v>0</v>
      </c>
      <c r="B39" s="27" t="s">
        <v>81</v>
      </c>
      <c r="C39" s="56" t="s">
        <v>69</v>
      </c>
      <c r="D39" s="28"/>
      <c r="E39" s="174" t="s">
        <v>85</v>
      </c>
      <c r="F39" s="175"/>
      <c r="G39" s="29" t="s">
        <v>86</v>
      </c>
    </row>
    <row r="41" spans="1:7" ht="17" thickBot="1">
      <c r="A41" s="2" t="s">
        <v>87</v>
      </c>
    </row>
    <row r="42" spans="1:7" ht="19" thickBot="1">
      <c r="A42" s="26" t="s">
        <v>0</v>
      </c>
      <c r="B42" s="27" t="s">
        <v>88</v>
      </c>
      <c r="C42" s="56" t="s">
        <v>89</v>
      </c>
      <c r="D42" s="28"/>
      <c r="E42" s="174" t="s">
        <v>90</v>
      </c>
      <c r="F42" s="175"/>
      <c r="G42" s="29" t="s">
        <v>91</v>
      </c>
    </row>
    <row r="44" spans="1:7" ht="17" thickBot="1">
      <c r="A44" s="2" t="s">
        <v>92</v>
      </c>
    </row>
    <row r="45" spans="1:7">
      <c r="A45" s="6" t="s">
        <v>0</v>
      </c>
      <c r="B45" s="30" t="s">
        <v>93</v>
      </c>
      <c r="C45" s="33"/>
      <c r="D45" s="30" t="s">
        <v>94</v>
      </c>
      <c r="E45" s="31"/>
      <c r="F45" s="31"/>
      <c r="G45" s="32"/>
    </row>
    <row r="46" spans="1:7" ht="18">
      <c r="A46" s="34">
        <v>1</v>
      </c>
      <c r="B46" s="169" t="s">
        <v>95</v>
      </c>
      <c r="C46" s="170"/>
      <c r="D46" s="169"/>
      <c r="E46" s="171"/>
      <c r="F46" s="171"/>
      <c r="G46" s="172"/>
    </row>
    <row r="47" spans="1:7" ht="18">
      <c r="A47" s="35">
        <v>2</v>
      </c>
      <c r="B47" s="160" t="s">
        <v>96</v>
      </c>
      <c r="C47" s="161"/>
      <c r="D47" s="160"/>
      <c r="E47" s="162"/>
      <c r="F47" s="162"/>
      <c r="G47" s="163"/>
    </row>
    <row r="48" spans="1:7" ht="18">
      <c r="A48" s="35">
        <v>3</v>
      </c>
      <c r="B48" s="160" t="s">
        <v>97</v>
      </c>
      <c r="C48" s="161"/>
      <c r="D48" s="160"/>
      <c r="E48" s="162"/>
      <c r="F48" s="162"/>
      <c r="G48" s="163"/>
    </row>
    <row r="49" spans="1:7" ht="18">
      <c r="A49" s="35">
        <v>4</v>
      </c>
      <c r="B49" s="160" t="s">
        <v>99</v>
      </c>
      <c r="C49" s="161"/>
      <c r="D49" s="160"/>
      <c r="E49" s="162"/>
      <c r="F49" s="162"/>
      <c r="G49" s="163"/>
    </row>
    <row r="50" spans="1:7" ht="18">
      <c r="A50" s="35">
        <v>5</v>
      </c>
      <c r="B50" s="160" t="s">
        <v>100</v>
      </c>
      <c r="C50" s="161"/>
      <c r="D50" s="160"/>
      <c r="E50" s="162"/>
      <c r="F50" s="162"/>
      <c r="G50" s="163"/>
    </row>
    <row r="51" spans="1:7" ht="18">
      <c r="A51" s="35">
        <v>6</v>
      </c>
      <c r="B51" s="160" t="s">
        <v>102</v>
      </c>
      <c r="C51" s="161"/>
      <c r="D51" s="160"/>
      <c r="E51" s="162"/>
      <c r="F51" s="162"/>
      <c r="G51" s="163"/>
    </row>
    <row r="52" spans="1:7" ht="18">
      <c r="A52" s="35">
        <v>7</v>
      </c>
      <c r="B52" s="160" t="s">
        <v>103</v>
      </c>
      <c r="C52" s="161"/>
      <c r="D52" s="160"/>
      <c r="E52" s="162"/>
      <c r="F52" s="162"/>
      <c r="G52" s="163"/>
    </row>
    <row r="53" spans="1:7" ht="19" thickBot="1">
      <c r="A53" s="36">
        <v>8</v>
      </c>
      <c r="B53" s="164" t="s">
        <v>104</v>
      </c>
      <c r="C53" s="165"/>
      <c r="D53" s="164"/>
      <c r="E53" s="166"/>
      <c r="F53" s="166"/>
      <c r="G53" s="167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48:C48"/>
    <mergeCell ref="D48:G48"/>
    <mergeCell ref="C27:D27"/>
    <mergeCell ref="C28:D28"/>
    <mergeCell ref="C29:D29"/>
    <mergeCell ref="C30:D30"/>
    <mergeCell ref="E36:F36"/>
    <mergeCell ref="E39:F39"/>
    <mergeCell ref="E42:F42"/>
    <mergeCell ref="B46:C46"/>
    <mergeCell ref="D46:G46"/>
    <mergeCell ref="B47:C47"/>
    <mergeCell ref="D47:G47"/>
    <mergeCell ref="B52:C52"/>
    <mergeCell ref="D52:G52"/>
    <mergeCell ref="B53:C53"/>
    <mergeCell ref="D53:G53"/>
    <mergeCell ref="B49:C49"/>
    <mergeCell ref="D49:G49"/>
    <mergeCell ref="B50:C50"/>
    <mergeCell ref="D50:G50"/>
    <mergeCell ref="B51:C51"/>
    <mergeCell ref="D51:G51"/>
  </mergeCells>
  <phoneticPr fontId="8"/>
  <hyperlinks>
    <hyperlink ref="A1" location="テーブル一覧!B19" display="テーブル情報" xr:uid="{861D3FE8-A2BB-4B12-8FA6-9672CC37B25E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2BAD-318A-2C43-92E1-ECD233A1C6A3}">
  <sheetPr>
    <pageSetUpPr fitToPage="1"/>
  </sheetPr>
  <dimension ref="A1:N54"/>
  <sheetViews>
    <sheetView showGridLines="0" workbookViewId="0">
      <selection activeCell="B3" sqref="B3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115" t="s">
        <v>31</v>
      </c>
    </row>
    <row r="2" spans="1:14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14" ht="18">
      <c r="B3" s="9" t="s">
        <v>35</v>
      </c>
      <c r="C3" s="186"/>
      <c r="D3" s="187"/>
      <c r="E3" s="11" t="s">
        <v>36</v>
      </c>
      <c r="F3" s="188">
        <v>45617</v>
      </c>
      <c r="G3" s="189"/>
    </row>
    <row r="4" spans="1:14" ht="18">
      <c r="B4" s="9" t="s">
        <v>38</v>
      </c>
      <c r="C4" s="186"/>
      <c r="D4" s="187"/>
      <c r="E4" s="11" t="s">
        <v>40</v>
      </c>
      <c r="F4" s="186"/>
      <c r="G4" s="192"/>
    </row>
    <row r="5" spans="1:14" ht="18">
      <c r="B5" s="9" t="s">
        <v>1</v>
      </c>
      <c r="C5" s="186" t="s">
        <v>1476</v>
      </c>
      <c r="D5" s="187"/>
      <c r="E5" s="11" t="s">
        <v>42</v>
      </c>
      <c r="F5" s="186" t="s">
        <v>1244</v>
      </c>
      <c r="G5" s="192"/>
    </row>
    <row r="6" spans="1:14" ht="18">
      <c r="B6" s="9" t="s">
        <v>2</v>
      </c>
      <c r="C6" s="199" t="s">
        <v>1477</v>
      </c>
      <c r="D6" s="200"/>
      <c r="E6" s="12"/>
      <c r="F6" s="186"/>
      <c r="G6" s="192"/>
    </row>
    <row r="7" spans="1:14" ht="18">
      <c r="B7" s="193" t="s">
        <v>3</v>
      </c>
      <c r="C7" s="194"/>
      <c r="D7" s="194"/>
      <c r="E7" s="194"/>
      <c r="F7" s="194"/>
      <c r="G7" s="195"/>
    </row>
    <row r="8" spans="1:14">
      <c r="B8" s="176" t="s">
        <v>45</v>
      </c>
      <c r="C8" s="177"/>
      <c r="D8" s="177"/>
      <c r="E8" s="177"/>
      <c r="F8" s="177"/>
      <c r="G8" s="178"/>
    </row>
    <row r="9" spans="1:14">
      <c r="B9" s="179"/>
      <c r="C9" s="177"/>
      <c r="D9" s="177"/>
      <c r="E9" s="177"/>
      <c r="F9" s="177"/>
      <c r="G9" s="178"/>
    </row>
    <row r="10" spans="1:14" ht="17" thickBot="1">
      <c r="B10" s="180"/>
      <c r="C10" s="181"/>
      <c r="D10" s="181"/>
      <c r="E10" s="181"/>
      <c r="F10" s="181"/>
      <c r="G10" s="182"/>
    </row>
    <row r="12" spans="1:14" ht="21" thickBot="1">
      <c r="A12" s="2" t="s">
        <v>46</v>
      </c>
      <c r="L12" s="57" t="s">
        <v>1211</v>
      </c>
      <c r="M12" s="57"/>
      <c r="N12" s="57"/>
    </row>
    <row r="13" spans="1:14" ht="20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  <c r="J13" s="58" t="s">
        <v>633</v>
      </c>
      <c r="K13" s="66"/>
      <c r="L13" s="57" t="s">
        <v>1212</v>
      </c>
      <c r="M13" s="57" t="s">
        <v>1213</v>
      </c>
      <c r="N13" s="57" t="s">
        <v>1214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116" t="s">
        <v>1311</v>
      </c>
      <c r="C14" s="116" t="s">
        <v>55</v>
      </c>
      <c r="D14" s="119" t="s">
        <v>1280</v>
      </c>
      <c r="E14" s="116" t="s">
        <v>1351</v>
      </c>
      <c r="F14" s="117"/>
      <c r="G14" s="121" t="s">
        <v>1280</v>
      </c>
      <c r="J14" s="1" t="str">
        <f>CONCATENATE("""",C14,""" ",D14," ",E14,",")</f>
        <v>"GROUP_ID" INT NOT NULL,</v>
      </c>
      <c r="L14" s="1" t="str">
        <f>LOWER(C14)</f>
        <v>group_id</v>
      </c>
      <c r="M14" s="1" t="str">
        <f>IF(COUNTIF(D14,"VARC*")&gt;=1,"StringOption",IF(COUNTIF(D14,"CHAR*")&gt;=1,"StringOption","DecimalOption"))</f>
        <v>DecimalOption</v>
      </c>
      <c r="N14" s="1" t="str">
        <f>CONCATENATE("- {name: ",L14,", type: string, wtype: ",M14,"}")</f>
        <v>- {name: group_id, type: string, wtype: DecimalOption}</v>
      </c>
    </row>
    <row r="15" spans="1:14">
      <c r="A15" s="3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119" t="s">
        <v>1311</v>
      </c>
      <c r="C15" s="119" t="s">
        <v>1478</v>
      </c>
      <c r="D15" s="119" t="s">
        <v>1280</v>
      </c>
      <c r="E15" s="116" t="s">
        <v>1351</v>
      </c>
      <c r="F15" s="120"/>
      <c r="G15" s="121" t="s">
        <v>1280</v>
      </c>
      <c r="J15" s="1" t="str">
        <f t="shared" ref="J15:J23" si="0">CONCATENATE("""",C15,""" ",D15," ",E15,",")</f>
        <v>"UNIT_PRICE_ID" INT NOT NULL,</v>
      </c>
      <c r="L15" s="1" t="str">
        <f t="shared" ref="L15:L23" si="1">LOWER(C15)</f>
        <v>unit_price_id</v>
      </c>
      <c r="M15" s="1" t="str">
        <f t="shared" ref="M15:M23" si="2">IF(COUNTIF(D15,"VARC*")&gt;=1,"StringOption",IF(COUNTIF(D15,"CHAR*")&gt;=1,"StringOption","DecimalOption"))</f>
        <v>DecimalOption</v>
      </c>
      <c r="N15" s="1" t="str">
        <f t="shared" ref="N15:N23" si="3">CONCATENATE("- {name: ",L15,", type: string, wtype: ",M15,"}")</f>
        <v>- {name: unit_price_id, type: string, wtype: DecimalOption}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119" t="s">
        <v>1473</v>
      </c>
      <c r="C16" s="119" t="s">
        <v>1467</v>
      </c>
      <c r="D16" s="119" t="s">
        <v>1283</v>
      </c>
      <c r="E16" s="116"/>
      <c r="F16" s="120"/>
      <c r="G16" s="121" t="s">
        <v>302</v>
      </c>
      <c r="J16" s="1" t="str">
        <f t="shared" si="0"/>
        <v>"TORIATSUKAI_YM" VARCHAR(18) ,</v>
      </c>
      <c r="L16" s="1" t="str">
        <f t="shared" si="1"/>
        <v>toriatsukai_ym</v>
      </c>
      <c r="M16" s="1" t="str">
        <f t="shared" si="2"/>
        <v>StringOption</v>
      </c>
      <c r="N16" s="1" t="str">
        <f t="shared" si="3"/>
        <v>- {name: toriatsukai_ym, type: string, wtype: StringOption}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119" t="s">
        <v>241</v>
      </c>
      <c r="C17" s="119" t="s">
        <v>118</v>
      </c>
      <c r="D17" s="119" t="s">
        <v>1182</v>
      </c>
      <c r="E17" s="119"/>
      <c r="F17" s="120"/>
      <c r="G17" s="121" t="s">
        <v>292</v>
      </c>
      <c r="J17" s="1" t="str">
        <f t="shared" si="0"/>
        <v>"CD_HIMBAN" VARCHAR(27) ,</v>
      </c>
      <c r="L17" s="1" t="str">
        <f t="shared" si="1"/>
        <v>cd_himban</v>
      </c>
      <c r="M17" s="1" t="str">
        <f t="shared" si="2"/>
        <v>StringOption</v>
      </c>
      <c r="N17" s="1" t="str">
        <f t="shared" si="3"/>
        <v>- {name: cd_himban, type: string, wtype: StringOption}</v>
      </c>
    </row>
    <row r="18" spans="1:14">
      <c r="A18" s="3" cm="1">
        <f t="array" aca="1" ref="A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</v>
      </c>
      <c r="B18" s="119" t="s">
        <v>255</v>
      </c>
      <c r="C18" s="119" t="s">
        <v>256</v>
      </c>
      <c r="D18" s="119" t="s">
        <v>1288</v>
      </c>
      <c r="E18" s="116"/>
      <c r="F18" s="120"/>
      <c r="G18" s="121" t="s">
        <v>263</v>
      </c>
      <c r="J18" s="1" t="str">
        <f t="shared" si="0"/>
        <v>"NM_HIN_HYOKIMEI" VARCHAR(360) ,</v>
      </c>
      <c r="L18" s="1" t="str">
        <f t="shared" si="1"/>
        <v>nm_hin_hyokimei</v>
      </c>
      <c r="M18" s="1" t="str">
        <f t="shared" si="2"/>
        <v>StringOption</v>
      </c>
      <c r="N18" s="1" t="str">
        <f t="shared" si="3"/>
        <v>- {name: nm_hin_hyokimei, type: string, wtype: StringOption}</v>
      </c>
    </row>
    <row r="19" spans="1:14">
      <c r="A19" s="3" cm="1">
        <f t="array" aca="1" ref="A1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</v>
      </c>
      <c r="B19" s="119" t="s">
        <v>1470</v>
      </c>
      <c r="C19" s="119" t="s">
        <v>132</v>
      </c>
      <c r="D19" s="119" t="s">
        <v>1283</v>
      </c>
      <c r="E19" s="119"/>
      <c r="F19" s="120"/>
      <c r="G19" s="121" t="s">
        <v>302</v>
      </c>
      <c r="J19" s="1" t="str">
        <f t="shared" si="0"/>
        <v>"ST_BUNRUI" VARCHAR(18) ,</v>
      </c>
      <c r="L19" s="1" t="str">
        <f t="shared" si="1"/>
        <v>st_bunrui</v>
      </c>
      <c r="M19" s="1" t="str">
        <f t="shared" si="2"/>
        <v>StringOption</v>
      </c>
      <c r="N19" s="1" t="str">
        <f t="shared" si="3"/>
        <v>- {name: st_bunrui, type: string, wtype: StringOption}</v>
      </c>
    </row>
    <row r="20" spans="1:14">
      <c r="A20" s="3" cm="1">
        <f t="array" aca="1" ref="A2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</v>
      </c>
      <c r="B20" s="119" t="s">
        <v>1471</v>
      </c>
      <c r="C20" s="119" t="s">
        <v>134</v>
      </c>
      <c r="D20" s="119" t="s">
        <v>1284</v>
      </c>
      <c r="E20" s="116"/>
      <c r="F20" s="120"/>
      <c r="G20" s="121" t="s">
        <v>1181</v>
      </c>
      <c r="J20" s="1" t="str">
        <f t="shared" si="0"/>
        <v>"NM_BUNRUI" VARCHAR(240) ,</v>
      </c>
      <c r="L20" s="1" t="str">
        <f t="shared" si="1"/>
        <v>nm_bunrui</v>
      </c>
      <c r="M20" s="1" t="str">
        <f t="shared" si="2"/>
        <v>StringOption</v>
      </c>
      <c r="N20" s="1" t="str">
        <f t="shared" si="3"/>
        <v>- {name: nm_bunrui, type: string, wtype: StringOption}</v>
      </c>
    </row>
    <row r="21" spans="1:14">
      <c r="A21" s="3" cm="1">
        <f t="array" aca="1" ref="A2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</v>
      </c>
      <c r="B21" s="119" t="s">
        <v>1472</v>
      </c>
      <c r="C21" s="119" t="s">
        <v>1134</v>
      </c>
      <c r="D21" s="119" t="s">
        <v>1174</v>
      </c>
      <c r="E21" s="119"/>
      <c r="F21" s="120"/>
      <c r="G21" s="121"/>
      <c r="J21" s="1" t="str">
        <f t="shared" si="0"/>
        <v>"PR_HYOKA" DECIMAL(11,2) ,</v>
      </c>
      <c r="L21" s="1" t="str">
        <f t="shared" si="1"/>
        <v>pr_hyoka</v>
      </c>
      <c r="M21" s="1" t="str">
        <f t="shared" si="2"/>
        <v>DecimalOption</v>
      </c>
      <c r="N21" s="1" t="str">
        <f t="shared" si="3"/>
        <v>- {name: pr_hyoka, type: string, wtype: DecimalOption}</v>
      </c>
    </row>
    <row r="22" spans="1:14">
      <c r="A22" s="3" cm="1">
        <f t="array" aca="1" ref="A2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</v>
      </c>
      <c r="B22" s="119" t="s">
        <v>222</v>
      </c>
      <c r="C22" s="119" t="s">
        <v>1479</v>
      </c>
      <c r="D22" s="119" t="s">
        <v>1344</v>
      </c>
      <c r="E22" s="119"/>
      <c r="F22" s="120"/>
      <c r="G22" s="121" t="s">
        <v>1258</v>
      </c>
      <c r="J22" s="1" t="str">
        <f t="shared" si="0"/>
        <v>"UPDATE_DATETIME" TIMESTAMP ,</v>
      </c>
      <c r="L22" s="1" t="str">
        <f t="shared" si="1"/>
        <v>update_datetime</v>
      </c>
      <c r="M22" s="1" t="str">
        <f t="shared" si="2"/>
        <v>DecimalOption</v>
      </c>
      <c r="N22" s="1" t="str">
        <f t="shared" si="3"/>
        <v>- {name: update_datetime, type: string, wtype: DecimalOption}</v>
      </c>
    </row>
    <row r="23" spans="1:14">
      <c r="A23" s="3" t="str" cm="1">
        <f t="array" aca="1" ref="A2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23" s="119"/>
      <c r="C23" s="119"/>
      <c r="D23" s="119"/>
      <c r="E23" s="119"/>
      <c r="F23" s="120"/>
      <c r="G23" s="121"/>
      <c r="J23" s="1" t="str">
        <f t="shared" si="0"/>
        <v>""  ,</v>
      </c>
      <c r="L23" s="1" t="str">
        <f t="shared" si="1"/>
        <v/>
      </c>
      <c r="M23" s="1" t="str">
        <f t="shared" si="2"/>
        <v>DecimalOption</v>
      </c>
      <c r="N23" s="1" t="str">
        <f t="shared" si="3"/>
        <v>- {name: , type: string, wtype: DecimalOption}</v>
      </c>
    </row>
    <row r="24" spans="1:14" ht="17" thickBot="1">
      <c r="A24" s="4" t="str" cm="1">
        <f t="array" aca="1" ref="A2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24" s="122"/>
      <c r="C24" s="122"/>
      <c r="D24" s="122"/>
      <c r="E24" s="122" t="s">
        <v>45</v>
      </c>
      <c r="F24" s="123" t="s">
        <v>45</v>
      </c>
      <c r="G24" s="124" t="s">
        <v>45</v>
      </c>
    </row>
    <row r="26" spans="1:14" ht="17" thickBot="1">
      <c r="A26" s="2" t="s">
        <v>67</v>
      </c>
    </row>
    <row r="27" spans="1:14">
      <c r="A27" s="59" t="s">
        <v>0</v>
      </c>
      <c r="B27" s="60" t="s">
        <v>68</v>
      </c>
      <c r="C27" s="61" t="s">
        <v>69</v>
      </c>
      <c r="D27" s="62"/>
      <c r="E27" s="60" t="s">
        <v>70</v>
      </c>
      <c r="F27" s="60" t="s">
        <v>71</v>
      </c>
      <c r="G27" s="63" t="s">
        <v>72</v>
      </c>
    </row>
    <row r="28" spans="1:14" ht="18">
      <c r="A28" s="3">
        <v>1</v>
      </c>
      <c r="B28" s="16" t="s">
        <v>1297</v>
      </c>
      <c r="C28" s="160" t="s">
        <v>1480</v>
      </c>
      <c r="D28" s="168"/>
      <c r="E28" s="16"/>
      <c r="F28" s="16"/>
      <c r="G28" s="64"/>
    </row>
    <row r="29" spans="1:14" ht="18">
      <c r="A29" s="3">
        <v>2</v>
      </c>
      <c r="B29" s="16"/>
      <c r="C29" s="160"/>
      <c r="D29" s="168"/>
      <c r="E29" s="16"/>
      <c r="F29" s="16"/>
      <c r="G29" s="64"/>
    </row>
    <row r="30" spans="1:14" ht="18">
      <c r="A30" s="3">
        <v>3</v>
      </c>
      <c r="B30" s="16"/>
      <c r="C30" s="160"/>
      <c r="D30" s="168"/>
      <c r="E30" s="16"/>
      <c r="F30" s="16"/>
      <c r="G30" s="64"/>
    </row>
    <row r="31" spans="1:14" ht="19" thickBot="1">
      <c r="A31" s="4">
        <v>4</v>
      </c>
      <c r="B31" s="17"/>
      <c r="C31" s="164"/>
      <c r="D31" s="173"/>
      <c r="E31" s="17"/>
      <c r="F31" s="17"/>
      <c r="G31" s="65"/>
    </row>
    <row r="33" spans="1:7" ht="17" thickBot="1">
      <c r="A33" s="2" t="s">
        <v>73</v>
      </c>
    </row>
    <row r="34" spans="1:7">
      <c r="A34" s="6" t="s">
        <v>0</v>
      </c>
      <c r="B34" s="10" t="s">
        <v>74</v>
      </c>
      <c r="C34" s="10" t="s">
        <v>75</v>
      </c>
      <c r="D34" s="30" t="s">
        <v>76</v>
      </c>
      <c r="E34" s="31"/>
      <c r="F34" s="31"/>
      <c r="G34" s="32"/>
    </row>
    <row r="36" spans="1:7" ht="17" thickBot="1">
      <c r="A36" s="2" t="s">
        <v>80</v>
      </c>
    </row>
    <row r="37" spans="1:7" ht="19" thickBot="1">
      <c r="A37" s="26" t="s">
        <v>0</v>
      </c>
      <c r="B37" s="27" t="s">
        <v>81</v>
      </c>
      <c r="C37" s="56" t="s">
        <v>69</v>
      </c>
      <c r="D37" s="28"/>
      <c r="E37" s="174" t="s">
        <v>82</v>
      </c>
      <c r="F37" s="175"/>
      <c r="G37" s="29" t="s">
        <v>83</v>
      </c>
    </row>
    <row r="39" spans="1:7" ht="17" thickBot="1">
      <c r="A39" s="2" t="s">
        <v>84</v>
      </c>
    </row>
    <row r="40" spans="1:7" ht="19" thickBot="1">
      <c r="A40" s="26" t="s">
        <v>0</v>
      </c>
      <c r="B40" s="27" t="s">
        <v>81</v>
      </c>
      <c r="C40" s="56" t="s">
        <v>69</v>
      </c>
      <c r="D40" s="28"/>
      <c r="E40" s="174" t="s">
        <v>85</v>
      </c>
      <c r="F40" s="175"/>
      <c r="G40" s="29" t="s">
        <v>86</v>
      </c>
    </row>
    <row r="42" spans="1:7" ht="17" thickBot="1">
      <c r="A42" s="2" t="s">
        <v>87</v>
      </c>
    </row>
    <row r="43" spans="1:7" ht="19" thickBot="1">
      <c r="A43" s="26" t="s">
        <v>0</v>
      </c>
      <c r="B43" s="27" t="s">
        <v>88</v>
      </c>
      <c r="C43" s="56" t="s">
        <v>89</v>
      </c>
      <c r="D43" s="28"/>
      <c r="E43" s="174" t="s">
        <v>90</v>
      </c>
      <c r="F43" s="175"/>
      <c r="G43" s="29" t="s">
        <v>91</v>
      </c>
    </row>
    <row r="45" spans="1:7" ht="17" thickBot="1">
      <c r="A45" s="2" t="s">
        <v>92</v>
      </c>
    </row>
    <row r="46" spans="1:7">
      <c r="A46" s="6" t="s">
        <v>0</v>
      </c>
      <c r="B46" s="30" t="s">
        <v>93</v>
      </c>
      <c r="C46" s="33"/>
      <c r="D46" s="30" t="s">
        <v>94</v>
      </c>
      <c r="E46" s="31"/>
      <c r="F46" s="31"/>
      <c r="G46" s="32"/>
    </row>
    <row r="47" spans="1:7" ht="18">
      <c r="A47" s="34">
        <v>1</v>
      </c>
      <c r="B47" s="169" t="s">
        <v>95</v>
      </c>
      <c r="C47" s="170"/>
      <c r="D47" s="169"/>
      <c r="E47" s="171"/>
      <c r="F47" s="171"/>
      <c r="G47" s="172"/>
    </row>
    <row r="48" spans="1:7" ht="18">
      <c r="A48" s="35">
        <v>2</v>
      </c>
      <c r="B48" s="160" t="s">
        <v>96</v>
      </c>
      <c r="C48" s="161"/>
      <c r="D48" s="160"/>
      <c r="E48" s="162"/>
      <c r="F48" s="162"/>
      <c r="G48" s="163"/>
    </row>
    <row r="49" spans="1:7" ht="18">
      <c r="A49" s="35">
        <v>3</v>
      </c>
      <c r="B49" s="160" t="s">
        <v>97</v>
      </c>
      <c r="C49" s="161"/>
      <c r="D49" s="160"/>
      <c r="E49" s="162"/>
      <c r="F49" s="162"/>
      <c r="G49" s="163"/>
    </row>
    <row r="50" spans="1:7" ht="18">
      <c r="A50" s="35">
        <v>4</v>
      </c>
      <c r="B50" s="160" t="s">
        <v>99</v>
      </c>
      <c r="C50" s="161"/>
      <c r="D50" s="160"/>
      <c r="E50" s="162"/>
      <c r="F50" s="162"/>
      <c r="G50" s="163"/>
    </row>
    <row r="51" spans="1:7" ht="18">
      <c r="A51" s="35">
        <v>5</v>
      </c>
      <c r="B51" s="160" t="s">
        <v>100</v>
      </c>
      <c r="C51" s="161"/>
      <c r="D51" s="160"/>
      <c r="E51" s="162"/>
      <c r="F51" s="162"/>
      <c r="G51" s="163"/>
    </row>
    <row r="52" spans="1:7" ht="18">
      <c r="A52" s="35">
        <v>6</v>
      </c>
      <c r="B52" s="160" t="s">
        <v>102</v>
      </c>
      <c r="C52" s="161"/>
      <c r="D52" s="160"/>
      <c r="E52" s="162"/>
      <c r="F52" s="162"/>
      <c r="G52" s="163"/>
    </row>
    <row r="53" spans="1:7" ht="18">
      <c r="A53" s="35">
        <v>7</v>
      </c>
      <c r="B53" s="160" t="s">
        <v>103</v>
      </c>
      <c r="C53" s="161"/>
      <c r="D53" s="160"/>
      <c r="E53" s="162"/>
      <c r="F53" s="162"/>
      <c r="G53" s="163"/>
    </row>
    <row r="54" spans="1:7" ht="19" thickBot="1">
      <c r="A54" s="36">
        <v>8</v>
      </c>
      <c r="B54" s="164" t="s">
        <v>104</v>
      </c>
      <c r="C54" s="165"/>
      <c r="D54" s="164"/>
      <c r="E54" s="166"/>
      <c r="F54" s="166"/>
      <c r="G54" s="167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49:C49"/>
    <mergeCell ref="D49:G49"/>
    <mergeCell ref="C28:D28"/>
    <mergeCell ref="C29:D29"/>
    <mergeCell ref="C30:D30"/>
    <mergeCell ref="C31:D31"/>
    <mergeCell ref="E37:F37"/>
    <mergeCell ref="E40:F40"/>
    <mergeCell ref="E43:F43"/>
    <mergeCell ref="B47:C47"/>
    <mergeCell ref="D47:G47"/>
    <mergeCell ref="B48:C48"/>
    <mergeCell ref="D48:G48"/>
    <mergeCell ref="B53:C53"/>
    <mergeCell ref="D53:G53"/>
    <mergeCell ref="B54:C54"/>
    <mergeCell ref="D54:G54"/>
    <mergeCell ref="B50:C50"/>
    <mergeCell ref="D50:G50"/>
    <mergeCell ref="B51:C51"/>
    <mergeCell ref="D51:G51"/>
    <mergeCell ref="B52:C52"/>
    <mergeCell ref="D52:G52"/>
  </mergeCells>
  <phoneticPr fontId="8"/>
  <hyperlinks>
    <hyperlink ref="A1" location="テーブル一覧!B20" display="テーブル情報" xr:uid="{A09195CE-4E24-4594-97CE-F42DF64337C6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57B5-62E4-4348-A0EA-218AE8B89889}">
  <sheetPr>
    <pageSetUpPr fitToPage="1"/>
  </sheetPr>
  <dimension ref="A1:G105"/>
  <sheetViews>
    <sheetView showGridLines="0" zoomScaleNormal="100" workbookViewId="0">
      <selection activeCell="B3" sqref="B3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16384" width="9" style="1"/>
  </cols>
  <sheetData>
    <row r="1" spans="1:7" ht="17" thickBot="1">
      <c r="A1" s="2" t="s">
        <v>31</v>
      </c>
    </row>
    <row r="2" spans="1:7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7" ht="18">
      <c r="B3" s="9" t="s">
        <v>35</v>
      </c>
      <c r="C3" s="186"/>
      <c r="D3" s="187"/>
      <c r="E3" s="11" t="s">
        <v>36</v>
      </c>
      <c r="F3" s="186" t="s">
        <v>37</v>
      </c>
      <c r="G3" s="192"/>
    </row>
    <row r="4" spans="1:7" ht="18">
      <c r="B4" s="9" t="s">
        <v>38</v>
      </c>
      <c r="C4" s="186" t="s">
        <v>39</v>
      </c>
      <c r="D4" s="187"/>
      <c r="E4" s="11" t="s">
        <v>40</v>
      </c>
      <c r="F4" s="186"/>
      <c r="G4" s="192"/>
    </row>
    <row r="5" spans="1:7" ht="18">
      <c r="B5" s="9" t="s">
        <v>1</v>
      </c>
      <c r="C5" s="186" t="s">
        <v>9</v>
      </c>
      <c r="D5" s="187"/>
      <c r="E5" s="11" t="s">
        <v>42</v>
      </c>
      <c r="F5" s="186"/>
      <c r="G5" s="192"/>
    </row>
    <row r="6" spans="1:7" ht="18">
      <c r="B6" s="9" t="s">
        <v>2</v>
      </c>
      <c r="C6" s="186" t="s">
        <v>105</v>
      </c>
      <c r="D6" s="187"/>
      <c r="E6" s="12"/>
      <c r="F6" s="186"/>
      <c r="G6" s="192"/>
    </row>
    <row r="7" spans="1:7" ht="18">
      <c r="B7" s="193" t="s">
        <v>3</v>
      </c>
      <c r="C7" s="194"/>
      <c r="D7" s="194"/>
      <c r="E7" s="194"/>
      <c r="F7" s="194"/>
      <c r="G7" s="195"/>
    </row>
    <row r="8" spans="1:7">
      <c r="B8" s="176" t="s">
        <v>45</v>
      </c>
      <c r="C8" s="177"/>
      <c r="D8" s="177"/>
      <c r="E8" s="177"/>
      <c r="F8" s="177"/>
      <c r="G8" s="178"/>
    </row>
    <row r="9" spans="1:7">
      <c r="B9" s="179"/>
      <c r="C9" s="177"/>
      <c r="D9" s="177"/>
      <c r="E9" s="177"/>
      <c r="F9" s="177"/>
      <c r="G9" s="178"/>
    </row>
    <row r="10" spans="1:7" ht="17" thickBot="1">
      <c r="B10" s="180"/>
      <c r="C10" s="181"/>
      <c r="D10" s="181"/>
      <c r="E10" s="181"/>
      <c r="F10" s="181"/>
      <c r="G10" s="182"/>
    </row>
    <row r="12" spans="1:7" ht="17" thickBot="1">
      <c r="A12" s="2" t="s">
        <v>46</v>
      </c>
    </row>
    <row r="13" spans="1:7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</row>
    <row r="14" spans="1:7">
      <c r="A14" s="5">
        <v>1</v>
      </c>
      <c r="B14" s="18" t="s">
        <v>45</v>
      </c>
      <c r="C14" s="18" t="s">
        <v>106</v>
      </c>
      <c r="D14" s="18" t="s">
        <v>107</v>
      </c>
      <c r="E14" s="18" t="s">
        <v>45</v>
      </c>
      <c r="F14" s="20" t="s">
        <v>45</v>
      </c>
      <c r="G14" s="21" t="s">
        <v>45</v>
      </c>
    </row>
    <row r="15" spans="1:7">
      <c r="A15" s="5"/>
      <c r="B15" s="18"/>
      <c r="C15" s="18" t="s">
        <v>108</v>
      </c>
      <c r="D15" s="18" t="s">
        <v>109</v>
      </c>
      <c r="E15" s="18"/>
      <c r="F15" s="20"/>
      <c r="G15" s="21"/>
    </row>
    <row r="16" spans="1:7">
      <c r="A16" s="3">
        <v>2</v>
      </c>
      <c r="B16" s="16" t="s">
        <v>45</v>
      </c>
      <c r="C16" s="16" t="s">
        <v>52</v>
      </c>
      <c r="D16" s="16" t="s">
        <v>110</v>
      </c>
      <c r="E16" s="16" t="s">
        <v>111</v>
      </c>
      <c r="F16" s="22" t="s">
        <v>54</v>
      </c>
      <c r="G16" s="23" t="s">
        <v>45</v>
      </c>
    </row>
    <row r="17" spans="1:7">
      <c r="A17" s="3">
        <v>3</v>
      </c>
      <c r="B17" s="16" t="s">
        <v>45</v>
      </c>
      <c r="C17" s="16" t="s">
        <v>55</v>
      </c>
      <c r="D17" s="16" t="s">
        <v>112</v>
      </c>
      <c r="E17" s="16" t="s">
        <v>45</v>
      </c>
      <c r="F17" s="22" t="s">
        <v>45</v>
      </c>
      <c r="G17" s="23" t="s">
        <v>45</v>
      </c>
    </row>
    <row r="18" spans="1:7">
      <c r="A18" s="3">
        <v>4</v>
      </c>
      <c r="B18" s="16" t="s">
        <v>45</v>
      </c>
      <c r="C18" s="16" t="s">
        <v>113</v>
      </c>
      <c r="D18" s="16" t="s">
        <v>107</v>
      </c>
      <c r="E18" s="16" t="s">
        <v>45</v>
      </c>
      <c r="F18" s="22" t="s">
        <v>45</v>
      </c>
      <c r="G18" s="23" t="s">
        <v>45</v>
      </c>
    </row>
    <row r="19" spans="1:7">
      <c r="A19" s="3">
        <v>5</v>
      </c>
      <c r="B19" s="16" t="s">
        <v>45</v>
      </c>
      <c r="C19" s="16" t="s">
        <v>114</v>
      </c>
      <c r="D19" s="16" t="s">
        <v>107</v>
      </c>
      <c r="E19" s="16" t="s">
        <v>45</v>
      </c>
      <c r="F19" s="22" t="s">
        <v>45</v>
      </c>
      <c r="G19" s="23" t="s">
        <v>45</v>
      </c>
    </row>
    <row r="20" spans="1:7">
      <c r="A20" s="3">
        <v>6</v>
      </c>
      <c r="B20" s="16" t="s">
        <v>45</v>
      </c>
      <c r="C20" s="16" t="s">
        <v>115</v>
      </c>
      <c r="D20" s="16" t="s">
        <v>116</v>
      </c>
      <c r="E20" s="16" t="s">
        <v>45</v>
      </c>
      <c r="F20" s="22" t="s">
        <v>45</v>
      </c>
      <c r="G20" s="23" t="s">
        <v>45</v>
      </c>
    </row>
    <row r="21" spans="1:7">
      <c r="A21" s="3">
        <v>7</v>
      </c>
      <c r="B21" s="16" t="s">
        <v>45</v>
      </c>
      <c r="C21" s="16" t="s">
        <v>117</v>
      </c>
      <c r="D21" s="16" t="s">
        <v>116</v>
      </c>
      <c r="E21" s="16" t="s">
        <v>45</v>
      </c>
      <c r="F21" s="22" t="s">
        <v>45</v>
      </c>
      <c r="G21" s="23" t="s">
        <v>45</v>
      </c>
    </row>
    <row r="22" spans="1:7">
      <c r="A22" s="3">
        <v>8</v>
      </c>
      <c r="B22" s="16" t="s">
        <v>45</v>
      </c>
      <c r="C22" s="16" t="s">
        <v>118</v>
      </c>
      <c r="D22" s="16" t="s">
        <v>119</v>
      </c>
      <c r="E22" s="16" t="s">
        <v>45</v>
      </c>
      <c r="F22" s="22" t="s">
        <v>45</v>
      </c>
      <c r="G22" s="23" t="s">
        <v>45</v>
      </c>
    </row>
    <row r="23" spans="1:7">
      <c r="A23" s="3">
        <v>9</v>
      </c>
      <c r="B23" s="16" t="s">
        <v>45</v>
      </c>
      <c r="C23" s="16" t="s">
        <v>120</v>
      </c>
      <c r="D23" s="16" t="s">
        <v>121</v>
      </c>
      <c r="E23" s="16" t="s">
        <v>45</v>
      </c>
      <c r="F23" s="22" t="s">
        <v>45</v>
      </c>
      <c r="G23" s="23" t="s">
        <v>45</v>
      </c>
    </row>
    <row r="24" spans="1:7">
      <c r="A24" s="3">
        <v>10</v>
      </c>
      <c r="B24" s="16" t="s">
        <v>45</v>
      </c>
      <c r="C24" s="16" t="s">
        <v>56</v>
      </c>
      <c r="D24" s="16" t="s">
        <v>122</v>
      </c>
      <c r="E24" s="16" t="s">
        <v>45</v>
      </c>
      <c r="F24" s="22" t="s">
        <v>45</v>
      </c>
      <c r="G24" s="23" t="s">
        <v>45</v>
      </c>
    </row>
    <row r="25" spans="1:7">
      <c r="A25" s="3">
        <v>11</v>
      </c>
      <c r="B25" s="16" t="s">
        <v>45</v>
      </c>
      <c r="C25" s="16" t="s">
        <v>57</v>
      </c>
      <c r="D25" s="16" t="s">
        <v>116</v>
      </c>
      <c r="E25" s="16" t="s">
        <v>45</v>
      </c>
      <c r="F25" s="22" t="s">
        <v>45</v>
      </c>
      <c r="G25" s="23" t="s">
        <v>45</v>
      </c>
    </row>
    <row r="26" spans="1:7">
      <c r="A26" s="3">
        <v>12</v>
      </c>
      <c r="B26" s="16" t="s">
        <v>45</v>
      </c>
      <c r="C26" s="16" t="s">
        <v>123</v>
      </c>
      <c r="D26" s="16" t="s">
        <v>116</v>
      </c>
      <c r="E26" s="16" t="s">
        <v>45</v>
      </c>
      <c r="F26" s="22" t="s">
        <v>45</v>
      </c>
      <c r="G26" s="23" t="s">
        <v>45</v>
      </c>
    </row>
    <row r="27" spans="1:7">
      <c r="A27" s="3">
        <v>13</v>
      </c>
      <c r="B27" s="16" t="s">
        <v>45</v>
      </c>
      <c r="C27" s="16" t="s">
        <v>58</v>
      </c>
      <c r="D27" s="16" t="s">
        <v>119</v>
      </c>
      <c r="E27" s="16" t="s">
        <v>45</v>
      </c>
      <c r="F27" s="22" t="s">
        <v>45</v>
      </c>
      <c r="G27" s="23" t="s">
        <v>45</v>
      </c>
    </row>
    <row r="28" spans="1:7">
      <c r="A28" s="3">
        <v>14</v>
      </c>
      <c r="B28" s="16" t="s">
        <v>45</v>
      </c>
      <c r="C28" s="16" t="s">
        <v>59</v>
      </c>
      <c r="D28" s="16" t="s">
        <v>124</v>
      </c>
      <c r="E28" s="16" t="s">
        <v>45</v>
      </c>
      <c r="F28" s="22" t="s">
        <v>45</v>
      </c>
      <c r="G28" s="23" t="s">
        <v>45</v>
      </c>
    </row>
    <row r="29" spans="1:7">
      <c r="A29" s="3">
        <v>15</v>
      </c>
      <c r="B29" s="16" t="s">
        <v>45</v>
      </c>
      <c r="C29" s="16" t="s">
        <v>60</v>
      </c>
      <c r="D29" s="16" t="s">
        <v>116</v>
      </c>
      <c r="E29" s="16" t="s">
        <v>45</v>
      </c>
      <c r="F29" s="22" t="s">
        <v>45</v>
      </c>
      <c r="G29" s="23" t="s">
        <v>45</v>
      </c>
    </row>
    <row r="30" spans="1:7">
      <c r="A30" s="3">
        <v>16</v>
      </c>
      <c r="B30" s="16" t="s">
        <v>45</v>
      </c>
      <c r="C30" s="16" t="s">
        <v>61</v>
      </c>
      <c r="D30" s="16" t="s">
        <v>116</v>
      </c>
      <c r="E30" s="16" t="s">
        <v>45</v>
      </c>
      <c r="F30" s="22" t="s">
        <v>45</v>
      </c>
      <c r="G30" s="23" t="s">
        <v>45</v>
      </c>
    </row>
    <row r="31" spans="1:7">
      <c r="A31" s="3">
        <v>17</v>
      </c>
      <c r="B31" s="16" t="s">
        <v>45</v>
      </c>
      <c r="C31" s="16" t="s">
        <v>62</v>
      </c>
      <c r="D31" s="16" t="s">
        <v>119</v>
      </c>
      <c r="E31" s="16" t="s">
        <v>45</v>
      </c>
      <c r="F31" s="22" t="s">
        <v>45</v>
      </c>
      <c r="G31" s="23" t="s">
        <v>45</v>
      </c>
    </row>
    <row r="32" spans="1:7">
      <c r="A32" s="3">
        <v>18</v>
      </c>
      <c r="B32" s="16" t="s">
        <v>45</v>
      </c>
      <c r="C32" s="16" t="s">
        <v>125</v>
      </c>
      <c r="D32" s="16" t="s">
        <v>126</v>
      </c>
      <c r="E32" s="16" t="s">
        <v>45</v>
      </c>
      <c r="F32" s="22" t="s">
        <v>45</v>
      </c>
      <c r="G32" s="23" t="s">
        <v>45</v>
      </c>
    </row>
    <row r="33" spans="1:7">
      <c r="A33" s="3">
        <v>19</v>
      </c>
      <c r="B33" s="16" t="s">
        <v>45</v>
      </c>
      <c r="C33" s="16" t="s">
        <v>127</v>
      </c>
      <c r="D33" s="16" t="s">
        <v>128</v>
      </c>
      <c r="E33" s="16" t="s">
        <v>45</v>
      </c>
      <c r="F33" s="22" t="s">
        <v>45</v>
      </c>
      <c r="G33" s="23" t="s">
        <v>45</v>
      </c>
    </row>
    <row r="34" spans="1:7">
      <c r="A34" s="3">
        <v>20</v>
      </c>
      <c r="B34" s="16" t="s">
        <v>45</v>
      </c>
      <c r="C34" s="16" t="s">
        <v>129</v>
      </c>
      <c r="D34" s="16" t="s">
        <v>130</v>
      </c>
      <c r="E34" s="16" t="s">
        <v>45</v>
      </c>
      <c r="F34" s="22" t="s">
        <v>45</v>
      </c>
      <c r="G34" s="23" t="s">
        <v>45</v>
      </c>
    </row>
    <row r="35" spans="1:7">
      <c r="A35" s="3">
        <v>21</v>
      </c>
      <c r="B35" s="16" t="s">
        <v>45</v>
      </c>
      <c r="C35" s="16" t="s">
        <v>131</v>
      </c>
      <c r="D35" s="16" t="s">
        <v>130</v>
      </c>
      <c r="E35" s="16" t="s">
        <v>45</v>
      </c>
      <c r="F35" s="22" t="s">
        <v>45</v>
      </c>
      <c r="G35" s="23" t="s">
        <v>45</v>
      </c>
    </row>
    <row r="36" spans="1:7">
      <c r="A36" s="3">
        <v>22</v>
      </c>
      <c r="B36" s="16" t="s">
        <v>45</v>
      </c>
      <c r="C36" s="16" t="s">
        <v>132</v>
      </c>
      <c r="D36" s="16" t="s">
        <v>133</v>
      </c>
      <c r="E36" s="16" t="s">
        <v>45</v>
      </c>
      <c r="F36" s="22" t="s">
        <v>45</v>
      </c>
      <c r="G36" s="23" t="s">
        <v>45</v>
      </c>
    </row>
    <row r="37" spans="1:7">
      <c r="A37" s="3">
        <v>23</v>
      </c>
      <c r="B37" s="16" t="s">
        <v>45</v>
      </c>
      <c r="C37" s="16" t="s">
        <v>134</v>
      </c>
      <c r="D37" s="16" t="s">
        <v>126</v>
      </c>
      <c r="E37" s="16" t="s">
        <v>45</v>
      </c>
      <c r="F37" s="22" t="s">
        <v>45</v>
      </c>
      <c r="G37" s="23" t="s">
        <v>45</v>
      </c>
    </row>
    <row r="38" spans="1:7">
      <c r="A38" s="3">
        <v>24</v>
      </c>
      <c r="B38" s="16" t="s">
        <v>45</v>
      </c>
      <c r="C38" s="16" t="s">
        <v>135</v>
      </c>
      <c r="D38" s="16" t="s">
        <v>136</v>
      </c>
      <c r="E38" s="16" t="s">
        <v>45</v>
      </c>
      <c r="F38" s="22" t="s">
        <v>45</v>
      </c>
      <c r="G38" s="23" t="s">
        <v>45</v>
      </c>
    </row>
    <row r="39" spans="1:7">
      <c r="A39" s="3">
        <v>25</v>
      </c>
      <c r="B39" s="16" t="s">
        <v>45</v>
      </c>
      <c r="C39" s="16" t="s">
        <v>137</v>
      </c>
      <c r="D39" s="16" t="s">
        <v>138</v>
      </c>
      <c r="E39" s="16" t="s">
        <v>45</v>
      </c>
      <c r="F39" s="22" t="s">
        <v>45</v>
      </c>
      <c r="G39" s="23" t="s">
        <v>45</v>
      </c>
    </row>
    <row r="40" spans="1:7">
      <c r="A40" s="3">
        <v>26</v>
      </c>
      <c r="B40" s="16" t="s">
        <v>45</v>
      </c>
      <c r="C40" s="16" t="s">
        <v>139</v>
      </c>
      <c r="D40" s="16" t="s">
        <v>138</v>
      </c>
      <c r="E40" s="16" t="s">
        <v>45</v>
      </c>
      <c r="F40" s="22" t="s">
        <v>45</v>
      </c>
      <c r="G40" s="23" t="s">
        <v>45</v>
      </c>
    </row>
    <row r="41" spans="1:7">
      <c r="A41" s="3">
        <v>27</v>
      </c>
      <c r="B41" s="16" t="s">
        <v>45</v>
      </c>
      <c r="C41" s="16" t="s">
        <v>140</v>
      </c>
      <c r="D41" s="16" t="s">
        <v>141</v>
      </c>
      <c r="E41" s="16" t="s">
        <v>45</v>
      </c>
      <c r="F41" s="22" t="s">
        <v>45</v>
      </c>
      <c r="G41" s="23" t="s">
        <v>45</v>
      </c>
    </row>
    <row r="42" spans="1:7">
      <c r="A42" s="3">
        <v>28</v>
      </c>
      <c r="B42" s="16" t="s">
        <v>45</v>
      </c>
      <c r="C42" s="16" t="s">
        <v>142</v>
      </c>
      <c r="D42" s="16" t="s">
        <v>136</v>
      </c>
      <c r="E42" s="16" t="s">
        <v>45</v>
      </c>
      <c r="F42" s="22" t="s">
        <v>45</v>
      </c>
      <c r="G42" s="23" t="s">
        <v>45</v>
      </c>
    </row>
    <row r="43" spans="1:7">
      <c r="A43" s="3">
        <v>29</v>
      </c>
      <c r="B43" s="16" t="s">
        <v>45</v>
      </c>
      <c r="C43" s="16" t="s">
        <v>143</v>
      </c>
      <c r="D43" s="16" t="s">
        <v>138</v>
      </c>
      <c r="E43" s="16" t="s">
        <v>45</v>
      </c>
      <c r="F43" s="22" t="s">
        <v>45</v>
      </c>
      <c r="G43" s="23" t="s">
        <v>45</v>
      </c>
    </row>
    <row r="44" spans="1:7">
      <c r="A44" s="3">
        <v>30</v>
      </c>
      <c r="B44" s="16" t="s">
        <v>45</v>
      </c>
      <c r="C44" s="16" t="s">
        <v>144</v>
      </c>
      <c r="D44" s="16" t="s">
        <v>138</v>
      </c>
      <c r="E44" s="16" t="s">
        <v>45</v>
      </c>
      <c r="F44" s="22" t="s">
        <v>45</v>
      </c>
      <c r="G44" s="23" t="s">
        <v>45</v>
      </c>
    </row>
    <row r="45" spans="1:7">
      <c r="A45" s="3">
        <v>31</v>
      </c>
      <c r="B45" s="16" t="s">
        <v>45</v>
      </c>
      <c r="C45" s="16" t="s">
        <v>145</v>
      </c>
      <c r="D45" s="16" t="s">
        <v>136</v>
      </c>
      <c r="E45" s="16" t="s">
        <v>45</v>
      </c>
      <c r="F45" s="22" t="s">
        <v>45</v>
      </c>
      <c r="G45" s="23" t="s">
        <v>45</v>
      </c>
    </row>
    <row r="46" spans="1:7">
      <c r="A46" s="3">
        <v>32</v>
      </c>
      <c r="B46" s="16" t="s">
        <v>45</v>
      </c>
      <c r="C46" s="16" t="s">
        <v>146</v>
      </c>
      <c r="D46" s="16" t="s">
        <v>141</v>
      </c>
      <c r="E46" s="16" t="s">
        <v>45</v>
      </c>
      <c r="F46" s="22" t="s">
        <v>45</v>
      </c>
      <c r="G46" s="23" t="s">
        <v>45</v>
      </c>
    </row>
    <row r="47" spans="1:7">
      <c r="A47" s="3">
        <v>33</v>
      </c>
      <c r="B47" s="16" t="s">
        <v>45</v>
      </c>
      <c r="C47" s="16" t="s">
        <v>147</v>
      </c>
      <c r="D47" s="16" t="s">
        <v>136</v>
      </c>
      <c r="E47" s="16" t="s">
        <v>45</v>
      </c>
      <c r="F47" s="22" t="s">
        <v>45</v>
      </c>
      <c r="G47" s="23" t="s">
        <v>45</v>
      </c>
    </row>
    <row r="48" spans="1:7">
      <c r="A48" s="3">
        <v>34</v>
      </c>
      <c r="B48" s="16" t="s">
        <v>45</v>
      </c>
      <c r="C48" s="16" t="s">
        <v>148</v>
      </c>
      <c r="D48" s="16" t="s">
        <v>136</v>
      </c>
      <c r="E48" s="16" t="s">
        <v>45</v>
      </c>
      <c r="F48" s="22" t="s">
        <v>45</v>
      </c>
      <c r="G48" s="23" t="s">
        <v>45</v>
      </c>
    </row>
    <row r="49" spans="1:7">
      <c r="A49" s="3">
        <v>35</v>
      </c>
      <c r="B49" s="16" t="s">
        <v>45</v>
      </c>
      <c r="C49" s="16" t="s">
        <v>149</v>
      </c>
      <c r="D49" s="16" t="s">
        <v>141</v>
      </c>
      <c r="E49" s="16" t="s">
        <v>45</v>
      </c>
      <c r="F49" s="22" t="s">
        <v>45</v>
      </c>
      <c r="G49" s="23" t="s">
        <v>45</v>
      </c>
    </row>
    <row r="50" spans="1:7">
      <c r="A50" s="3">
        <v>36</v>
      </c>
      <c r="B50" s="16" t="s">
        <v>45</v>
      </c>
      <c r="C50" s="16" t="s">
        <v>150</v>
      </c>
      <c r="D50" s="16" t="s">
        <v>136</v>
      </c>
      <c r="E50" s="16" t="s">
        <v>45</v>
      </c>
      <c r="F50" s="22" t="s">
        <v>45</v>
      </c>
      <c r="G50" s="23" t="s">
        <v>45</v>
      </c>
    </row>
    <row r="51" spans="1:7">
      <c r="A51" s="3">
        <v>37</v>
      </c>
      <c r="B51" s="16" t="s">
        <v>45</v>
      </c>
      <c r="C51" s="16" t="s">
        <v>151</v>
      </c>
      <c r="D51" s="16" t="s">
        <v>141</v>
      </c>
      <c r="E51" s="16" t="s">
        <v>45</v>
      </c>
      <c r="F51" s="22" t="s">
        <v>45</v>
      </c>
      <c r="G51" s="23" t="s">
        <v>45</v>
      </c>
    </row>
    <row r="52" spans="1:7">
      <c r="A52" s="3">
        <v>38</v>
      </c>
      <c r="B52" s="16" t="s">
        <v>45</v>
      </c>
      <c r="C52" s="16" t="s">
        <v>152</v>
      </c>
      <c r="D52" s="16" t="s">
        <v>141</v>
      </c>
      <c r="E52" s="16" t="s">
        <v>45</v>
      </c>
      <c r="F52" s="22" t="s">
        <v>45</v>
      </c>
      <c r="G52" s="23" t="s">
        <v>45</v>
      </c>
    </row>
    <row r="53" spans="1:7">
      <c r="A53" s="3">
        <v>39</v>
      </c>
      <c r="B53" s="16" t="s">
        <v>45</v>
      </c>
      <c r="C53" s="16" t="s">
        <v>153</v>
      </c>
      <c r="D53" s="16" t="s">
        <v>136</v>
      </c>
      <c r="E53" s="16" t="s">
        <v>45</v>
      </c>
      <c r="F53" s="22" t="s">
        <v>45</v>
      </c>
      <c r="G53" s="23" t="s">
        <v>45</v>
      </c>
    </row>
    <row r="54" spans="1:7">
      <c r="A54" s="3">
        <v>40</v>
      </c>
      <c r="B54" s="16" t="s">
        <v>45</v>
      </c>
      <c r="C54" s="16" t="s">
        <v>154</v>
      </c>
      <c r="D54" s="16" t="s">
        <v>141</v>
      </c>
      <c r="E54" s="16" t="s">
        <v>45</v>
      </c>
      <c r="F54" s="22" t="s">
        <v>45</v>
      </c>
      <c r="G54" s="23" t="s">
        <v>45</v>
      </c>
    </row>
    <row r="55" spans="1:7">
      <c r="A55" s="3">
        <v>41</v>
      </c>
      <c r="B55" s="16" t="s">
        <v>45</v>
      </c>
      <c r="C55" s="16" t="s">
        <v>155</v>
      </c>
      <c r="D55" s="16" t="s">
        <v>136</v>
      </c>
      <c r="E55" s="16" t="s">
        <v>45</v>
      </c>
      <c r="F55" s="22" t="s">
        <v>45</v>
      </c>
      <c r="G55" s="23" t="s">
        <v>45</v>
      </c>
    </row>
    <row r="56" spans="1:7">
      <c r="A56" s="3">
        <v>42</v>
      </c>
      <c r="B56" s="16" t="s">
        <v>45</v>
      </c>
      <c r="C56" s="16" t="s">
        <v>156</v>
      </c>
      <c r="D56" s="16" t="s">
        <v>141</v>
      </c>
      <c r="E56" s="16" t="s">
        <v>45</v>
      </c>
      <c r="F56" s="22" t="s">
        <v>45</v>
      </c>
      <c r="G56" s="23" t="s">
        <v>45</v>
      </c>
    </row>
    <row r="57" spans="1:7">
      <c r="A57" s="3">
        <v>43</v>
      </c>
      <c r="B57" s="16" t="s">
        <v>45</v>
      </c>
      <c r="C57" s="16" t="s">
        <v>157</v>
      </c>
      <c r="D57" s="16" t="s">
        <v>158</v>
      </c>
      <c r="E57" s="16" t="s">
        <v>45</v>
      </c>
      <c r="F57" s="22" t="s">
        <v>45</v>
      </c>
      <c r="G57" s="23" t="s">
        <v>45</v>
      </c>
    </row>
    <row r="58" spans="1:7">
      <c r="A58" s="3">
        <v>44</v>
      </c>
      <c r="B58" s="16" t="s">
        <v>45</v>
      </c>
      <c r="C58" s="16" t="s">
        <v>159</v>
      </c>
      <c r="D58" s="16" t="s">
        <v>160</v>
      </c>
      <c r="E58" s="16" t="s">
        <v>45</v>
      </c>
      <c r="F58" s="22" t="s">
        <v>45</v>
      </c>
      <c r="G58" s="23" t="s">
        <v>45</v>
      </c>
    </row>
    <row r="59" spans="1:7">
      <c r="A59" s="3">
        <v>45</v>
      </c>
      <c r="B59" s="16" t="s">
        <v>45</v>
      </c>
      <c r="C59" s="16" t="s">
        <v>161</v>
      </c>
      <c r="D59" s="16" t="s">
        <v>158</v>
      </c>
      <c r="E59" s="16" t="s">
        <v>45</v>
      </c>
      <c r="F59" s="22" t="s">
        <v>45</v>
      </c>
      <c r="G59" s="23" t="s">
        <v>45</v>
      </c>
    </row>
    <row r="60" spans="1:7">
      <c r="A60" s="3">
        <v>46</v>
      </c>
      <c r="B60" s="16" t="s">
        <v>45</v>
      </c>
      <c r="C60" s="16" t="s">
        <v>162</v>
      </c>
      <c r="D60" s="16" t="s">
        <v>158</v>
      </c>
      <c r="E60" s="16" t="s">
        <v>45</v>
      </c>
      <c r="F60" s="22" t="s">
        <v>45</v>
      </c>
      <c r="G60" s="23" t="s">
        <v>45</v>
      </c>
    </row>
    <row r="61" spans="1:7">
      <c r="A61" s="3">
        <v>47</v>
      </c>
      <c r="B61" s="16" t="s">
        <v>45</v>
      </c>
      <c r="C61" s="16" t="s">
        <v>163</v>
      </c>
      <c r="D61" s="16" t="s">
        <v>116</v>
      </c>
      <c r="E61" s="16" t="s">
        <v>45</v>
      </c>
      <c r="F61" s="22" t="s">
        <v>45</v>
      </c>
      <c r="G61" s="23" t="s">
        <v>45</v>
      </c>
    </row>
    <row r="62" spans="1:7">
      <c r="A62" s="3">
        <v>48</v>
      </c>
      <c r="B62" s="16" t="s">
        <v>45</v>
      </c>
      <c r="C62" s="16" t="s">
        <v>164</v>
      </c>
      <c r="D62" s="16" t="s">
        <v>116</v>
      </c>
      <c r="E62" s="16" t="s">
        <v>45</v>
      </c>
      <c r="F62" s="22" t="s">
        <v>45</v>
      </c>
      <c r="G62" s="23" t="s">
        <v>45</v>
      </c>
    </row>
    <row r="63" spans="1:7">
      <c r="A63" s="3">
        <v>49</v>
      </c>
      <c r="B63" s="16" t="s">
        <v>45</v>
      </c>
      <c r="C63" s="16" t="s">
        <v>165</v>
      </c>
      <c r="D63" s="16" t="s">
        <v>119</v>
      </c>
      <c r="E63" s="16" t="s">
        <v>45</v>
      </c>
      <c r="F63" s="22" t="s">
        <v>45</v>
      </c>
      <c r="G63" s="23" t="s">
        <v>45</v>
      </c>
    </row>
    <row r="64" spans="1:7">
      <c r="A64" s="3">
        <v>50</v>
      </c>
      <c r="B64" s="16" t="s">
        <v>45</v>
      </c>
      <c r="C64" s="16" t="s">
        <v>166</v>
      </c>
      <c r="D64" s="16" t="s">
        <v>124</v>
      </c>
      <c r="E64" s="16" t="s">
        <v>45</v>
      </c>
      <c r="F64" s="22" t="s">
        <v>45</v>
      </c>
      <c r="G64" s="23" t="s">
        <v>45</v>
      </c>
    </row>
    <row r="65" spans="1:7">
      <c r="A65" s="3">
        <v>51</v>
      </c>
      <c r="B65" s="16" t="s">
        <v>45</v>
      </c>
      <c r="C65" s="16" t="s">
        <v>167</v>
      </c>
      <c r="D65" s="16" t="s">
        <v>168</v>
      </c>
      <c r="E65" s="16" t="s">
        <v>45</v>
      </c>
      <c r="F65" s="22" t="s">
        <v>45</v>
      </c>
      <c r="G65" s="23" t="s">
        <v>45</v>
      </c>
    </row>
    <row r="66" spans="1:7">
      <c r="A66" s="3">
        <v>52</v>
      </c>
      <c r="B66" s="16" t="s">
        <v>45</v>
      </c>
      <c r="C66" s="16" t="s">
        <v>169</v>
      </c>
      <c r="D66" s="16" t="s">
        <v>168</v>
      </c>
      <c r="E66" s="16" t="s">
        <v>45</v>
      </c>
      <c r="F66" s="22" t="s">
        <v>45</v>
      </c>
      <c r="G66" s="23" t="s">
        <v>45</v>
      </c>
    </row>
    <row r="67" spans="1:7">
      <c r="A67" s="3">
        <v>53</v>
      </c>
      <c r="B67" s="16" t="s">
        <v>45</v>
      </c>
      <c r="C67" s="16" t="s">
        <v>170</v>
      </c>
      <c r="D67" s="16" t="s">
        <v>124</v>
      </c>
      <c r="E67" s="16" t="s">
        <v>45</v>
      </c>
      <c r="F67" s="22" t="s">
        <v>45</v>
      </c>
      <c r="G67" s="23" t="s">
        <v>45</v>
      </c>
    </row>
    <row r="68" spans="1:7">
      <c r="A68" s="3">
        <v>54</v>
      </c>
      <c r="B68" s="16" t="s">
        <v>45</v>
      </c>
      <c r="C68" s="16" t="s">
        <v>171</v>
      </c>
      <c r="D68" s="16" t="s">
        <v>124</v>
      </c>
      <c r="E68" s="16" t="s">
        <v>45</v>
      </c>
      <c r="F68" s="22" t="s">
        <v>45</v>
      </c>
      <c r="G68" s="23" t="s">
        <v>45</v>
      </c>
    </row>
    <row r="69" spans="1:7">
      <c r="A69" s="3">
        <v>55</v>
      </c>
      <c r="B69" s="16" t="s">
        <v>45</v>
      </c>
      <c r="C69" s="16" t="s">
        <v>172</v>
      </c>
      <c r="D69" s="16" t="s">
        <v>136</v>
      </c>
      <c r="E69" s="16" t="s">
        <v>45</v>
      </c>
      <c r="F69" s="22" t="s">
        <v>45</v>
      </c>
      <c r="G69" s="23" t="s">
        <v>45</v>
      </c>
    </row>
    <row r="70" spans="1:7">
      <c r="A70" s="3">
        <v>56</v>
      </c>
      <c r="B70" s="16" t="s">
        <v>45</v>
      </c>
      <c r="C70" s="16" t="s">
        <v>173</v>
      </c>
      <c r="D70" s="16" t="s">
        <v>136</v>
      </c>
      <c r="E70" s="16" t="s">
        <v>45</v>
      </c>
      <c r="F70" s="22" t="s">
        <v>45</v>
      </c>
      <c r="G70" s="23" t="s">
        <v>45</v>
      </c>
    </row>
    <row r="71" spans="1:7">
      <c r="A71" s="3"/>
      <c r="B71" s="16"/>
      <c r="C71" s="16" t="s">
        <v>174</v>
      </c>
      <c r="D71" s="16" t="s">
        <v>136</v>
      </c>
      <c r="E71" s="16"/>
      <c r="F71" s="22"/>
      <c r="G71" s="23"/>
    </row>
    <row r="72" spans="1:7">
      <c r="A72" s="3"/>
      <c r="B72" s="16"/>
      <c r="C72" s="16" t="s">
        <v>175</v>
      </c>
      <c r="D72" s="16" t="s">
        <v>136</v>
      </c>
      <c r="E72" s="16"/>
      <c r="F72" s="22"/>
      <c r="G72" s="23"/>
    </row>
    <row r="73" spans="1:7">
      <c r="A73" s="3">
        <v>57</v>
      </c>
      <c r="B73" s="16" t="s">
        <v>45</v>
      </c>
      <c r="C73" s="16" t="s">
        <v>176</v>
      </c>
      <c r="D73" s="16" t="s">
        <v>141</v>
      </c>
      <c r="E73" s="16" t="s">
        <v>45</v>
      </c>
      <c r="F73" s="22" t="s">
        <v>45</v>
      </c>
      <c r="G73" s="23" t="s">
        <v>45</v>
      </c>
    </row>
    <row r="74" spans="1:7">
      <c r="A74" s="3">
        <v>58</v>
      </c>
      <c r="B74" s="16" t="s">
        <v>45</v>
      </c>
      <c r="C74" s="16" t="s">
        <v>177</v>
      </c>
      <c r="D74" s="16" t="s">
        <v>178</v>
      </c>
      <c r="E74" s="16" t="s">
        <v>45</v>
      </c>
      <c r="F74" s="22" t="s">
        <v>45</v>
      </c>
      <c r="G74" s="23" t="s">
        <v>45</v>
      </c>
    </row>
    <row r="75" spans="1:7">
      <c r="A75" s="3">
        <v>59</v>
      </c>
      <c r="B75" s="16" t="s">
        <v>45</v>
      </c>
      <c r="C75" s="16" t="s">
        <v>179</v>
      </c>
      <c r="D75" s="16" t="s">
        <v>180</v>
      </c>
      <c r="E75" s="16" t="s">
        <v>45</v>
      </c>
      <c r="F75" s="22" t="s">
        <v>45</v>
      </c>
      <c r="G75" s="23" t="s">
        <v>45</v>
      </c>
    </row>
    <row r="76" spans="1:7" ht="17" thickBot="1">
      <c r="A76" s="4">
        <v>60</v>
      </c>
      <c r="B76" s="17" t="s">
        <v>45</v>
      </c>
      <c r="C76" s="17" t="s">
        <v>181</v>
      </c>
      <c r="D76" s="17" t="s">
        <v>1290</v>
      </c>
      <c r="E76" s="17" t="s">
        <v>45</v>
      </c>
      <c r="F76" s="24" t="s">
        <v>45</v>
      </c>
      <c r="G76" s="25" t="s">
        <v>45</v>
      </c>
    </row>
    <row r="78" spans="1:7" ht="17" thickBot="1">
      <c r="A78" s="2" t="s">
        <v>67</v>
      </c>
    </row>
    <row r="79" spans="1:7">
      <c r="A79" s="6" t="s">
        <v>0</v>
      </c>
      <c r="B79" s="10" t="s">
        <v>68</v>
      </c>
      <c r="C79" s="30" t="s">
        <v>69</v>
      </c>
      <c r="D79" s="33"/>
      <c r="E79" s="10" t="s">
        <v>70</v>
      </c>
      <c r="F79" s="10" t="s">
        <v>71</v>
      </c>
      <c r="G79" s="19" t="s">
        <v>72</v>
      </c>
    </row>
    <row r="80" spans="1:7" ht="19" thickBot="1">
      <c r="A80" s="13">
        <v>1</v>
      </c>
      <c r="B80" s="14" t="s">
        <v>182</v>
      </c>
      <c r="C80" s="196" t="s">
        <v>52</v>
      </c>
      <c r="D80" s="201"/>
      <c r="E80" s="14" t="s">
        <v>53</v>
      </c>
      <c r="F80" s="14" t="s">
        <v>53</v>
      </c>
      <c r="G80" s="15"/>
    </row>
    <row r="82" spans="1:7" ht="17" thickBot="1">
      <c r="A82" s="2" t="s">
        <v>73</v>
      </c>
    </row>
    <row r="83" spans="1:7">
      <c r="A83" s="6" t="s">
        <v>0</v>
      </c>
      <c r="B83" s="10" t="s">
        <v>74</v>
      </c>
      <c r="C83" s="10" t="s">
        <v>75</v>
      </c>
      <c r="D83" s="30" t="s">
        <v>76</v>
      </c>
      <c r="E83" s="31"/>
      <c r="F83" s="31"/>
      <c r="G83" s="32"/>
    </row>
    <row r="84" spans="1:7" ht="18">
      <c r="A84" s="5">
        <v>1</v>
      </c>
      <c r="B84" s="18" t="s">
        <v>183</v>
      </c>
      <c r="C84" s="18" t="s">
        <v>78</v>
      </c>
      <c r="D84" s="169" t="s">
        <v>79</v>
      </c>
      <c r="E84" s="171"/>
      <c r="F84" s="171"/>
      <c r="G84" s="172"/>
    </row>
    <row r="85" spans="1:7" ht="19" thickBot="1">
      <c r="A85" s="4">
        <v>2</v>
      </c>
      <c r="B85" s="17" t="s">
        <v>182</v>
      </c>
      <c r="C85" s="17" t="s">
        <v>184</v>
      </c>
      <c r="D85" s="164" t="s">
        <v>52</v>
      </c>
      <c r="E85" s="166"/>
      <c r="F85" s="166"/>
      <c r="G85" s="167"/>
    </row>
    <row r="87" spans="1:7" ht="17" thickBot="1">
      <c r="A87" s="2" t="s">
        <v>80</v>
      </c>
    </row>
    <row r="88" spans="1:7" ht="19" thickBot="1">
      <c r="A88" s="26" t="s">
        <v>0</v>
      </c>
      <c r="B88" s="27" t="s">
        <v>81</v>
      </c>
      <c r="C88" s="56" t="s">
        <v>69</v>
      </c>
      <c r="D88" s="28"/>
      <c r="E88" s="174" t="s">
        <v>82</v>
      </c>
      <c r="F88" s="175"/>
      <c r="G88" s="29" t="s">
        <v>83</v>
      </c>
    </row>
    <row r="90" spans="1:7" ht="17" thickBot="1">
      <c r="A90" s="2" t="s">
        <v>84</v>
      </c>
    </row>
    <row r="91" spans="1:7" ht="19" thickBot="1">
      <c r="A91" s="26" t="s">
        <v>0</v>
      </c>
      <c r="B91" s="27" t="s">
        <v>81</v>
      </c>
      <c r="C91" s="56" t="s">
        <v>69</v>
      </c>
      <c r="D91" s="28"/>
      <c r="E91" s="174" t="s">
        <v>85</v>
      </c>
      <c r="F91" s="175"/>
      <c r="G91" s="29" t="s">
        <v>86</v>
      </c>
    </row>
    <row r="93" spans="1:7" ht="17" thickBot="1">
      <c r="A93" s="2" t="s">
        <v>87</v>
      </c>
    </row>
    <row r="94" spans="1:7" ht="19" thickBot="1">
      <c r="A94" s="26" t="s">
        <v>0</v>
      </c>
      <c r="B94" s="27" t="s">
        <v>88</v>
      </c>
      <c r="C94" s="56" t="s">
        <v>89</v>
      </c>
      <c r="D94" s="28"/>
      <c r="E94" s="174" t="s">
        <v>90</v>
      </c>
      <c r="F94" s="175"/>
      <c r="G94" s="29" t="s">
        <v>91</v>
      </c>
    </row>
    <row r="96" spans="1:7" ht="17" thickBot="1">
      <c r="A96" s="2" t="s">
        <v>92</v>
      </c>
    </row>
    <row r="97" spans="1:7">
      <c r="A97" s="6" t="s">
        <v>0</v>
      </c>
      <c r="B97" s="30" t="s">
        <v>93</v>
      </c>
      <c r="C97" s="33"/>
      <c r="D97" s="30" t="s">
        <v>94</v>
      </c>
      <c r="E97" s="31"/>
      <c r="F97" s="31"/>
      <c r="G97" s="32"/>
    </row>
    <row r="98" spans="1:7" ht="18">
      <c r="A98" s="34">
        <v>1</v>
      </c>
      <c r="B98" s="169" t="s">
        <v>95</v>
      </c>
      <c r="C98" s="170"/>
      <c r="D98" s="169" t="s">
        <v>39</v>
      </c>
      <c r="E98" s="171"/>
      <c r="F98" s="171"/>
      <c r="G98" s="172"/>
    </row>
    <row r="99" spans="1:7" ht="18">
      <c r="A99" s="35">
        <v>2</v>
      </c>
      <c r="B99" s="160" t="s">
        <v>96</v>
      </c>
      <c r="C99" s="161"/>
      <c r="D99" s="160" t="s">
        <v>105</v>
      </c>
      <c r="E99" s="162"/>
      <c r="F99" s="162"/>
      <c r="G99" s="163"/>
    </row>
    <row r="100" spans="1:7" ht="18">
      <c r="A100" s="35">
        <v>3</v>
      </c>
      <c r="B100" s="160" t="s">
        <v>97</v>
      </c>
      <c r="C100" s="161"/>
      <c r="D100" s="160" t="s">
        <v>98</v>
      </c>
      <c r="E100" s="162"/>
      <c r="F100" s="162"/>
      <c r="G100" s="163"/>
    </row>
    <row r="101" spans="1:7" ht="18">
      <c r="A101" s="35">
        <v>4</v>
      </c>
      <c r="B101" s="160" t="s">
        <v>99</v>
      </c>
      <c r="C101" s="161"/>
      <c r="D101" s="160" t="s">
        <v>45</v>
      </c>
      <c r="E101" s="162"/>
      <c r="F101" s="162"/>
      <c r="G101" s="163"/>
    </row>
    <row r="102" spans="1:7" ht="18">
      <c r="A102" s="35">
        <v>5</v>
      </c>
      <c r="B102" s="160" t="s">
        <v>100</v>
      </c>
      <c r="C102" s="161"/>
      <c r="D102" s="160" t="s">
        <v>185</v>
      </c>
      <c r="E102" s="162"/>
      <c r="F102" s="162"/>
      <c r="G102" s="163"/>
    </row>
    <row r="103" spans="1:7" ht="18">
      <c r="A103" s="35">
        <v>6</v>
      </c>
      <c r="B103" s="160" t="s">
        <v>102</v>
      </c>
      <c r="C103" s="161"/>
      <c r="D103" s="160" t="s">
        <v>101</v>
      </c>
      <c r="E103" s="162"/>
      <c r="F103" s="162"/>
      <c r="G103" s="163"/>
    </row>
    <row r="104" spans="1:7" ht="18">
      <c r="A104" s="35">
        <v>7</v>
      </c>
      <c r="B104" s="160" t="s">
        <v>103</v>
      </c>
      <c r="C104" s="161"/>
      <c r="D104" s="160" t="s">
        <v>101</v>
      </c>
      <c r="E104" s="162"/>
      <c r="F104" s="162"/>
      <c r="G104" s="163"/>
    </row>
    <row r="105" spans="1:7" ht="19" thickBot="1">
      <c r="A105" s="36">
        <v>8</v>
      </c>
      <c r="B105" s="164" t="s">
        <v>104</v>
      </c>
      <c r="C105" s="165"/>
      <c r="D105" s="164" t="s">
        <v>101</v>
      </c>
      <c r="E105" s="166"/>
      <c r="F105" s="166"/>
      <c r="G105" s="167"/>
    </row>
  </sheetData>
  <mergeCells count="34">
    <mergeCell ref="E88:F8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80:D80"/>
    <mergeCell ref="D84:G84"/>
    <mergeCell ref="D85:G85"/>
    <mergeCell ref="E91:F91"/>
    <mergeCell ref="E94:F94"/>
    <mergeCell ref="B98:C98"/>
    <mergeCell ref="D98:G98"/>
    <mergeCell ref="B99:C99"/>
    <mergeCell ref="D99:G99"/>
    <mergeCell ref="B100:C100"/>
    <mergeCell ref="D100:G100"/>
    <mergeCell ref="B101:C101"/>
    <mergeCell ref="D101:G101"/>
    <mergeCell ref="B102:C102"/>
    <mergeCell ref="D102:G102"/>
    <mergeCell ref="B103:C103"/>
    <mergeCell ref="D103:G103"/>
    <mergeCell ref="B104:C104"/>
    <mergeCell ref="D104:G104"/>
    <mergeCell ref="B105:C105"/>
    <mergeCell ref="D105:G105"/>
  </mergeCells>
  <phoneticPr fontId="8"/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A5DF-B148-FB4C-91A7-08284EFBBCF7}">
  <sheetPr>
    <pageSetUpPr fitToPage="1"/>
  </sheetPr>
  <dimension ref="A1:O81"/>
  <sheetViews>
    <sheetView showGridLines="0" zoomScaleNormal="100" workbookViewId="0">
      <selection activeCell="D15" sqref="D15"/>
    </sheetView>
  </sheetViews>
  <sheetFormatPr baseColWidth="10" defaultColWidth="9" defaultRowHeight="16"/>
  <cols>
    <col min="1" max="1" width="3.5" style="1" customWidth="1"/>
    <col min="2" max="2" width="16.5" style="7" customWidth="1"/>
    <col min="3" max="3" width="33.6640625" style="7" bestFit="1" customWidth="1"/>
    <col min="4" max="4" width="17.33203125" style="7" customWidth="1"/>
    <col min="5" max="6" width="8.5" style="7" customWidth="1"/>
    <col min="7" max="7" width="28.5" style="7" customWidth="1"/>
    <col min="8" max="8" width="33.6640625" style="1" bestFit="1" customWidth="1"/>
    <col min="9" max="9" width="10.1640625" style="1" customWidth="1"/>
    <col min="10" max="16384" width="9" style="1"/>
  </cols>
  <sheetData>
    <row r="1" spans="1:15" ht="17" thickBot="1">
      <c r="A1" s="2" t="s">
        <v>31</v>
      </c>
    </row>
    <row r="2" spans="1:15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15" ht="18">
      <c r="B3" s="9" t="s">
        <v>35</v>
      </c>
      <c r="C3" s="186"/>
      <c r="D3" s="187"/>
      <c r="E3" s="11" t="s">
        <v>36</v>
      </c>
      <c r="F3" s="186" t="s">
        <v>37</v>
      </c>
      <c r="G3" s="192"/>
    </row>
    <row r="4" spans="1:15" ht="18">
      <c r="B4" s="9" t="s">
        <v>38</v>
      </c>
      <c r="C4" s="186" t="s">
        <v>39</v>
      </c>
      <c r="D4" s="187"/>
      <c r="E4" s="11" t="s">
        <v>40</v>
      </c>
      <c r="F4" s="186"/>
      <c r="G4" s="192"/>
    </row>
    <row r="5" spans="1:15" ht="18">
      <c r="B5" s="9" t="s">
        <v>1</v>
      </c>
      <c r="C5" s="186" t="s">
        <v>10</v>
      </c>
      <c r="D5" s="187"/>
      <c r="E5" s="11" t="s">
        <v>42</v>
      </c>
      <c r="F5" s="186" t="s">
        <v>43</v>
      </c>
      <c r="G5" s="192"/>
    </row>
    <row r="6" spans="1:15" ht="18">
      <c r="B6" s="9" t="s">
        <v>2</v>
      </c>
      <c r="C6" s="186" t="s">
        <v>1215</v>
      </c>
      <c r="D6" s="187"/>
      <c r="E6" s="12"/>
      <c r="F6" s="186"/>
      <c r="G6" s="192"/>
    </row>
    <row r="7" spans="1:15" ht="18">
      <c r="B7" s="193" t="s">
        <v>3</v>
      </c>
      <c r="C7" s="194"/>
      <c r="D7" s="194"/>
      <c r="E7" s="194"/>
      <c r="F7" s="194"/>
      <c r="G7" s="195"/>
    </row>
    <row r="8" spans="1:15">
      <c r="B8" s="176" t="s">
        <v>45</v>
      </c>
      <c r="C8" s="177"/>
      <c r="D8" s="177"/>
      <c r="E8" s="177"/>
      <c r="F8" s="177"/>
      <c r="G8" s="178"/>
    </row>
    <row r="9" spans="1:15">
      <c r="B9" s="179"/>
      <c r="C9" s="177"/>
      <c r="D9" s="177"/>
      <c r="E9" s="177"/>
      <c r="F9" s="177"/>
      <c r="G9" s="178"/>
    </row>
    <row r="10" spans="1:15" ht="17" thickBot="1">
      <c r="B10" s="180"/>
      <c r="C10" s="181"/>
      <c r="D10" s="181"/>
      <c r="E10" s="181"/>
      <c r="F10" s="181"/>
      <c r="G10" s="182"/>
    </row>
    <row r="12" spans="1:15" ht="17" thickBot="1">
      <c r="A12" s="2" t="s">
        <v>46</v>
      </c>
      <c r="M12" s="1" t="s">
        <v>1211</v>
      </c>
    </row>
    <row r="13" spans="1:15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  <c r="H13" s="40" t="s">
        <v>240</v>
      </c>
      <c r="J13" s="1" t="s">
        <v>633</v>
      </c>
      <c r="M13" s="1" t="s">
        <v>1212</v>
      </c>
      <c r="N13" s="1" t="s">
        <v>1213</v>
      </c>
      <c r="O13" s="1" t="s">
        <v>1214</v>
      </c>
    </row>
    <row r="14" spans="1:15">
      <c r="A14" s="5">
        <v>1</v>
      </c>
      <c r="B14" s="18" t="s">
        <v>634</v>
      </c>
      <c r="C14" s="18" t="s">
        <v>635</v>
      </c>
      <c r="D14" s="41" t="s">
        <v>1281</v>
      </c>
      <c r="E14" s="18" t="s">
        <v>111</v>
      </c>
      <c r="F14" s="20" t="s">
        <v>45</v>
      </c>
      <c r="G14" s="21" t="s">
        <v>45</v>
      </c>
      <c r="H14" s="38" t="s">
        <v>45</v>
      </c>
      <c r="J14" s="1" t="str">
        <f>CONCATENATE("""",C14,""" ",D14,",")</f>
        <v>"MASTER_ID" INT,</v>
      </c>
      <c r="M14" s="1" t="str">
        <f>LOWER(C14)</f>
        <v>master_id</v>
      </c>
      <c r="N14" s="1" t="str">
        <f>IF(COUNTIF(D14,"VARC*")&gt;=1,"StringOption",IF(COUNTIF(D14,"CHAR*")&gt;=1,"StringOption","DecimalOption"))</f>
        <v>DecimalOption</v>
      </c>
      <c r="O14" s="1" t="str">
        <f>CONCATENATE("- {name: ",M14,", type: string, wtype: ",N14,"}")</f>
        <v>- {name: master_id, type: string, wtype: DecimalOption}</v>
      </c>
    </row>
    <row r="15" spans="1:15">
      <c r="A15" s="5">
        <v>1</v>
      </c>
      <c r="B15" s="18" t="s">
        <v>241</v>
      </c>
      <c r="C15" s="18" t="s">
        <v>118</v>
      </c>
      <c r="D15" s="41" t="s">
        <v>242</v>
      </c>
      <c r="E15" s="18" t="s">
        <v>111</v>
      </c>
      <c r="F15" s="20" t="s">
        <v>45</v>
      </c>
      <c r="G15" s="21" t="s">
        <v>45</v>
      </c>
      <c r="H15" s="38"/>
      <c r="J15" s="1" t="str">
        <f t="shared" ref="J15:J51" si="0">CONCATENATE("""",C15,""" ",D15,",")</f>
        <v>"CD_HIMBAN" VARCHAR(27) NOT NULL,</v>
      </c>
      <c r="M15" s="1" t="str">
        <f t="shared" ref="M15:M51" si="1">LOWER(C15)</f>
        <v>cd_himban</v>
      </c>
      <c r="N15" s="1" t="str">
        <f t="shared" ref="N15:N51" si="2">IF(COUNTIF(D15,"VARC*")&gt;=1,"StringOption",IF(COUNTIF(D15,"CHAR*")&gt;=1,"StringOption","DecimalOption"))</f>
        <v>StringOption</v>
      </c>
      <c r="O15" s="1" t="str">
        <f t="shared" ref="O15:O51" si="3">CONCATENATE("- {name: ",M15,", type: string, wtype: ",N15,"}")</f>
        <v>- {name: cd_himban, type: string, wtype: StringOption}</v>
      </c>
    </row>
    <row r="16" spans="1:15">
      <c r="A16" s="3">
        <v>2</v>
      </c>
      <c r="B16" s="16" t="s">
        <v>1222</v>
      </c>
      <c r="C16" s="16" t="s">
        <v>1216</v>
      </c>
      <c r="D16" s="41" t="s">
        <v>1220</v>
      </c>
      <c r="E16" s="16" t="s">
        <v>111</v>
      </c>
      <c r="F16" s="22" t="s">
        <v>45</v>
      </c>
      <c r="G16" s="23" t="s">
        <v>45</v>
      </c>
      <c r="H16" s="38"/>
      <c r="J16" s="1" t="str">
        <f t="shared" si="0"/>
        <v>"CD_MISE_OROSHI_PATTERN" CHAR(3) NOT NULL,</v>
      </c>
      <c r="M16" s="1" t="str">
        <f t="shared" si="1"/>
        <v>cd_mise_oroshi_pattern</v>
      </c>
      <c r="N16" s="1" t="str">
        <f t="shared" si="2"/>
        <v>StringOption</v>
      </c>
      <c r="O16" s="1" t="str">
        <f t="shared" si="3"/>
        <v>- {name: cd_mise_oroshi_pattern, type: string, wtype: StringOption}</v>
      </c>
    </row>
    <row r="17" spans="1:15">
      <c r="A17" s="3">
        <v>3</v>
      </c>
      <c r="B17" s="16" t="s">
        <v>243</v>
      </c>
      <c r="C17" s="16" t="s">
        <v>1217</v>
      </c>
      <c r="D17" s="41" t="s">
        <v>244</v>
      </c>
      <c r="E17" s="16" t="s">
        <v>45</v>
      </c>
      <c r="F17" s="22" t="s">
        <v>45</v>
      </c>
      <c r="G17" s="23" t="s">
        <v>45</v>
      </c>
      <c r="H17" s="38"/>
      <c r="J17" s="1" t="str">
        <f t="shared" si="0"/>
        <v>"DT_TEKIYOKAISHI" CHAR(8) NOT NULL,</v>
      </c>
      <c r="M17" s="1" t="str">
        <f t="shared" si="1"/>
        <v>dt_tekiyokaishi</v>
      </c>
      <c r="N17" s="1" t="str">
        <f t="shared" si="2"/>
        <v>StringOption</v>
      </c>
      <c r="O17" s="1" t="str">
        <f t="shared" si="3"/>
        <v>- {name: dt_tekiyokaishi, type: string, wtype: StringOption}</v>
      </c>
    </row>
    <row r="18" spans="1:15">
      <c r="A18" s="3">
        <v>7</v>
      </c>
      <c r="B18" s="16" t="s">
        <v>245</v>
      </c>
      <c r="C18" s="16" t="s">
        <v>1218</v>
      </c>
      <c r="D18" s="41" t="s">
        <v>246</v>
      </c>
      <c r="E18" s="16" t="s">
        <v>45</v>
      </c>
      <c r="F18" s="22" t="s">
        <v>45</v>
      </c>
      <c r="G18" s="23" t="s">
        <v>45</v>
      </c>
      <c r="H18" s="38"/>
      <c r="J18" s="1" t="str">
        <f t="shared" si="0"/>
        <v>"DT_TEKIYOMUKO" CHAR(8),</v>
      </c>
      <c r="M18" s="1" t="str">
        <f t="shared" si="1"/>
        <v>dt_tekiyomuko</v>
      </c>
      <c r="N18" s="1" t="str">
        <f t="shared" si="2"/>
        <v>StringOption</v>
      </c>
      <c r="O18" s="1" t="str">
        <f t="shared" si="3"/>
        <v>- {name: dt_tekiyomuko, type: string, wtype: StringOption}</v>
      </c>
    </row>
    <row r="19" spans="1:15">
      <c r="A19" s="3">
        <v>8</v>
      </c>
      <c r="B19" s="16" t="s">
        <v>1223</v>
      </c>
      <c r="C19" s="16" t="s">
        <v>1219</v>
      </c>
      <c r="D19" s="41" t="s">
        <v>1221</v>
      </c>
      <c r="E19" s="16" t="s">
        <v>45</v>
      </c>
      <c r="F19" s="22" t="s">
        <v>45</v>
      </c>
      <c r="G19" s="23" t="s">
        <v>45</v>
      </c>
      <c r="H19" s="38"/>
      <c r="J19" s="1" t="str">
        <f t="shared" si="0"/>
        <v>"PR_GENKA_ZEINUKI" DECIMAL(13, 2),</v>
      </c>
      <c r="M19" s="1" t="str">
        <f t="shared" si="1"/>
        <v>pr_genka_zeinuki</v>
      </c>
      <c r="N19" s="1" t="str">
        <f t="shared" si="2"/>
        <v>DecimalOption</v>
      </c>
      <c r="O19" s="1" t="str">
        <f t="shared" si="3"/>
        <v>- {name: pr_genka_zeinuki, type: string, wtype: DecimalOption}</v>
      </c>
    </row>
    <row r="20" spans="1:15">
      <c r="A20" s="3">
        <v>14</v>
      </c>
      <c r="B20" s="16"/>
      <c r="C20" s="16"/>
      <c r="D20" s="41"/>
      <c r="E20" s="16"/>
      <c r="F20" s="22"/>
      <c r="G20" s="23"/>
      <c r="H20" s="38"/>
      <c r="J20" s="1" t="str">
        <f t="shared" si="0"/>
        <v>"" ,</v>
      </c>
      <c r="M20" s="1" t="str">
        <f t="shared" si="1"/>
        <v/>
      </c>
      <c r="N20" s="1" t="str">
        <f t="shared" si="2"/>
        <v>DecimalOption</v>
      </c>
      <c r="O20" s="1" t="str">
        <f t="shared" si="3"/>
        <v>- {name: , type: string, wtype: DecimalOption}</v>
      </c>
    </row>
    <row r="21" spans="1:15">
      <c r="A21" s="3">
        <v>15</v>
      </c>
      <c r="B21" s="16"/>
      <c r="C21" s="16"/>
      <c r="D21" s="41"/>
      <c r="E21" s="16"/>
      <c r="F21" s="22"/>
      <c r="G21" s="23"/>
      <c r="H21" s="38"/>
      <c r="J21" s="1" t="str">
        <f t="shared" si="0"/>
        <v>"" ,</v>
      </c>
      <c r="M21" s="1" t="str">
        <f t="shared" si="1"/>
        <v/>
      </c>
      <c r="N21" s="1" t="str">
        <f t="shared" si="2"/>
        <v>DecimalOption</v>
      </c>
      <c r="O21" s="1" t="str">
        <f t="shared" si="3"/>
        <v>- {name: , type: string, wtype: DecimalOption}</v>
      </c>
    </row>
    <row r="22" spans="1:15">
      <c r="A22" s="3">
        <v>16</v>
      </c>
      <c r="B22" s="16"/>
      <c r="C22" s="16"/>
      <c r="D22" s="41"/>
      <c r="E22" s="16"/>
      <c r="F22" s="22"/>
      <c r="G22" s="23"/>
      <c r="H22" s="38"/>
      <c r="J22" s="1" t="str">
        <f t="shared" si="0"/>
        <v>"" ,</v>
      </c>
      <c r="M22" s="1" t="str">
        <f t="shared" si="1"/>
        <v/>
      </c>
      <c r="N22" s="1" t="str">
        <f t="shared" si="2"/>
        <v>DecimalOption</v>
      </c>
      <c r="O22" s="1" t="str">
        <f t="shared" si="3"/>
        <v>- {name: , type: string, wtype: DecimalOption}</v>
      </c>
    </row>
    <row r="23" spans="1:15">
      <c r="A23" s="3">
        <v>25</v>
      </c>
      <c r="B23" s="16"/>
      <c r="C23" s="16"/>
      <c r="D23" s="41"/>
      <c r="E23" s="16"/>
      <c r="F23" s="22"/>
      <c r="G23" s="23"/>
      <c r="H23" s="38"/>
      <c r="J23" s="1" t="str">
        <f t="shared" si="0"/>
        <v>"" ,</v>
      </c>
      <c r="M23" s="1" t="str">
        <f t="shared" si="1"/>
        <v/>
      </c>
      <c r="N23" s="1" t="str">
        <f t="shared" si="2"/>
        <v>DecimalOption</v>
      </c>
      <c r="O23" s="1" t="str">
        <f t="shared" si="3"/>
        <v>- {name: , type: string, wtype: DecimalOption}</v>
      </c>
    </row>
    <row r="24" spans="1:15">
      <c r="A24" s="3">
        <v>55</v>
      </c>
      <c r="B24" s="16"/>
      <c r="C24" s="16"/>
      <c r="D24" s="41"/>
      <c r="E24" s="16"/>
      <c r="F24" s="22"/>
      <c r="G24" s="23"/>
      <c r="H24" s="38"/>
      <c r="J24" s="1" t="str">
        <f t="shared" si="0"/>
        <v>"" ,</v>
      </c>
      <c r="M24" s="1" t="str">
        <f t="shared" si="1"/>
        <v/>
      </c>
      <c r="N24" s="1" t="str">
        <f t="shared" si="2"/>
        <v>DecimalOption</v>
      </c>
      <c r="O24" s="1" t="str">
        <f t="shared" si="3"/>
        <v>- {name: , type: string, wtype: DecimalOption}</v>
      </c>
    </row>
    <row r="25" spans="1:15">
      <c r="A25" s="3">
        <v>57</v>
      </c>
      <c r="B25" s="16"/>
      <c r="C25" s="16"/>
      <c r="D25" s="41"/>
      <c r="E25" s="16"/>
      <c r="F25" s="22"/>
      <c r="G25" s="23"/>
      <c r="H25" s="38"/>
      <c r="J25" s="1" t="str">
        <f t="shared" si="0"/>
        <v>"" ,</v>
      </c>
      <c r="M25" s="1" t="str">
        <f t="shared" si="1"/>
        <v/>
      </c>
      <c r="N25" s="1" t="str">
        <f t="shared" si="2"/>
        <v>DecimalOption</v>
      </c>
      <c r="O25" s="1" t="str">
        <f t="shared" si="3"/>
        <v>- {name: , type: string, wtype: DecimalOption}</v>
      </c>
    </row>
    <row r="26" spans="1:15">
      <c r="A26" s="3">
        <v>58</v>
      </c>
      <c r="B26" s="16"/>
      <c r="C26" s="16"/>
      <c r="D26" s="41"/>
      <c r="E26" s="16"/>
      <c r="F26" s="22"/>
      <c r="G26" s="23"/>
      <c r="H26" s="38"/>
      <c r="J26" s="1" t="str">
        <f t="shared" si="0"/>
        <v>"" ,</v>
      </c>
      <c r="M26" s="1" t="str">
        <f t="shared" si="1"/>
        <v/>
      </c>
      <c r="N26" s="1" t="str">
        <f t="shared" si="2"/>
        <v>DecimalOption</v>
      </c>
      <c r="O26" s="1" t="str">
        <f t="shared" si="3"/>
        <v>- {name: , type: string, wtype: DecimalOption}</v>
      </c>
    </row>
    <row r="27" spans="1:15">
      <c r="A27" s="3">
        <v>59</v>
      </c>
      <c r="B27" s="16"/>
      <c r="C27" s="16"/>
      <c r="D27" s="41"/>
      <c r="E27" s="16"/>
      <c r="F27" s="22"/>
      <c r="G27" s="23"/>
      <c r="H27" s="38"/>
      <c r="J27" s="1" t="str">
        <f t="shared" si="0"/>
        <v>"" ,</v>
      </c>
      <c r="M27" s="1" t="str">
        <f t="shared" si="1"/>
        <v/>
      </c>
      <c r="N27" s="1" t="str">
        <f t="shared" si="2"/>
        <v>DecimalOption</v>
      </c>
      <c r="O27" s="1" t="str">
        <f t="shared" si="3"/>
        <v>- {name: , type: string, wtype: DecimalOption}</v>
      </c>
    </row>
    <row r="28" spans="1:15">
      <c r="A28" s="3">
        <v>70</v>
      </c>
      <c r="B28" s="16"/>
      <c r="C28" s="16"/>
      <c r="D28" s="41"/>
      <c r="E28" s="16"/>
      <c r="F28" s="22"/>
      <c r="G28" s="23"/>
      <c r="H28" s="38"/>
      <c r="J28" s="1" t="str">
        <f t="shared" si="0"/>
        <v>"" ,</v>
      </c>
      <c r="M28" s="1" t="str">
        <f t="shared" si="1"/>
        <v/>
      </c>
      <c r="N28" s="1" t="str">
        <f t="shared" si="2"/>
        <v>DecimalOption</v>
      </c>
      <c r="O28" s="1" t="str">
        <f t="shared" si="3"/>
        <v>- {name: , type: string, wtype: DecimalOption}</v>
      </c>
    </row>
    <row r="29" spans="1:15">
      <c r="A29" s="3">
        <v>76</v>
      </c>
      <c r="B29" s="16"/>
      <c r="C29" s="16"/>
      <c r="D29" s="41"/>
      <c r="E29" s="16"/>
      <c r="F29" s="22"/>
      <c r="G29" s="23"/>
      <c r="H29" s="38"/>
      <c r="J29" s="1" t="str">
        <f t="shared" si="0"/>
        <v>"" ,</v>
      </c>
      <c r="M29" s="1" t="str">
        <f t="shared" si="1"/>
        <v/>
      </c>
      <c r="N29" s="1" t="str">
        <f t="shared" si="2"/>
        <v>DecimalOption</v>
      </c>
      <c r="O29" s="1" t="str">
        <f t="shared" si="3"/>
        <v>- {name: , type: string, wtype: DecimalOption}</v>
      </c>
    </row>
    <row r="30" spans="1:15">
      <c r="A30" s="3">
        <v>77</v>
      </c>
      <c r="B30" s="16"/>
      <c r="C30" s="16"/>
      <c r="D30" s="41"/>
      <c r="E30" s="16"/>
      <c r="F30" s="22"/>
      <c r="G30" s="23"/>
      <c r="H30" s="38"/>
      <c r="J30" s="1" t="str">
        <f t="shared" si="0"/>
        <v>"" ,</v>
      </c>
      <c r="M30" s="1" t="str">
        <f t="shared" si="1"/>
        <v/>
      </c>
      <c r="N30" s="1" t="str">
        <f t="shared" si="2"/>
        <v>DecimalOption</v>
      </c>
      <c r="O30" s="1" t="str">
        <f t="shared" si="3"/>
        <v>- {name: , type: string, wtype: DecimalOption}</v>
      </c>
    </row>
    <row r="31" spans="1:15">
      <c r="A31" s="3">
        <v>78</v>
      </c>
      <c r="B31" s="16"/>
      <c r="C31" s="16"/>
      <c r="D31" s="41"/>
      <c r="E31" s="16"/>
      <c r="F31" s="22"/>
      <c r="G31" s="23"/>
      <c r="H31" s="38"/>
      <c r="J31" s="1" t="str">
        <f t="shared" si="0"/>
        <v>"" ,</v>
      </c>
      <c r="M31" s="1" t="str">
        <f t="shared" si="1"/>
        <v/>
      </c>
      <c r="N31" s="1" t="str">
        <f t="shared" si="2"/>
        <v>DecimalOption</v>
      </c>
      <c r="O31" s="1" t="str">
        <f t="shared" si="3"/>
        <v>- {name: , type: string, wtype: DecimalOption}</v>
      </c>
    </row>
    <row r="32" spans="1:15">
      <c r="A32" s="3">
        <v>79</v>
      </c>
      <c r="B32" s="16"/>
      <c r="C32" s="16"/>
      <c r="D32" s="41"/>
      <c r="E32" s="16"/>
      <c r="F32" s="22"/>
      <c r="G32" s="23"/>
      <c r="H32" s="38"/>
      <c r="J32" s="1" t="str">
        <f t="shared" si="0"/>
        <v>"" ,</v>
      </c>
      <c r="M32" s="1" t="str">
        <f t="shared" si="1"/>
        <v/>
      </c>
      <c r="N32" s="1" t="str">
        <f t="shared" si="2"/>
        <v>DecimalOption</v>
      </c>
      <c r="O32" s="1" t="str">
        <f t="shared" si="3"/>
        <v>- {name: , type: string, wtype: DecimalOption}</v>
      </c>
    </row>
    <row r="33" spans="1:15">
      <c r="A33" s="3">
        <v>80</v>
      </c>
      <c r="B33" s="16"/>
      <c r="C33" s="16"/>
      <c r="D33" s="41"/>
      <c r="E33" s="16"/>
      <c r="F33" s="22"/>
      <c r="G33" s="23"/>
      <c r="H33" s="38"/>
      <c r="J33" s="1" t="str">
        <f t="shared" si="0"/>
        <v>"" ,</v>
      </c>
      <c r="M33" s="1" t="str">
        <f t="shared" si="1"/>
        <v/>
      </c>
      <c r="N33" s="1" t="str">
        <f t="shared" si="2"/>
        <v>DecimalOption</v>
      </c>
      <c r="O33" s="1" t="str">
        <f t="shared" si="3"/>
        <v>- {name: , type: string, wtype: DecimalOption}</v>
      </c>
    </row>
    <row r="34" spans="1:15">
      <c r="A34" s="3">
        <v>81</v>
      </c>
      <c r="B34" s="16"/>
      <c r="C34" s="16"/>
      <c r="D34" s="41"/>
      <c r="E34" s="16"/>
      <c r="F34" s="22"/>
      <c r="G34" s="23"/>
      <c r="H34" s="38"/>
      <c r="J34" s="1" t="str">
        <f t="shared" si="0"/>
        <v>"" ,</v>
      </c>
      <c r="M34" s="1" t="str">
        <f t="shared" si="1"/>
        <v/>
      </c>
      <c r="N34" s="1" t="str">
        <f t="shared" si="2"/>
        <v>DecimalOption</v>
      </c>
      <c r="O34" s="1" t="str">
        <f t="shared" si="3"/>
        <v>- {name: , type: string, wtype: DecimalOption}</v>
      </c>
    </row>
    <row r="35" spans="1:15">
      <c r="A35" s="3">
        <v>82</v>
      </c>
      <c r="B35" s="16"/>
      <c r="C35" s="16"/>
      <c r="D35" s="41"/>
      <c r="E35" s="16"/>
      <c r="F35" s="22"/>
      <c r="G35" s="23"/>
      <c r="H35" s="38"/>
      <c r="J35" s="1" t="str">
        <f t="shared" si="0"/>
        <v>"" ,</v>
      </c>
      <c r="M35" s="1" t="str">
        <f t="shared" si="1"/>
        <v/>
      </c>
      <c r="N35" s="1" t="str">
        <f t="shared" si="2"/>
        <v>DecimalOption</v>
      </c>
      <c r="O35" s="1" t="str">
        <f t="shared" si="3"/>
        <v>- {name: , type: string, wtype: DecimalOption}</v>
      </c>
    </row>
    <row r="36" spans="1:15">
      <c r="A36" s="3">
        <v>84</v>
      </c>
      <c r="B36" s="16"/>
      <c r="C36" s="16"/>
      <c r="D36" s="41"/>
      <c r="E36" s="16"/>
      <c r="F36" s="22"/>
      <c r="G36" s="23"/>
      <c r="H36" s="38"/>
      <c r="J36" s="1" t="str">
        <f t="shared" si="0"/>
        <v>"" ,</v>
      </c>
      <c r="M36" s="1" t="str">
        <f t="shared" si="1"/>
        <v/>
      </c>
      <c r="N36" s="1" t="str">
        <f t="shared" si="2"/>
        <v>DecimalOption</v>
      </c>
      <c r="O36" s="1" t="str">
        <f t="shared" si="3"/>
        <v>- {name: , type: string, wtype: DecimalOption}</v>
      </c>
    </row>
    <row r="37" spans="1:15">
      <c r="A37" s="3">
        <v>85</v>
      </c>
      <c r="B37" s="16"/>
      <c r="C37" s="16"/>
      <c r="D37" s="41"/>
      <c r="E37" s="16"/>
      <c r="F37" s="22"/>
      <c r="G37" s="23"/>
      <c r="H37" s="38"/>
      <c r="J37" s="1" t="str">
        <f t="shared" si="0"/>
        <v>"" ,</v>
      </c>
      <c r="M37" s="1" t="str">
        <f t="shared" si="1"/>
        <v/>
      </c>
      <c r="N37" s="1" t="str">
        <f t="shared" si="2"/>
        <v>DecimalOption</v>
      </c>
      <c r="O37" s="1" t="str">
        <f t="shared" si="3"/>
        <v>- {name: , type: string, wtype: DecimalOption}</v>
      </c>
    </row>
    <row r="38" spans="1:15">
      <c r="A38" s="3">
        <v>90</v>
      </c>
      <c r="B38" s="16"/>
      <c r="C38" s="16"/>
      <c r="D38" s="41"/>
      <c r="E38" s="16"/>
      <c r="F38" s="22"/>
      <c r="G38" s="23"/>
      <c r="H38" s="38"/>
      <c r="J38" s="1" t="str">
        <f t="shared" si="0"/>
        <v>"" ,</v>
      </c>
      <c r="M38" s="1" t="str">
        <f t="shared" si="1"/>
        <v/>
      </c>
      <c r="N38" s="1" t="str">
        <f t="shared" si="2"/>
        <v>DecimalOption</v>
      </c>
      <c r="O38" s="1" t="str">
        <f t="shared" si="3"/>
        <v>- {name: , type: string, wtype: DecimalOption}</v>
      </c>
    </row>
    <row r="39" spans="1:15">
      <c r="A39" s="3">
        <v>91</v>
      </c>
      <c r="B39" s="16"/>
      <c r="C39" s="16"/>
      <c r="D39" s="41"/>
      <c r="E39" s="16"/>
      <c r="F39" s="22"/>
      <c r="G39" s="23"/>
      <c r="H39" s="38"/>
      <c r="J39" s="1" t="str">
        <f t="shared" si="0"/>
        <v>"" ,</v>
      </c>
      <c r="M39" s="1" t="str">
        <f t="shared" si="1"/>
        <v/>
      </c>
      <c r="N39" s="1" t="str">
        <f t="shared" si="2"/>
        <v>DecimalOption</v>
      </c>
      <c r="O39" s="1" t="str">
        <f t="shared" si="3"/>
        <v>- {name: , type: string, wtype: DecimalOption}</v>
      </c>
    </row>
    <row r="40" spans="1:15">
      <c r="A40" s="3">
        <v>92</v>
      </c>
      <c r="B40" s="16"/>
      <c r="C40" s="16"/>
      <c r="D40" s="41"/>
      <c r="E40" s="16"/>
      <c r="F40" s="22"/>
      <c r="G40" s="23"/>
      <c r="H40" s="38"/>
      <c r="J40" s="1" t="str">
        <f t="shared" si="0"/>
        <v>"" ,</v>
      </c>
      <c r="M40" s="1" t="str">
        <f t="shared" si="1"/>
        <v/>
      </c>
      <c r="N40" s="1" t="str">
        <f t="shared" si="2"/>
        <v>DecimalOption</v>
      </c>
      <c r="O40" s="1" t="str">
        <f t="shared" si="3"/>
        <v>- {name: , type: string, wtype: DecimalOption}</v>
      </c>
    </row>
    <row r="41" spans="1:15">
      <c r="A41" s="3">
        <v>93</v>
      </c>
      <c r="B41" s="16"/>
      <c r="C41" s="16"/>
      <c r="D41" s="41"/>
      <c r="E41" s="16"/>
      <c r="F41" s="22"/>
      <c r="G41" s="23"/>
      <c r="H41" s="38"/>
      <c r="J41" s="1" t="str">
        <f t="shared" si="0"/>
        <v>"" ,</v>
      </c>
      <c r="M41" s="1" t="str">
        <f t="shared" si="1"/>
        <v/>
      </c>
      <c r="N41" s="1" t="str">
        <f t="shared" si="2"/>
        <v>DecimalOption</v>
      </c>
      <c r="O41" s="1" t="str">
        <f t="shared" si="3"/>
        <v>- {name: , type: string, wtype: DecimalOption}</v>
      </c>
    </row>
    <row r="42" spans="1:15">
      <c r="A42" s="3">
        <v>94</v>
      </c>
      <c r="B42" s="16"/>
      <c r="C42" s="16"/>
      <c r="D42" s="41"/>
      <c r="E42" s="16"/>
      <c r="F42" s="22"/>
      <c r="G42" s="23"/>
      <c r="H42" s="38"/>
      <c r="J42" s="1" t="str">
        <f t="shared" si="0"/>
        <v>"" ,</v>
      </c>
      <c r="M42" s="1" t="str">
        <f t="shared" si="1"/>
        <v/>
      </c>
      <c r="N42" s="1" t="str">
        <f t="shared" si="2"/>
        <v>DecimalOption</v>
      </c>
      <c r="O42" s="1" t="str">
        <f t="shared" si="3"/>
        <v>- {name: , type: string, wtype: DecimalOption}</v>
      </c>
    </row>
    <row r="43" spans="1:15">
      <c r="A43" s="3">
        <v>95</v>
      </c>
      <c r="B43" s="16"/>
      <c r="C43" s="16"/>
      <c r="D43" s="41"/>
      <c r="E43" s="16"/>
      <c r="F43" s="22"/>
      <c r="G43" s="23"/>
      <c r="H43" s="38"/>
      <c r="J43" s="1" t="str">
        <f t="shared" si="0"/>
        <v>"" ,</v>
      </c>
      <c r="M43" s="1" t="str">
        <f t="shared" si="1"/>
        <v/>
      </c>
      <c r="N43" s="1" t="str">
        <f t="shared" si="2"/>
        <v>DecimalOption</v>
      </c>
      <c r="O43" s="1" t="str">
        <f t="shared" si="3"/>
        <v>- {name: , type: string, wtype: DecimalOption}</v>
      </c>
    </row>
    <row r="44" spans="1:15">
      <c r="A44" s="3">
        <v>96</v>
      </c>
      <c r="B44" s="16"/>
      <c r="C44" s="16"/>
      <c r="D44" s="41"/>
      <c r="E44" s="16"/>
      <c r="F44" s="22"/>
      <c r="G44" s="23"/>
      <c r="H44" s="38"/>
      <c r="J44" s="1" t="str">
        <f t="shared" si="0"/>
        <v>"" ,</v>
      </c>
      <c r="M44" s="1" t="str">
        <f t="shared" si="1"/>
        <v/>
      </c>
      <c r="N44" s="1" t="str">
        <f t="shared" si="2"/>
        <v>DecimalOption</v>
      </c>
      <c r="O44" s="1" t="str">
        <f t="shared" si="3"/>
        <v>- {name: , type: string, wtype: DecimalOption}</v>
      </c>
    </row>
    <row r="45" spans="1:15">
      <c r="A45" s="3">
        <v>100</v>
      </c>
      <c r="B45" s="16"/>
      <c r="C45" s="16"/>
      <c r="D45" s="41"/>
      <c r="E45" s="16"/>
      <c r="F45" s="22"/>
      <c r="G45" s="23"/>
      <c r="H45" s="38"/>
      <c r="J45" s="1" t="str">
        <f t="shared" si="0"/>
        <v>"" ,</v>
      </c>
      <c r="M45" s="1" t="str">
        <f t="shared" si="1"/>
        <v/>
      </c>
      <c r="N45" s="1" t="str">
        <f t="shared" si="2"/>
        <v>DecimalOption</v>
      </c>
      <c r="O45" s="1" t="str">
        <f t="shared" si="3"/>
        <v>- {name: , type: string, wtype: DecimalOption}</v>
      </c>
    </row>
    <row r="46" spans="1:15">
      <c r="A46" s="3">
        <v>101</v>
      </c>
      <c r="B46" s="16"/>
      <c r="C46" s="16"/>
      <c r="D46" s="41"/>
      <c r="E46" s="16"/>
      <c r="F46" s="22"/>
      <c r="G46" s="23"/>
      <c r="H46" s="38"/>
      <c r="J46" s="1" t="str">
        <f t="shared" si="0"/>
        <v>"" ,</v>
      </c>
      <c r="M46" s="1" t="str">
        <f t="shared" si="1"/>
        <v/>
      </c>
      <c r="N46" s="1" t="str">
        <f t="shared" si="2"/>
        <v>DecimalOption</v>
      </c>
      <c r="O46" s="1" t="str">
        <f t="shared" si="3"/>
        <v>- {name: , type: string, wtype: DecimalOption}</v>
      </c>
    </row>
    <row r="47" spans="1:15">
      <c r="A47" s="3">
        <v>102</v>
      </c>
      <c r="B47" s="16"/>
      <c r="C47" s="16"/>
      <c r="D47" s="41"/>
      <c r="E47" s="16"/>
      <c r="F47" s="22"/>
      <c r="G47" s="23"/>
      <c r="H47" s="38"/>
      <c r="J47" s="1" t="str">
        <f t="shared" si="0"/>
        <v>"" ,</v>
      </c>
      <c r="M47" s="1" t="str">
        <f t="shared" si="1"/>
        <v/>
      </c>
      <c r="N47" s="1" t="str">
        <f t="shared" si="2"/>
        <v>DecimalOption</v>
      </c>
      <c r="O47" s="1" t="str">
        <f t="shared" si="3"/>
        <v>- {name: , type: string, wtype: DecimalOption}</v>
      </c>
    </row>
    <row r="48" spans="1:15">
      <c r="A48" s="3">
        <v>103</v>
      </c>
      <c r="B48" s="16"/>
      <c r="C48" s="16"/>
      <c r="D48" s="41"/>
      <c r="E48" s="16"/>
      <c r="F48" s="22"/>
      <c r="G48" s="23"/>
      <c r="H48" s="38"/>
      <c r="J48" s="1" t="str">
        <f t="shared" si="0"/>
        <v>"" ,</v>
      </c>
      <c r="M48" s="1" t="str">
        <f t="shared" si="1"/>
        <v/>
      </c>
      <c r="N48" s="1" t="str">
        <f t="shared" si="2"/>
        <v>DecimalOption</v>
      </c>
      <c r="O48" s="1" t="str">
        <f t="shared" si="3"/>
        <v>- {name: , type: string, wtype: DecimalOption}</v>
      </c>
    </row>
    <row r="49" spans="1:15">
      <c r="A49" s="3">
        <v>127</v>
      </c>
      <c r="B49" s="16"/>
      <c r="C49" s="16"/>
      <c r="D49" s="41"/>
      <c r="E49" s="16"/>
      <c r="F49" s="22"/>
      <c r="G49" s="23"/>
      <c r="H49" s="38"/>
      <c r="J49" s="1" t="str">
        <f t="shared" si="0"/>
        <v>"" ,</v>
      </c>
      <c r="M49" s="1" t="str">
        <f t="shared" si="1"/>
        <v/>
      </c>
      <c r="N49" s="1" t="str">
        <f t="shared" si="2"/>
        <v>DecimalOption</v>
      </c>
      <c r="O49" s="1" t="str">
        <f t="shared" si="3"/>
        <v>- {name: , type: string, wtype: DecimalOption}</v>
      </c>
    </row>
    <row r="50" spans="1:15">
      <c r="A50" s="3">
        <v>186</v>
      </c>
      <c r="B50" s="16"/>
      <c r="C50" s="16"/>
      <c r="D50" s="41"/>
      <c r="E50" s="16"/>
      <c r="F50" s="22"/>
      <c r="G50" s="23"/>
      <c r="H50" s="38"/>
      <c r="J50" s="1" t="str">
        <f t="shared" si="0"/>
        <v>"" ,</v>
      </c>
      <c r="M50" s="1" t="str">
        <f t="shared" si="1"/>
        <v/>
      </c>
      <c r="N50" s="1" t="str">
        <f t="shared" si="2"/>
        <v>DecimalOption</v>
      </c>
      <c r="O50" s="1" t="str">
        <f t="shared" si="3"/>
        <v>- {name: , type: string, wtype: DecimalOption}</v>
      </c>
    </row>
    <row r="51" spans="1:15">
      <c r="A51" s="3">
        <v>187</v>
      </c>
      <c r="B51" s="16"/>
      <c r="C51" s="16"/>
      <c r="D51" s="41"/>
      <c r="E51" s="16"/>
      <c r="F51" s="22"/>
      <c r="G51" s="23"/>
      <c r="H51" s="38"/>
      <c r="J51" s="1" t="str">
        <f t="shared" si="0"/>
        <v>"" ,</v>
      </c>
      <c r="M51" s="1" t="str">
        <f t="shared" si="1"/>
        <v/>
      </c>
      <c r="N51" s="1" t="str">
        <f t="shared" si="2"/>
        <v>DecimalOption</v>
      </c>
      <c r="O51" s="1" t="str">
        <f t="shared" si="3"/>
        <v>- {name: , type: string, wtype: DecimalOption}</v>
      </c>
    </row>
    <row r="53" spans="1:15" ht="17" thickBot="1">
      <c r="A53" s="2" t="s">
        <v>67</v>
      </c>
    </row>
    <row r="54" spans="1:15">
      <c r="A54" s="6" t="s">
        <v>0</v>
      </c>
      <c r="B54" s="10" t="s">
        <v>68</v>
      </c>
      <c r="C54" s="30" t="s">
        <v>69</v>
      </c>
      <c r="D54" s="33"/>
      <c r="E54" s="10" t="s">
        <v>70</v>
      </c>
      <c r="F54" s="10" t="s">
        <v>71</v>
      </c>
      <c r="G54" s="19" t="s">
        <v>72</v>
      </c>
    </row>
    <row r="55" spans="1:15" ht="19" thickBot="1">
      <c r="A55" s="13">
        <v>1</v>
      </c>
      <c r="B55" s="14" t="s">
        <v>628</v>
      </c>
      <c r="C55" s="196" t="s">
        <v>629</v>
      </c>
      <c r="D55" s="201"/>
      <c r="E55" s="14" t="s">
        <v>53</v>
      </c>
      <c r="F55" s="14" t="s">
        <v>53</v>
      </c>
      <c r="G55" s="15"/>
    </row>
    <row r="57" spans="1:15" ht="17" thickBot="1">
      <c r="A57" s="2" t="s">
        <v>73</v>
      </c>
    </row>
    <row r="58" spans="1:15">
      <c r="A58" s="6" t="s">
        <v>0</v>
      </c>
      <c r="B58" s="10" t="s">
        <v>74</v>
      </c>
      <c r="C58" s="10" t="s">
        <v>75</v>
      </c>
      <c r="D58" s="30" t="s">
        <v>76</v>
      </c>
      <c r="E58" s="31"/>
      <c r="F58" s="31"/>
      <c r="G58" s="32"/>
    </row>
    <row r="59" spans="1:15" ht="18">
      <c r="A59" s="5">
        <v>1</v>
      </c>
      <c r="B59" s="18" t="s">
        <v>630</v>
      </c>
      <c r="C59" s="18" t="s">
        <v>78</v>
      </c>
      <c r="D59" s="169" t="s">
        <v>631</v>
      </c>
      <c r="E59" s="171"/>
      <c r="F59" s="171"/>
      <c r="G59" s="172"/>
    </row>
    <row r="60" spans="1:15" ht="18">
      <c r="A60" s="3">
        <v>2</v>
      </c>
      <c r="B60" s="16" t="s">
        <v>632</v>
      </c>
      <c r="C60" s="16" t="s">
        <v>78</v>
      </c>
      <c r="D60" s="160" t="s">
        <v>218</v>
      </c>
      <c r="E60" s="162"/>
      <c r="F60" s="162"/>
      <c r="G60" s="163"/>
    </row>
    <row r="61" spans="1:15" ht="19" thickBot="1">
      <c r="A61" s="4">
        <v>3</v>
      </c>
      <c r="B61" s="17" t="s">
        <v>628</v>
      </c>
      <c r="C61" s="17" t="s">
        <v>184</v>
      </c>
      <c r="D61" s="164" t="s">
        <v>629</v>
      </c>
      <c r="E61" s="166"/>
      <c r="F61" s="166"/>
      <c r="G61" s="167"/>
    </row>
    <row r="63" spans="1:15" ht="17" thickBot="1">
      <c r="A63" s="2" t="s">
        <v>80</v>
      </c>
    </row>
    <row r="64" spans="1:15" ht="19" thickBot="1">
      <c r="A64" s="26" t="s">
        <v>0</v>
      </c>
      <c r="B64" s="27" t="s">
        <v>81</v>
      </c>
      <c r="C64" s="56" t="s">
        <v>69</v>
      </c>
      <c r="D64" s="28"/>
      <c r="E64" s="174" t="s">
        <v>82</v>
      </c>
      <c r="F64" s="175"/>
      <c r="G64" s="29" t="s">
        <v>83</v>
      </c>
    </row>
    <row r="66" spans="1:7" ht="17" thickBot="1">
      <c r="A66" s="2" t="s">
        <v>84</v>
      </c>
    </row>
    <row r="67" spans="1:7" ht="19" thickBot="1">
      <c r="A67" s="26" t="s">
        <v>0</v>
      </c>
      <c r="B67" s="27" t="s">
        <v>81</v>
      </c>
      <c r="C67" s="56" t="s">
        <v>69</v>
      </c>
      <c r="D67" s="28"/>
      <c r="E67" s="174" t="s">
        <v>85</v>
      </c>
      <c r="F67" s="175"/>
      <c r="G67" s="29" t="s">
        <v>86</v>
      </c>
    </row>
    <row r="69" spans="1:7" ht="17" thickBot="1">
      <c r="A69" s="2" t="s">
        <v>87</v>
      </c>
    </row>
    <row r="70" spans="1:7" ht="19" thickBot="1">
      <c r="A70" s="26" t="s">
        <v>0</v>
      </c>
      <c r="B70" s="27" t="s">
        <v>88</v>
      </c>
      <c r="C70" s="56" t="s">
        <v>89</v>
      </c>
      <c r="D70" s="28"/>
      <c r="E70" s="174" t="s">
        <v>90</v>
      </c>
      <c r="F70" s="175"/>
      <c r="G70" s="29" t="s">
        <v>91</v>
      </c>
    </row>
    <row r="72" spans="1:7" ht="17" thickBot="1">
      <c r="A72" s="2" t="s">
        <v>92</v>
      </c>
    </row>
    <row r="73" spans="1:7">
      <c r="A73" s="6" t="s">
        <v>0</v>
      </c>
      <c r="B73" s="30" t="s">
        <v>93</v>
      </c>
      <c r="C73" s="33"/>
      <c r="D73" s="30" t="s">
        <v>94</v>
      </c>
      <c r="E73" s="31"/>
      <c r="F73" s="31"/>
      <c r="G73" s="32"/>
    </row>
    <row r="74" spans="1:7" ht="18">
      <c r="A74" s="34">
        <v>1</v>
      </c>
      <c r="B74" s="169" t="s">
        <v>95</v>
      </c>
      <c r="C74" s="170"/>
      <c r="D74" s="169" t="s">
        <v>39</v>
      </c>
      <c r="E74" s="171"/>
      <c r="F74" s="171"/>
      <c r="G74" s="172"/>
    </row>
    <row r="75" spans="1:7" ht="18">
      <c r="A75" s="35">
        <v>2</v>
      </c>
      <c r="B75" s="160" t="s">
        <v>96</v>
      </c>
      <c r="C75" s="161"/>
      <c r="D75" s="160" t="s">
        <v>17</v>
      </c>
      <c r="E75" s="162"/>
      <c r="F75" s="162"/>
      <c r="G75" s="163"/>
    </row>
    <row r="76" spans="1:7" ht="18">
      <c r="A76" s="35">
        <v>3</v>
      </c>
      <c r="B76" s="160" t="s">
        <v>97</v>
      </c>
      <c r="C76" s="161"/>
      <c r="D76" s="160" t="s">
        <v>98</v>
      </c>
      <c r="E76" s="162"/>
      <c r="F76" s="162"/>
      <c r="G76" s="163"/>
    </row>
    <row r="77" spans="1:7" ht="18">
      <c r="A77" s="35">
        <v>4</v>
      </c>
      <c r="B77" s="160" t="s">
        <v>99</v>
      </c>
      <c r="C77" s="161"/>
      <c r="D77" s="160" t="s">
        <v>45</v>
      </c>
      <c r="E77" s="162"/>
      <c r="F77" s="162"/>
      <c r="G77" s="163"/>
    </row>
    <row r="78" spans="1:7" ht="18">
      <c r="A78" s="35">
        <v>5</v>
      </c>
      <c r="B78" s="160" t="s">
        <v>100</v>
      </c>
      <c r="C78" s="161"/>
      <c r="D78" s="160" t="s">
        <v>185</v>
      </c>
      <c r="E78" s="162"/>
      <c r="F78" s="162"/>
      <c r="G78" s="163"/>
    </row>
    <row r="79" spans="1:7" ht="18">
      <c r="A79" s="35">
        <v>6</v>
      </c>
      <c r="B79" s="160" t="s">
        <v>102</v>
      </c>
      <c r="C79" s="161"/>
      <c r="D79" s="160" t="s">
        <v>101</v>
      </c>
      <c r="E79" s="162"/>
      <c r="F79" s="162"/>
      <c r="G79" s="163"/>
    </row>
    <row r="80" spans="1:7" ht="18">
      <c r="A80" s="35">
        <v>7</v>
      </c>
      <c r="B80" s="160" t="s">
        <v>103</v>
      </c>
      <c r="C80" s="161"/>
      <c r="D80" s="160" t="s">
        <v>101</v>
      </c>
      <c r="E80" s="162"/>
      <c r="F80" s="162"/>
      <c r="G80" s="163"/>
    </row>
    <row r="81" spans="1:7" ht="19" thickBot="1">
      <c r="A81" s="36">
        <v>8</v>
      </c>
      <c r="B81" s="164" t="s">
        <v>104</v>
      </c>
      <c r="C81" s="165"/>
      <c r="D81" s="164" t="s">
        <v>101</v>
      </c>
      <c r="E81" s="166"/>
      <c r="F81" s="166"/>
      <c r="G81" s="167"/>
    </row>
  </sheetData>
  <mergeCells count="35">
    <mergeCell ref="B80:C80"/>
    <mergeCell ref="D80:G80"/>
    <mergeCell ref="B81:C81"/>
    <mergeCell ref="D81:G81"/>
    <mergeCell ref="B77:C77"/>
    <mergeCell ref="D77:G77"/>
    <mergeCell ref="B78:C78"/>
    <mergeCell ref="D78:G78"/>
    <mergeCell ref="B79:C79"/>
    <mergeCell ref="D79:G79"/>
    <mergeCell ref="B76:C76"/>
    <mergeCell ref="D76:G76"/>
    <mergeCell ref="C55:D55"/>
    <mergeCell ref="D59:G59"/>
    <mergeCell ref="D60:G60"/>
    <mergeCell ref="D61:G61"/>
    <mergeCell ref="E64:F64"/>
    <mergeCell ref="E67:F67"/>
    <mergeCell ref="E70:F70"/>
    <mergeCell ref="B74:C74"/>
    <mergeCell ref="D74:G74"/>
    <mergeCell ref="B75:C75"/>
    <mergeCell ref="D75:G75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8"/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747D-D4F3-9248-8600-70B4DE12597E}">
  <sheetPr>
    <pageSetUpPr fitToPage="1"/>
  </sheetPr>
  <dimension ref="A1:O81"/>
  <sheetViews>
    <sheetView showGridLines="0" zoomScaleNormal="100" workbookViewId="0">
      <selection activeCell="D15" sqref="D15"/>
    </sheetView>
  </sheetViews>
  <sheetFormatPr baseColWidth="10" defaultColWidth="9" defaultRowHeight="16"/>
  <cols>
    <col min="1" max="1" width="3.5" style="1" customWidth="1"/>
    <col min="2" max="2" width="16.5" style="7" customWidth="1"/>
    <col min="3" max="3" width="33.6640625" style="7" bestFit="1" customWidth="1"/>
    <col min="4" max="4" width="17.33203125" style="7" customWidth="1"/>
    <col min="5" max="6" width="8.5" style="7" customWidth="1"/>
    <col min="7" max="7" width="28.5" style="7" customWidth="1"/>
    <col min="8" max="8" width="33.6640625" style="1" bestFit="1" customWidth="1"/>
    <col min="9" max="9" width="10.5" style="1" customWidth="1"/>
    <col min="10" max="16384" width="9" style="1"/>
  </cols>
  <sheetData>
    <row r="1" spans="1:15" ht="17" thickBot="1">
      <c r="A1" s="2" t="s">
        <v>31</v>
      </c>
    </row>
    <row r="2" spans="1:15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15" ht="18">
      <c r="B3" s="9" t="s">
        <v>35</v>
      </c>
      <c r="C3" s="186"/>
      <c r="D3" s="187"/>
      <c r="E3" s="11" t="s">
        <v>36</v>
      </c>
      <c r="F3" s="186" t="s">
        <v>37</v>
      </c>
      <c r="G3" s="192"/>
    </row>
    <row r="4" spans="1:15" ht="18">
      <c r="B4" s="9" t="s">
        <v>38</v>
      </c>
      <c r="C4" s="186" t="s">
        <v>39</v>
      </c>
      <c r="D4" s="187"/>
      <c r="E4" s="11" t="s">
        <v>40</v>
      </c>
      <c r="F4" s="186"/>
      <c r="G4" s="192"/>
    </row>
    <row r="5" spans="1:15" ht="18">
      <c r="B5" s="9" t="s">
        <v>1</v>
      </c>
      <c r="C5" s="186" t="s">
        <v>10</v>
      </c>
      <c r="D5" s="187"/>
      <c r="E5" s="11" t="s">
        <v>42</v>
      </c>
      <c r="F5" s="186" t="s">
        <v>43</v>
      </c>
      <c r="G5" s="192"/>
    </row>
    <row r="6" spans="1:15" ht="18">
      <c r="B6" s="9" t="s">
        <v>2</v>
      </c>
      <c r="C6" s="186" t="s">
        <v>11</v>
      </c>
      <c r="D6" s="187"/>
      <c r="E6" s="12"/>
      <c r="F6" s="186"/>
      <c r="G6" s="192"/>
    </row>
    <row r="7" spans="1:15" ht="18">
      <c r="B7" s="193" t="s">
        <v>3</v>
      </c>
      <c r="C7" s="194"/>
      <c r="D7" s="194"/>
      <c r="E7" s="194"/>
      <c r="F7" s="194"/>
      <c r="G7" s="195"/>
    </row>
    <row r="8" spans="1:15">
      <c r="B8" s="176" t="s">
        <v>45</v>
      </c>
      <c r="C8" s="177"/>
      <c r="D8" s="177"/>
      <c r="E8" s="177"/>
      <c r="F8" s="177"/>
      <c r="G8" s="178"/>
    </row>
    <row r="9" spans="1:15">
      <c r="B9" s="179"/>
      <c r="C9" s="177"/>
      <c r="D9" s="177"/>
      <c r="E9" s="177"/>
      <c r="F9" s="177"/>
      <c r="G9" s="178"/>
    </row>
    <row r="10" spans="1:15" ht="17" thickBot="1">
      <c r="B10" s="180"/>
      <c r="C10" s="181"/>
      <c r="D10" s="181"/>
      <c r="E10" s="181"/>
      <c r="F10" s="181"/>
      <c r="G10" s="182"/>
    </row>
    <row r="12" spans="1:15" ht="21" thickBot="1">
      <c r="A12" s="2" t="s">
        <v>46</v>
      </c>
      <c r="M12" s="57" t="s">
        <v>1211</v>
      </c>
      <c r="N12" s="57"/>
      <c r="O12" s="57"/>
    </row>
    <row r="13" spans="1:15" ht="20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  <c r="H13" s="40" t="s">
        <v>240</v>
      </c>
      <c r="J13" s="58" t="s">
        <v>633</v>
      </c>
      <c r="K13" s="58"/>
      <c r="L13" s="58"/>
      <c r="M13" s="57" t="s">
        <v>1212</v>
      </c>
      <c r="N13" s="57" t="s">
        <v>1213</v>
      </c>
      <c r="O13" s="57" t="s">
        <v>1214</v>
      </c>
    </row>
    <row r="14" spans="1:15">
      <c r="A14" s="5">
        <v>1</v>
      </c>
      <c r="B14" s="18" t="s">
        <v>634</v>
      </c>
      <c r="C14" s="18" t="s">
        <v>635</v>
      </c>
      <c r="D14" s="41" t="s">
        <v>1281</v>
      </c>
      <c r="E14" s="18" t="s">
        <v>111</v>
      </c>
      <c r="F14" s="20" t="s">
        <v>45</v>
      </c>
      <c r="G14" s="21" t="s">
        <v>45</v>
      </c>
      <c r="H14" s="38" t="s">
        <v>45</v>
      </c>
      <c r="J14" s="1" t="str">
        <f>CONCATENATE("""",C14,""" ",D14,",")</f>
        <v>"MASTER_ID" INT,</v>
      </c>
      <c r="M14" s="1" t="str">
        <f>LOWER(C14)</f>
        <v>master_id</v>
      </c>
      <c r="N14" s="1" t="str">
        <f>IF(COUNTIF(D14,"VARC*")&gt;=1,"StringOption",IF(COUNTIF(D14,"CHAR*")&gt;=1,"StringOption","DecimalOption"))</f>
        <v>DecimalOption</v>
      </c>
      <c r="O14" s="1" t="str">
        <f>CONCATENATE("- {name: ",M14,", type: string, wtype: ",N14,"}")</f>
        <v>- {name: master_id, type: string, wtype: DecimalOption}</v>
      </c>
    </row>
    <row r="15" spans="1:15">
      <c r="A15" s="5">
        <v>1</v>
      </c>
      <c r="B15" s="18" t="s">
        <v>241</v>
      </c>
      <c r="C15" s="18" t="s">
        <v>118</v>
      </c>
      <c r="D15" s="41" t="s">
        <v>242</v>
      </c>
      <c r="E15" s="18" t="s">
        <v>111</v>
      </c>
      <c r="F15" s="20" t="s">
        <v>45</v>
      </c>
      <c r="G15" s="21" t="s">
        <v>45</v>
      </c>
      <c r="H15" s="38" t="s">
        <v>118</v>
      </c>
      <c r="J15" s="1" t="str">
        <f t="shared" ref="J15:J51" si="0">CONCATENATE("""",C15,""" ",D15,",")</f>
        <v>"CD_HIMBAN" VARCHAR(27) NOT NULL,</v>
      </c>
      <c r="M15" s="1" t="str">
        <f t="shared" ref="M15:M51" si="1">LOWER(C15)</f>
        <v>cd_himban</v>
      </c>
      <c r="N15" s="1" t="str">
        <f t="shared" ref="N15:N51" si="2">IF(COUNTIF(D15,"VARC*")&gt;=1,"StringOption",IF(COUNTIF(D15,"CHAR*")&gt;=1,"StringOption","DecimalOption"))</f>
        <v>StringOption</v>
      </c>
      <c r="O15" s="1" t="str">
        <f t="shared" ref="O15:O51" si="3">CONCATENATE("- {name: ",M15,", type: string, wtype: ",N15,"}")</f>
        <v>- {name: cd_himban, type: string, wtype: StringOption}</v>
      </c>
    </row>
    <row r="16" spans="1:15">
      <c r="A16" s="3">
        <v>2</v>
      </c>
      <c r="B16" s="16" t="s">
        <v>243</v>
      </c>
      <c r="C16" s="16" t="s">
        <v>63</v>
      </c>
      <c r="D16" s="41" t="s">
        <v>244</v>
      </c>
      <c r="E16" s="16" t="s">
        <v>111</v>
      </c>
      <c r="F16" s="22" t="s">
        <v>45</v>
      </c>
      <c r="G16" s="23" t="s">
        <v>45</v>
      </c>
      <c r="H16" s="38" t="s">
        <v>63</v>
      </c>
      <c r="J16" s="1" t="str">
        <f t="shared" si="0"/>
        <v>"DT_TEKIYOKAISHI" CHAR(8) NOT NULL,</v>
      </c>
      <c r="M16" s="1" t="str">
        <f t="shared" si="1"/>
        <v>dt_tekiyokaishi</v>
      </c>
      <c r="N16" s="1" t="str">
        <f t="shared" si="2"/>
        <v>StringOption</v>
      </c>
      <c r="O16" s="1" t="str">
        <f t="shared" si="3"/>
        <v>- {name: dt_tekiyokaishi, type: string, wtype: StringOption}</v>
      </c>
    </row>
    <row r="17" spans="1:15">
      <c r="A17" s="3">
        <v>3</v>
      </c>
      <c r="B17" s="16" t="s">
        <v>245</v>
      </c>
      <c r="C17" s="16" t="s">
        <v>64</v>
      </c>
      <c r="D17" s="41" t="s">
        <v>246</v>
      </c>
      <c r="E17" s="16" t="s">
        <v>45</v>
      </c>
      <c r="F17" s="22" t="s">
        <v>45</v>
      </c>
      <c r="G17" s="23" t="s">
        <v>45</v>
      </c>
      <c r="H17" s="38" t="s">
        <v>64</v>
      </c>
      <c r="J17" s="1" t="str">
        <f t="shared" si="0"/>
        <v>"DT_TEKIYOMUKO" CHAR(8),</v>
      </c>
      <c r="M17" s="1" t="str">
        <f t="shared" si="1"/>
        <v>dt_tekiyomuko</v>
      </c>
      <c r="N17" s="1" t="str">
        <f t="shared" si="2"/>
        <v>StringOption</v>
      </c>
      <c r="O17" s="1" t="str">
        <f t="shared" si="3"/>
        <v>- {name: dt_tekiyomuko, type: string, wtype: StringOption}</v>
      </c>
    </row>
    <row r="18" spans="1:15">
      <c r="A18" s="3">
        <v>7</v>
      </c>
      <c r="B18" s="16" t="s">
        <v>252</v>
      </c>
      <c r="C18" s="16" t="s">
        <v>120</v>
      </c>
      <c r="D18" s="41" t="s">
        <v>253</v>
      </c>
      <c r="E18" s="16" t="s">
        <v>45</v>
      </c>
      <c r="F18" s="22" t="s">
        <v>45</v>
      </c>
      <c r="G18" s="23" t="s">
        <v>45</v>
      </c>
      <c r="H18" s="38" t="s">
        <v>120</v>
      </c>
      <c r="J18" s="1" t="str">
        <f t="shared" si="0"/>
        <v>"NM_HIN_SEISHIKIMEI" VARCHAR(180),</v>
      </c>
      <c r="M18" s="1" t="str">
        <f t="shared" si="1"/>
        <v>nm_hin_seishikimei</v>
      </c>
      <c r="N18" s="1" t="str">
        <f t="shared" si="2"/>
        <v>StringOption</v>
      </c>
      <c r="O18" s="1" t="str">
        <f t="shared" si="3"/>
        <v>- {name: nm_hin_seishikimei, type: string, wtype: StringOption}</v>
      </c>
    </row>
    <row r="19" spans="1:15">
      <c r="A19" s="3">
        <v>8</v>
      </c>
      <c r="B19" s="16" t="s">
        <v>255</v>
      </c>
      <c r="C19" s="16" t="s">
        <v>256</v>
      </c>
      <c r="D19" s="41" t="s">
        <v>253</v>
      </c>
      <c r="E19" s="16" t="s">
        <v>45</v>
      </c>
      <c r="F19" s="22" t="s">
        <v>45</v>
      </c>
      <c r="G19" s="23" t="s">
        <v>45</v>
      </c>
      <c r="H19" s="38" t="s">
        <v>256</v>
      </c>
      <c r="J19" s="1" t="str">
        <f t="shared" si="0"/>
        <v>"NM_HIN_HYOKIMEI" VARCHAR(180),</v>
      </c>
      <c r="M19" s="1" t="str">
        <f t="shared" si="1"/>
        <v>nm_hin_hyokimei</v>
      </c>
      <c r="N19" s="1" t="str">
        <f t="shared" si="2"/>
        <v>StringOption</v>
      </c>
      <c r="O19" s="1" t="str">
        <f t="shared" si="3"/>
        <v>- {name: nm_hin_hyokimei, type: string, wtype: StringOption}</v>
      </c>
    </row>
    <row r="20" spans="1:15">
      <c r="A20" s="3">
        <v>14</v>
      </c>
      <c r="B20" s="16" t="s">
        <v>273</v>
      </c>
      <c r="C20" s="16" t="s">
        <v>179</v>
      </c>
      <c r="D20" s="41" t="s">
        <v>274</v>
      </c>
      <c r="E20" s="16" t="s">
        <v>45</v>
      </c>
      <c r="F20" s="22" t="s">
        <v>45</v>
      </c>
      <c r="G20" s="23" t="s">
        <v>45</v>
      </c>
      <c r="H20" s="38" t="s">
        <v>179</v>
      </c>
      <c r="J20" s="1" t="str">
        <f t="shared" si="0"/>
        <v>"ST_HIMMOKU_TYPE" CHAR(2),</v>
      </c>
      <c r="M20" s="1" t="str">
        <f t="shared" si="1"/>
        <v>st_himmoku_type</v>
      </c>
      <c r="N20" s="1" t="str">
        <f t="shared" si="2"/>
        <v>StringOption</v>
      </c>
      <c r="O20" s="1" t="str">
        <f t="shared" si="3"/>
        <v>- {name: st_himmoku_type, type: string, wtype: StringOption}</v>
      </c>
    </row>
    <row r="21" spans="1:15">
      <c r="A21" s="3">
        <v>15</v>
      </c>
      <c r="B21" s="16" t="s">
        <v>276</v>
      </c>
      <c r="C21" s="16" t="s">
        <v>277</v>
      </c>
      <c r="D21" s="41" t="s">
        <v>274</v>
      </c>
      <c r="E21" s="16" t="s">
        <v>45</v>
      </c>
      <c r="F21" s="22" t="s">
        <v>45</v>
      </c>
      <c r="G21" s="23" t="s">
        <v>45</v>
      </c>
      <c r="H21" s="38" t="s">
        <v>277</v>
      </c>
      <c r="J21" s="1" t="str">
        <f t="shared" si="0"/>
        <v>"ST_BUNRUI_DAI" CHAR(2),</v>
      </c>
      <c r="M21" s="1" t="str">
        <f t="shared" si="1"/>
        <v>st_bunrui_dai</v>
      </c>
      <c r="N21" s="1" t="str">
        <f t="shared" si="2"/>
        <v>StringOption</v>
      </c>
      <c r="O21" s="1" t="str">
        <f t="shared" si="3"/>
        <v>- {name: st_bunrui_dai, type: string, wtype: StringOption}</v>
      </c>
    </row>
    <row r="22" spans="1:15">
      <c r="A22" s="3">
        <v>16</v>
      </c>
      <c r="B22" s="16" t="s">
        <v>279</v>
      </c>
      <c r="C22" s="16" t="s">
        <v>280</v>
      </c>
      <c r="D22" s="41" t="s">
        <v>274</v>
      </c>
      <c r="E22" s="16" t="s">
        <v>45</v>
      </c>
      <c r="F22" s="22" t="s">
        <v>45</v>
      </c>
      <c r="G22" s="23" t="s">
        <v>45</v>
      </c>
      <c r="H22" s="38" t="s">
        <v>280</v>
      </c>
      <c r="J22" s="1" t="str">
        <f t="shared" si="0"/>
        <v>"ST_BUNRUI_CHU" CHAR(2),</v>
      </c>
      <c r="M22" s="1" t="str">
        <f t="shared" si="1"/>
        <v>st_bunrui_chu</v>
      </c>
      <c r="N22" s="1" t="str">
        <f t="shared" si="2"/>
        <v>StringOption</v>
      </c>
      <c r="O22" s="1" t="str">
        <f t="shared" si="3"/>
        <v>- {name: st_bunrui_chu, type: string, wtype: StringOption}</v>
      </c>
    </row>
    <row r="23" spans="1:15">
      <c r="A23" s="3">
        <v>25</v>
      </c>
      <c r="B23" s="16" t="s">
        <v>306</v>
      </c>
      <c r="C23" s="16" t="s">
        <v>307</v>
      </c>
      <c r="D23" s="41" t="s">
        <v>308</v>
      </c>
      <c r="E23" s="16" t="s">
        <v>45</v>
      </c>
      <c r="F23" s="22" t="s">
        <v>45</v>
      </c>
      <c r="G23" s="23" t="s">
        <v>45</v>
      </c>
      <c r="H23" s="38" t="s">
        <v>307</v>
      </c>
      <c r="J23" s="1" t="str">
        <f t="shared" si="0"/>
        <v>"PR_HYOJUN_KOURI_HONTAI" DECIMAL(11, 2),</v>
      </c>
      <c r="M23" s="1" t="str">
        <f t="shared" si="1"/>
        <v>pr_hyojun_kouri_hontai</v>
      </c>
      <c r="N23" s="1" t="str">
        <f t="shared" si="2"/>
        <v>DecimalOption</v>
      </c>
      <c r="O23" s="1" t="str">
        <f t="shared" si="3"/>
        <v>- {name: pr_hyojun_kouri_hontai, type: string, wtype: DecimalOption}</v>
      </c>
    </row>
    <row r="24" spans="1:15">
      <c r="A24" s="3">
        <v>55</v>
      </c>
      <c r="B24" s="16" t="s">
        <v>357</v>
      </c>
      <c r="C24" s="16" t="s">
        <v>333</v>
      </c>
      <c r="D24" s="41" t="s">
        <v>358</v>
      </c>
      <c r="E24" s="16" t="s">
        <v>45</v>
      </c>
      <c r="F24" s="22" t="s">
        <v>45</v>
      </c>
      <c r="G24" s="23" t="s">
        <v>45</v>
      </c>
      <c r="H24" s="38" t="s">
        <v>333</v>
      </c>
      <c r="J24" s="1" t="str">
        <f t="shared" si="0"/>
        <v>"QT_SET" DECIMAL(9, 0),</v>
      </c>
      <c r="M24" s="1" t="str">
        <f t="shared" si="1"/>
        <v>qt_set</v>
      </c>
      <c r="N24" s="1" t="str">
        <f t="shared" si="2"/>
        <v>DecimalOption</v>
      </c>
      <c r="O24" s="1" t="str">
        <f t="shared" si="3"/>
        <v>- {name: qt_set, type: string, wtype: DecimalOption}</v>
      </c>
    </row>
    <row r="25" spans="1:15">
      <c r="A25" s="3">
        <v>57</v>
      </c>
      <c r="B25" s="16" t="s">
        <v>362</v>
      </c>
      <c r="C25" s="16" t="s">
        <v>176</v>
      </c>
      <c r="D25" s="41" t="s">
        <v>361</v>
      </c>
      <c r="E25" s="16" t="s">
        <v>45</v>
      </c>
      <c r="F25" s="22" t="s">
        <v>45</v>
      </c>
      <c r="G25" s="23" t="s">
        <v>45</v>
      </c>
      <c r="H25" s="38" t="s">
        <v>176</v>
      </c>
      <c r="J25" s="1" t="str">
        <f t="shared" si="0"/>
        <v>"CD_HYOJUN_TANI" VARCHAR(9),</v>
      </c>
      <c r="M25" s="1" t="str">
        <f t="shared" si="1"/>
        <v>cd_hyojun_tani</v>
      </c>
      <c r="N25" s="1" t="str">
        <f t="shared" si="2"/>
        <v>StringOption</v>
      </c>
      <c r="O25" s="1" t="str">
        <f t="shared" si="3"/>
        <v>- {name: cd_hyojun_tani, type: string, wtype: StringOption}</v>
      </c>
    </row>
    <row r="26" spans="1:15">
      <c r="A26" s="3">
        <v>58</v>
      </c>
      <c r="B26" s="16" t="s">
        <v>363</v>
      </c>
      <c r="C26" s="16" t="s">
        <v>257</v>
      </c>
      <c r="D26" s="41" t="s">
        <v>361</v>
      </c>
      <c r="E26" s="16" t="s">
        <v>45</v>
      </c>
      <c r="F26" s="22" t="s">
        <v>45</v>
      </c>
      <c r="G26" s="23" t="s">
        <v>45</v>
      </c>
      <c r="H26" s="38" t="s">
        <v>257</v>
      </c>
      <c r="J26" s="1" t="str">
        <f t="shared" si="0"/>
        <v>"CD_SET_TANI" VARCHAR(9),</v>
      </c>
      <c r="M26" s="1" t="str">
        <f t="shared" si="1"/>
        <v>cd_set_tani</v>
      </c>
      <c r="N26" s="1" t="str">
        <f t="shared" si="2"/>
        <v>StringOption</v>
      </c>
      <c r="O26" s="1" t="str">
        <f t="shared" si="3"/>
        <v>- {name: cd_set_tani, type: string, wtype: StringOption}</v>
      </c>
    </row>
    <row r="27" spans="1:15">
      <c r="A27" s="3">
        <v>59</v>
      </c>
      <c r="B27" s="16" t="s">
        <v>364</v>
      </c>
      <c r="C27" s="16" t="s">
        <v>286</v>
      </c>
      <c r="D27" s="41" t="s">
        <v>365</v>
      </c>
      <c r="E27" s="16" t="s">
        <v>45</v>
      </c>
      <c r="F27" s="22" t="s">
        <v>45</v>
      </c>
      <c r="G27" s="23" t="s">
        <v>45</v>
      </c>
      <c r="H27" s="38" t="s">
        <v>286</v>
      </c>
      <c r="J27" s="1" t="str">
        <f t="shared" si="0"/>
        <v>"NU_HYOJUN_TORIATSUKAI_KEISU" DECIMAL(13, 6),</v>
      </c>
      <c r="M27" s="1" t="str">
        <f t="shared" si="1"/>
        <v>nu_hyojun_toriatsukai_keisu</v>
      </c>
      <c r="N27" s="1" t="str">
        <f t="shared" si="2"/>
        <v>DecimalOption</v>
      </c>
      <c r="O27" s="1" t="str">
        <f t="shared" si="3"/>
        <v>- {name: nu_hyojun_toriatsukai_keisu, type: string, wtype: DecimalOption}</v>
      </c>
    </row>
    <row r="28" spans="1:15">
      <c r="A28" s="3">
        <v>70</v>
      </c>
      <c r="B28" s="16" t="s">
        <v>383</v>
      </c>
      <c r="C28" s="16" t="s">
        <v>326</v>
      </c>
      <c r="D28" s="41" t="s">
        <v>308</v>
      </c>
      <c r="E28" s="16" t="s">
        <v>45</v>
      </c>
      <c r="F28" s="22" t="s">
        <v>45</v>
      </c>
      <c r="G28" s="23" t="s">
        <v>45</v>
      </c>
      <c r="H28" s="38" t="s">
        <v>326</v>
      </c>
      <c r="J28" s="1" t="str">
        <f t="shared" si="0"/>
        <v>"PR_OROSHI" DECIMAL(11, 2),</v>
      </c>
      <c r="M28" s="1" t="str">
        <f t="shared" si="1"/>
        <v>pr_oroshi</v>
      </c>
      <c r="N28" s="1" t="str">
        <f t="shared" si="2"/>
        <v>DecimalOption</v>
      </c>
      <c r="O28" s="1" t="str">
        <f t="shared" si="3"/>
        <v>- {name: pr_oroshi, type: string, wtype: DecimalOption}</v>
      </c>
    </row>
    <row r="29" spans="1:15">
      <c r="A29" s="3">
        <v>76</v>
      </c>
      <c r="B29" s="16" t="s">
        <v>45</v>
      </c>
      <c r="C29" s="16" t="s">
        <v>309</v>
      </c>
      <c r="D29" s="41" t="s">
        <v>308</v>
      </c>
      <c r="E29" s="16" t="s">
        <v>45</v>
      </c>
      <c r="F29" s="22" t="s">
        <v>45</v>
      </c>
      <c r="G29" s="23" t="s">
        <v>45</v>
      </c>
      <c r="H29" s="38" t="s">
        <v>309</v>
      </c>
      <c r="J29" s="1" t="str">
        <f t="shared" si="0"/>
        <v>"PR_EIGYOWATASHI_1" DECIMAL(11, 2),</v>
      </c>
      <c r="M29" s="1" t="str">
        <f t="shared" si="1"/>
        <v>pr_eigyowatashi_1</v>
      </c>
      <c r="N29" s="1" t="str">
        <f t="shared" si="2"/>
        <v>DecimalOption</v>
      </c>
      <c r="O29" s="1" t="str">
        <f t="shared" si="3"/>
        <v>- {name: pr_eigyowatashi_1, type: string, wtype: DecimalOption}</v>
      </c>
    </row>
    <row r="30" spans="1:15">
      <c r="A30" s="3">
        <v>77</v>
      </c>
      <c r="B30" s="16" t="s">
        <v>45</v>
      </c>
      <c r="C30" s="16" t="s">
        <v>312</v>
      </c>
      <c r="D30" s="41" t="s">
        <v>308</v>
      </c>
      <c r="E30" s="16" t="s">
        <v>45</v>
      </c>
      <c r="F30" s="22" t="s">
        <v>45</v>
      </c>
      <c r="G30" s="23" t="s">
        <v>45</v>
      </c>
      <c r="H30" s="38" t="s">
        <v>312</v>
      </c>
      <c r="J30" s="1" t="str">
        <f t="shared" si="0"/>
        <v>"PR_EIGYOWATASHI_2" DECIMAL(11, 2),</v>
      </c>
      <c r="M30" s="1" t="str">
        <f t="shared" si="1"/>
        <v>pr_eigyowatashi_2</v>
      </c>
      <c r="N30" s="1" t="str">
        <f t="shared" si="2"/>
        <v>DecimalOption</v>
      </c>
      <c r="O30" s="1" t="str">
        <f t="shared" si="3"/>
        <v>- {name: pr_eigyowatashi_2, type: string, wtype: DecimalOption}</v>
      </c>
    </row>
    <row r="31" spans="1:15">
      <c r="A31" s="3">
        <v>78</v>
      </c>
      <c r="B31" s="16" t="s">
        <v>45</v>
      </c>
      <c r="C31" s="16" t="s">
        <v>315</v>
      </c>
      <c r="D31" s="41" t="s">
        <v>308</v>
      </c>
      <c r="E31" s="16" t="s">
        <v>45</v>
      </c>
      <c r="F31" s="22" t="s">
        <v>45</v>
      </c>
      <c r="G31" s="23" t="s">
        <v>45</v>
      </c>
      <c r="H31" s="38" t="s">
        <v>315</v>
      </c>
      <c r="J31" s="1" t="str">
        <f t="shared" si="0"/>
        <v>"PR_EIGYOWATASHI_3" DECIMAL(11, 2),</v>
      </c>
      <c r="M31" s="1" t="str">
        <f t="shared" si="1"/>
        <v>pr_eigyowatashi_3</v>
      </c>
      <c r="N31" s="1" t="str">
        <f t="shared" si="2"/>
        <v>DecimalOption</v>
      </c>
      <c r="O31" s="1" t="str">
        <f t="shared" si="3"/>
        <v>- {name: pr_eigyowatashi_3, type: string, wtype: DecimalOption}</v>
      </c>
    </row>
    <row r="32" spans="1:15">
      <c r="A32" s="3">
        <v>79</v>
      </c>
      <c r="B32" s="16" t="s">
        <v>45</v>
      </c>
      <c r="C32" s="16" t="s">
        <v>318</v>
      </c>
      <c r="D32" s="41" t="s">
        <v>308</v>
      </c>
      <c r="E32" s="16" t="s">
        <v>45</v>
      </c>
      <c r="F32" s="22" t="s">
        <v>45</v>
      </c>
      <c r="G32" s="23" t="s">
        <v>45</v>
      </c>
      <c r="H32" s="38" t="s">
        <v>318</v>
      </c>
      <c r="J32" s="1" t="str">
        <f t="shared" si="0"/>
        <v>"PR_EIGYOWATASHI_4" DECIMAL(11, 2),</v>
      </c>
      <c r="M32" s="1" t="str">
        <f t="shared" si="1"/>
        <v>pr_eigyowatashi_4</v>
      </c>
      <c r="N32" s="1" t="str">
        <f t="shared" si="2"/>
        <v>DecimalOption</v>
      </c>
      <c r="O32" s="1" t="str">
        <f t="shared" si="3"/>
        <v>- {name: pr_eigyowatashi_4, type: string, wtype: DecimalOption}</v>
      </c>
    </row>
    <row r="33" spans="1:15">
      <c r="A33" s="3">
        <v>80</v>
      </c>
      <c r="B33" s="16" t="s">
        <v>45</v>
      </c>
      <c r="C33" s="16" t="s">
        <v>321</v>
      </c>
      <c r="D33" s="41" t="s">
        <v>308</v>
      </c>
      <c r="E33" s="16" t="s">
        <v>45</v>
      </c>
      <c r="F33" s="22" t="s">
        <v>45</v>
      </c>
      <c r="G33" s="23" t="s">
        <v>45</v>
      </c>
      <c r="H33" s="38" t="s">
        <v>321</v>
      </c>
      <c r="J33" s="1" t="str">
        <f t="shared" si="0"/>
        <v>"PR_EIGYOWATASHI_5" DECIMAL(11, 2),</v>
      </c>
      <c r="M33" s="1" t="str">
        <f t="shared" si="1"/>
        <v>pr_eigyowatashi_5</v>
      </c>
      <c r="N33" s="1" t="str">
        <f t="shared" si="2"/>
        <v>DecimalOption</v>
      </c>
      <c r="O33" s="1" t="str">
        <f t="shared" si="3"/>
        <v>- {name: pr_eigyowatashi_5, type: string, wtype: DecimalOption}</v>
      </c>
    </row>
    <row r="34" spans="1:15">
      <c r="A34" s="3">
        <v>81</v>
      </c>
      <c r="B34" s="16" t="s">
        <v>45</v>
      </c>
      <c r="C34" s="16" t="s">
        <v>305</v>
      </c>
      <c r="D34" s="41" t="s">
        <v>308</v>
      </c>
      <c r="E34" s="16" t="s">
        <v>45</v>
      </c>
      <c r="F34" s="22" t="s">
        <v>45</v>
      </c>
      <c r="G34" s="23" t="s">
        <v>45</v>
      </c>
      <c r="H34" s="38" t="s">
        <v>305</v>
      </c>
      <c r="J34" s="1" t="str">
        <f t="shared" si="0"/>
        <v>"PR_DOITSU_COMPANY_KOJOKAN" DECIMAL(11, 2),</v>
      </c>
      <c r="M34" s="1" t="str">
        <f t="shared" si="1"/>
        <v>pr_doitsu_company_kojokan</v>
      </c>
      <c r="N34" s="1" t="str">
        <f t="shared" si="2"/>
        <v>DecimalOption</v>
      </c>
      <c r="O34" s="1" t="str">
        <f t="shared" si="3"/>
        <v>- {name: pr_doitsu_company_kojokan, type: string, wtype: DecimalOption}</v>
      </c>
    </row>
    <row r="35" spans="1:15">
      <c r="A35" s="3">
        <v>82</v>
      </c>
      <c r="B35" s="16" t="s">
        <v>45</v>
      </c>
      <c r="C35" s="16" t="s">
        <v>303</v>
      </c>
      <c r="D35" s="41" t="s">
        <v>308</v>
      </c>
      <c r="E35" s="16" t="s">
        <v>45</v>
      </c>
      <c r="F35" s="22" t="s">
        <v>45</v>
      </c>
      <c r="G35" s="23" t="s">
        <v>45</v>
      </c>
      <c r="H35" s="38" t="s">
        <v>303</v>
      </c>
      <c r="J35" s="1" t="str">
        <f t="shared" si="0"/>
        <v>"PR_BETSU_COMPANY_KOJOKAN" DECIMAL(11, 2),</v>
      </c>
      <c r="M35" s="1" t="str">
        <f t="shared" si="1"/>
        <v>pr_betsu_company_kojokan</v>
      </c>
      <c r="N35" s="1" t="str">
        <f t="shared" si="2"/>
        <v>DecimalOption</v>
      </c>
      <c r="O35" s="1" t="str">
        <f t="shared" si="3"/>
        <v>- {name: pr_betsu_company_kojokan, type: string, wtype: DecimalOption}</v>
      </c>
    </row>
    <row r="36" spans="1:15">
      <c r="A36" s="3">
        <v>84</v>
      </c>
      <c r="B36" s="16" t="s">
        <v>45</v>
      </c>
      <c r="C36" s="16" t="s">
        <v>329</v>
      </c>
      <c r="D36" s="41" t="s">
        <v>308</v>
      </c>
      <c r="E36" s="16" t="s">
        <v>45</v>
      </c>
      <c r="F36" s="22" t="s">
        <v>45</v>
      </c>
      <c r="G36" s="23" t="s">
        <v>45</v>
      </c>
      <c r="H36" s="38" t="s">
        <v>329</v>
      </c>
      <c r="J36" s="1" t="str">
        <f t="shared" si="0"/>
        <v>"PR_SEISAN_SHIIRE" DECIMAL(11, 2),</v>
      </c>
      <c r="M36" s="1" t="str">
        <f t="shared" si="1"/>
        <v>pr_seisan_shiire</v>
      </c>
      <c r="N36" s="1" t="str">
        <f t="shared" si="2"/>
        <v>DecimalOption</v>
      </c>
      <c r="O36" s="1" t="str">
        <f t="shared" si="3"/>
        <v>- {name: pr_seisan_shiire, type: string, wtype: DecimalOption}</v>
      </c>
    </row>
    <row r="37" spans="1:15">
      <c r="A37" s="3">
        <v>85</v>
      </c>
      <c r="B37" s="16" t="s">
        <v>45</v>
      </c>
      <c r="C37" s="16" t="s">
        <v>300</v>
      </c>
      <c r="D37" s="41" t="s">
        <v>308</v>
      </c>
      <c r="E37" s="16" t="s">
        <v>45</v>
      </c>
      <c r="F37" s="22" t="s">
        <v>45</v>
      </c>
      <c r="G37" s="23" t="s">
        <v>45</v>
      </c>
      <c r="H37" s="38" t="s">
        <v>300</v>
      </c>
      <c r="J37" s="1" t="str">
        <f t="shared" si="0"/>
        <v>"PR_AQS_HYOJUN_TANKA" DECIMAL(11, 2),</v>
      </c>
      <c r="M37" s="1" t="str">
        <f t="shared" si="1"/>
        <v>pr_aqs_hyojun_tanka</v>
      </c>
      <c r="N37" s="1" t="str">
        <f t="shared" si="2"/>
        <v>DecimalOption</v>
      </c>
      <c r="O37" s="1" t="str">
        <f t="shared" si="3"/>
        <v>- {name: pr_aqs_hyojun_tanka, type: string, wtype: DecimalOption}</v>
      </c>
    </row>
    <row r="38" spans="1:15">
      <c r="A38" s="3">
        <v>90</v>
      </c>
      <c r="B38" s="16" t="s">
        <v>45</v>
      </c>
      <c r="C38" s="16" t="s">
        <v>251</v>
      </c>
      <c r="D38" s="41" t="s">
        <v>399</v>
      </c>
      <c r="E38" s="16" t="s">
        <v>45</v>
      </c>
      <c r="F38" s="22" t="s">
        <v>45</v>
      </c>
      <c r="G38" s="23" t="s">
        <v>45</v>
      </c>
      <c r="H38" s="38" t="s">
        <v>251</v>
      </c>
      <c r="J38" s="1" t="str">
        <f t="shared" si="0"/>
        <v>"CD_KOSEIJO_SURYO_TANI" VARCHAR(16),</v>
      </c>
      <c r="M38" s="1" t="str">
        <f t="shared" si="1"/>
        <v>cd_koseijo_suryo_tani</v>
      </c>
      <c r="N38" s="1" t="str">
        <f t="shared" si="2"/>
        <v>StringOption</v>
      </c>
      <c r="O38" s="1" t="str">
        <f t="shared" si="3"/>
        <v>- {name: cd_koseijo_suryo_tani, type: string, wtype: StringOption}</v>
      </c>
    </row>
    <row r="39" spans="1:15">
      <c r="A39" s="3">
        <v>91</v>
      </c>
      <c r="B39" s="16" t="s">
        <v>45</v>
      </c>
      <c r="C39" s="16" t="s">
        <v>248</v>
      </c>
      <c r="D39" s="41" t="s">
        <v>399</v>
      </c>
      <c r="E39" s="16" t="s">
        <v>45</v>
      </c>
      <c r="F39" s="22" t="s">
        <v>45</v>
      </c>
      <c r="G39" s="23" t="s">
        <v>45</v>
      </c>
      <c r="H39" s="38" t="s">
        <v>248</v>
      </c>
      <c r="J39" s="1" t="str">
        <f t="shared" si="0"/>
        <v>"CD_KOSEIJO_JURYO_TANI" VARCHAR(16),</v>
      </c>
      <c r="M39" s="1" t="str">
        <f t="shared" si="1"/>
        <v>cd_koseijo_juryo_tani</v>
      </c>
      <c r="N39" s="1" t="str">
        <f t="shared" si="2"/>
        <v>StringOption</v>
      </c>
      <c r="O39" s="1" t="str">
        <f t="shared" si="3"/>
        <v>- {name: cd_koseijo_juryo_tani, type: string, wtype: StringOption}</v>
      </c>
    </row>
    <row r="40" spans="1:15">
      <c r="A40" s="3">
        <v>92</v>
      </c>
      <c r="B40" s="16" t="s">
        <v>45</v>
      </c>
      <c r="C40" s="16" t="s">
        <v>254</v>
      </c>
      <c r="D40" s="41" t="s">
        <v>399</v>
      </c>
      <c r="E40" s="16" t="s">
        <v>45</v>
      </c>
      <c r="F40" s="22" t="s">
        <v>45</v>
      </c>
      <c r="G40" s="23" t="s">
        <v>45</v>
      </c>
      <c r="H40" s="38" t="s">
        <v>254</v>
      </c>
      <c r="J40" s="1" t="str">
        <f t="shared" si="0"/>
        <v>"CD_KOSEIJO_YORYO_TANI" VARCHAR(16),</v>
      </c>
      <c r="M40" s="1" t="str">
        <f t="shared" si="1"/>
        <v>cd_koseijo_yoryo_tani</v>
      </c>
      <c r="N40" s="1" t="str">
        <f t="shared" si="2"/>
        <v>StringOption</v>
      </c>
      <c r="O40" s="1" t="str">
        <f t="shared" si="3"/>
        <v>- {name: cd_koseijo_yoryo_tani, type: string, wtype: StringOption}</v>
      </c>
    </row>
    <row r="41" spans="1:15">
      <c r="A41" s="3">
        <v>93</v>
      </c>
      <c r="B41" s="16" t="s">
        <v>45</v>
      </c>
      <c r="C41" s="16" t="s">
        <v>249</v>
      </c>
      <c r="D41" s="41" t="s">
        <v>400</v>
      </c>
      <c r="E41" s="16" t="s">
        <v>45</v>
      </c>
      <c r="F41" s="22" t="s">
        <v>45</v>
      </c>
      <c r="G41" s="23" t="s">
        <v>45</v>
      </c>
      <c r="H41" s="38" t="s">
        <v>249</v>
      </c>
      <c r="J41" s="1" t="str">
        <f t="shared" si="0"/>
        <v>"CD_KOSEIJO_NAGASA_TANI" CHAR(16),</v>
      </c>
      <c r="M41" s="1" t="str">
        <f t="shared" si="1"/>
        <v>cd_koseijo_nagasa_tani</v>
      </c>
      <c r="N41" s="1" t="str">
        <f t="shared" si="2"/>
        <v>StringOption</v>
      </c>
      <c r="O41" s="1" t="str">
        <f t="shared" si="3"/>
        <v>- {name: cd_koseijo_nagasa_tani, type: string, wtype: StringOption}</v>
      </c>
    </row>
    <row r="42" spans="1:15">
      <c r="A42" s="3">
        <v>94</v>
      </c>
      <c r="B42" s="16" t="s">
        <v>45</v>
      </c>
      <c r="C42" s="16" t="s">
        <v>293</v>
      </c>
      <c r="D42" s="41" t="s">
        <v>365</v>
      </c>
      <c r="E42" s="16" t="s">
        <v>45</v>
      </c>
      <c r="F42" s="22" t="s">
        <v>45</v>
      </c>
      <c r="G42" s="23" t="s">
        <v>45</v>
      </c>
      <c r="H42" s="38" t="s">
        <v>293</v>
      </c>
      <c r="J42" s="1" t="str">
        <f t="shared" si="0"/>
        <v>"NU_KOSEIJO_SURYO_HENKAN_KEISU" DECIMAL(13, 6),</v>
      </c>
      <c r="M42" s="1" t="str">
        <f t="shared" si="1"/>
        <v>nu_koseijo_suryo_henkan_keisu</v>
      </c>
      <c r="N42" s="1" t="str">
        <f t="shared" si="2"/>
        <v>DecimalOption</v>
      </c>
      <c r="O42" s="1" t="str">
        <f t="shared" si="3"/>
        <v>- {name: nu_koseijo_suryo_henkan_keisu, type: string, wtype: DecimalOption}</v>
      </c>
    </row>
    <row r="43" spans="1:15">
      <c r="A43" s="3">
        <v>95</v>
      </c>
      <c r="B43" s="16" t="s">
        <v>45</v>
      </c>
      <c r="C43" s="16" t="s">
        <v>289</v>
      </c>
      <c r="D43" s="41" t="s">
        <v>365</v>
      </c>
      <c r="E43" s="16" t="s">
        <v>45</v>
      </c>
      <c r="F43" s="22" t="s">
        <v>45</v>
      </c>
      <c r="G43" s="23" t="s">
        <v>45</v>
      </c>
      <c r="H43" s="38" t="s">
        <v>289</v>
      </c>
      <c r="J43" s="1" t="str">
        <f t="shared" si="0"/>
        <v>"NU_KOSEIJO_JURYO_HENKAN_KEISU" DECIMAL(13, 6),</v>
      </c>
      <c r="M43" s="1" t="str">
        <f t="shared" si="1"/>
        <v>nu_koseijo_juryo_henkan_keisu</v>
      </c>
      <c r="N43" s="1" t="str">
        <f t="shared" si="2"/>
        <v>DecimalOption</v>
      </c>
      <c r="O43" s="1" t="str">
        <f t="shared" si="3"/>
        <v>- {name: nu_koseijo_juryo_henkan_keisu, type: string, wtype: DecimalOption}</v>
      </c>
    </row>
    <row r="44" spans="1:15">
      <c r="A44" s="3">
        <v>96</v>
      </c>
      <c r="B44" s="16" t="s">
        <v>45</v>
      </c>
      <c r="C44" s="16" t="s">
        <v>296</v>
      </c>
      <c r="D44" s="41" t="s">
        <v>365</v>
      </c>
      <c r="E44" s="16" t="s">
        <v>45</v>
      </c>
      <c r="F44" s="22" t="s">
        <v>45</v>
      </c>
      <c r="G44" s="23" t="s">
        <v>45</v>
      </c>
      <c r="H44" s="38" t="s">
        <v>296</v>
      </c>
      <c r="J44" s="1" t="str">
        <f t="shared" si="0"/>
        <v>"NU_KOSEIJO_SURYO_NAGASA_KEISU" DECIMAL(13, 6),</v>
      </c>
      <c r="M44" s="1" t="str">
        <f t="shared" si="1"/>
        <v>nu_koseijo_suryo_nagasa_keisu</v>
      </c>
      <c r="N44" s="1" t="str">
        <f t="shared" si="2"/>
        <v>DecimalOption</v>
      </c>
      <c r="O44" s="1" t="str">
        <f t="shared" si="3"/>
        <v>- {name: nu_koseijo_suryo_nagasa_keisu, type: string, wtype: DecimalOption}</v>
      </c>
    </row>
    <row r="45" spans="1:15">
      <c r="A45" s="3">
        <v>100</v>
      </c>
      <c r="B45" s="16" t="s">
        <v>45</v>
      </c>
      <c r="C45" s="16" t="s">
        <v>281</v>
      </c>
      <c r="D45" s="41" t="s">
        <v>365</v>
      </c>
      <c r="E45" s="16" t="s">
        <v>45</v>
      </c>
      <c r="F45" s="22" t="s">
        <v>45</v>
      </c>
      <c r="G45" s="23" t="s">
        <v>45</v>
      </c>
      <c r="H45" s="38" t="s">
        <v>281</v>
      </c>
      <c r="J45" s="1" t="str">
        <f t="shared" si="0"/>
        <v>"NU_HYOJUN_KOSEIJO_SURYO_KEISU" DECIMAL(13, 6),</v>
      </c>
      <c r="M45" s="1" t="str">
        <f t="shared" si="1"/>
        <v>nu_hyojun_koseijo_suryo_keisu</v>
      </c>
      <c r="N45" s="1" t="str">
        <f t="shared" si="2"/>
        <v>DecimalOption</v>
      </c>
      <c r="O45" s="1" t="str">
        <f t="shared" si="3"/>
        <v>- {name: nu_hyojun_koseijo_suryo_keisu, type: string, wtype: DecimalOption}</v>
      </c>
    </row>
    <row r="46" spans="1:15">
      <c r="A46" s="3">
        <v>101</v>
      </c>
      <c r="B46" s="16" t="s">
        <v>45</v>
      </c>
      <c r="C46" s="16" t="s">
        <v>275</v>
      </c>
      <c r="D46" s="41" t="s">
        <v>365</v>
      </c>
      <c r="E46" s="16" t="s">
        <v>45</v>
      </c>
      <c r="F46" s="22" t="s">
        <v>45</v>
      </c>
      <c r="G46" s="23" t="s">
        <v>45</v>
      </c>
      <c r="H46" s="38" t="s">
        <v>275</v>
      </c>
      <c r="J46" s="1" t="str">
        <f t="shared" si="0"/>
        <v>"NU_HYOJUN_KOSEIJO_JURYO_KEISU" DECIMAL(13, 6),</v>
      </c>
      <c r="M46" s="1" t="str">
        <f t="shared" si="1"/>
        <v>nu_hyojun_koseijo_juryo_keisu</v>
      </c>
      <c r="N46" s="1" t="str">
        <f t="shared" si="2"/>
        <v>DecimalOption</v>
      </c>
      <c r="O46" s="1" t="str">
        <f t="shared" si="3"/>
        <v>- {name: nu_hyojun_koseijo_juryo_keisu, type: string, wtype: DecimalOption}</v>
      </c>
    </row>
    <row r="47" spans="1:15">
      <c r="A47" s="3">
        <v>102</v>
      </c>
      <c r="B47" s="16" t="s">
        <v>45</v>
      </c>
      <c r="C47" s="16" t="s">
        <v>284</v>
      </c>
      <c r="D47" s="41" t="s">
        <v>365</v>
      </c>
      <c r="E47" s="16" t="s">
        <v>45</v>
      </c>
      <c r="F47" s="22" t="s">
        <v>45</v>
      </c>
      <c r="G47" s="23" t="s">
        <v>45</v>
      </c>
      <c r="H47" s="38" t="s">
        <v>284</v>
      </c>
      <c r="J47" s="1" t="str">
        <f t="shared" si="0"/>
        <v>"NU_HYOJUN_KOSEIJO_YORYO_KEISU" DECIMAL(13, 6),</v>
      </c>
      <c r="M47" s="1" t="str">
        <f t="shared" si="1"/>
        <v>nu_hyojun_koseijo_yoryo_keisu</v>
      </c>
      <c r="N47" s="1" t="str">
        <f t="shared" si="2"/>
        <v>DecimalOption</v>
      </c>
      <c r="O47" s="1" t="str">
        <f t="shared" si="3"/>
        <v>- {name: nu_hyojun_koseijo_yoryo_keisu, type: string, wtype: DecimalOption}</v>
      </c>
    </row>
    <row r="48" spans="1:15">
      <c r="A48" s="3">
        <v>103</v>
      </c>
      <c r="B48" s="16" t="s">
        <v>45</v>
      </c>
      <c r="C48" s="16" t="s">
        <v>278</v>
      </c>
      <c r="D48" s="41" t="s">
        <v>365</v>
      </c>
      <c r="E48" s="16" t="s">
        <v>45</v>
      </c>
      <c r="F48" s="22" t="s">
        <v>45</v>
      </c>
      <c r="G48" s="23" t="s">
        <v>45</v>
      </c>
      <c r="H48" s="38" t="s">
        <v>278</v>
      </c>
      <c r="J48" s="1" t="str">
        <f t="shared" si="0"/>
        <v>"NU_HYOJUN_KOSEIJO_NAGASA_KEISU" DECIMAL(13, 6),</v>
      </c>
      <c r="M48" s="1" t="str">
        <f t="shared" si="1"/>
        <v>nu_hyojun_koseijo_nagasa_keisu</v>
      </c>
      <c r="N48" s="1" t="str">
        <f t="shared" si="2"/>
        <v>DecimalOption</v>
      </c>
      <c r="O48" s="1" t="str">
        <f t="shared" si="3"/>
        <v>- {name: nu_hyojun_koseijo_nagasa_keisu, type: string, wtype: DecimalOption}</v>
      </c>
    </row>
    <row r="49" spans="1:15">
      <c r="A49" s="3">
        <v>127</v>
      </c>
      <c r="B49" s="16" t="s">
        <v>45</v>
      </c>
      <c r="C49" s="16" t="s">
        <v>146</v>
      </c>
      <c r="D49" s="41" t="s">
        <v>416</v>
      </c>
      <c r="E49" s="16" t="s">
        <v>45</v>
      </c>
      <c r="F49" s="22" t="s">
        <v>45</v>
      </c>
      <c r="G49" s="23" t="s">
        <v>45</v>
      </c>
      <c r="H49" s="38" t="s">
        <v>146</v>
      </c>
      <c r="J49" s="1" t="str">
        <f t="shared" si="0"/>
        <v>"CD_JURYO_TANI" VARCHAR(8),</v>
      </c>
      <c r="M49" s="1" t="str">
        <f t="shared" si="1"/>
        <v>cd_juryo_tani</v>
      </c>
      <c r="N49" s="1" t="str">
        <f t="shared" si="2"/>
        <v>StringOption</v>
      </c>
      <c r="O49" s="1" t="str">
        <f t="shared" si="3"/>
        <v>- {name: cd_juryo_tani, type: string, wtype: StringOption}</v>
      </c>
    </row>
    <row r="50" spans="1:15">
      <c r="A50" s="3">
        <v>186</v>
      </c>
      <c r="B50" s="16" t="s">
        <v>45</v>
      </c>
      <c r="C50" s="16" t="s">
        <v>331</v>
      </c>
      <c r="D50" s="41" t="s">
        <v>361</v>
      </c>
      <c r="E50" s="16" t="s">
        <v>45</v>
      </c>
      <c r="F50" s="22" t="s">
        <v>45</v>
      </c>
      <c r="G50" s="23" t="s">
        <v>45</v>
      </c>
      <c r="H50" s="38" t="s">
        <v>331</v>
      </c>
      <c r="J50" s="1" t="str">
        <f t="shared" si="0"/>
        <v>"QT_BARA_TANI" VARCHAR(9),</v>
      </c>
      <c r="M50" s="1" t="str">
        <f t="shared" si="1"/>
        <v>qt_bara_tani</v>
      </c>
      <c r="N50" s="1" t="str">
        <f t="shared" si="2"/>
        <v>StringOption</v>
      </c>
      <c r="O50" s="1" t="str">
        <f t="shared" si="3"/>
        <v>- {name: qt_bara_tani, type: string, wtype: StringOption}</v>
      </c>
    </row>
    <row r="51" spans="1:15">
      <c r="A51" s="3">
        <v>187</v>
      </c>
      <c r="B51" s="16" t="s">
        <v>45</v>
      </c>
      <c r="C51" s="16" t="s">
        <v>177</v>
      </c>
      <c r="D51" s="41" t="s">
        <v>365</v>
      </c>
      <c r="E51" s="16" t="s">
        <v>45</v>
      </c>
      <c r="F51" s="22" t="s">
        <v>45</v>
      </c>
      <c r="G51" s="23" t="s">
        <v>45</v>
      </c>
      <c r="H51" s="38" t="s">
        <v>177</v>
      </c>
      <c r="J51" s="1" t="str">
        <f t="shared" si="0"/>
        <v>"NU_HYOJUN_BARA_KEISU" DECIMAL(13, 6),</v>
      </c>
      <c r="M51" s="1" t="str">
        <f t="shared" si="1"/>
        <v>nu_hyojun_bara_keisu</v>
      </c>
      <c r="N51" s="1" t="str">
        <f t="shared" si="2"/>
        <v>DecimalOption</v>
      </c>
      <c r="O51" s="1" t="str">
        <f t="shared" si="3"/>
        <v>- {name: nu_hyojun_bara_keisu, type: string, wtype: DecimalOption}</v>
      </c>
    </row>
    <row r="53" spans="1:15" ht="17" thickBot="1">
      <c r="A53" s="2" t="s">
        <v>67</v>
      </c>
    </row>
    <row r="54" spans="1:15">
      <c r="A54" s="6" t="s">
        <v>0</v>
      </c>
      <c r="B54" s="10" t="s">
        <v>68</v>
      </c>
      <c r="C54" s="30" t="s">
        <v>69</v>
      </c>
      <c r="D54" s="33"/>
      <c r="E54" s="10" t="s">
        <v>70</v>
      </c>
      <c r="F54" s="10" t="s">
        <v>71</v>
      </c>
      <c r="G54" s="19" t="s">
        <v>72</v>
      </c>
    </row>
    <row r="55" spans="1:15" ht="19" thickBot="1">
      <c r="A55" s="13">
        <v>1</v>
      </c>
      <c r="B55" s="14" t="s">
        <v>628</v>
      </c>
      <c r="C55" s="196" t="s">
        <v>629</v>
      </c>
      <c r="D55" s="201"/>
      <c r="E55" s="14" t="s">
        <v>53</v>
      </c>
      <c r="F55" s="14" t="s">
        <v>53</v>
      </c>
      <c r="G55" s="15"/>
    </row>
    <row r="57" spans="1:15" ht="17" thickBot="1">
      <c r="A57" s="2" t="s">
        <v>73</v>
      </c>
    </row>
    <row r="58" spans="1:15">
      <c r="A58" s="6" t="s">
        <v>0</v>
      </c>
      <c r="B58" s="10" t="s">
        <v>74</v>
      </c>
      <c r="C58" s="10" t="s">
        <v>75</v>
      </c>
      <c r="D58" s="30" t="s">
        <v>76</v>
      </c>
      <c r="E58" s="31"/>
      <c r="F58" s="31"/>
      <c r="G58" s="32"/>
    </row>
    <row r="59" spans="1:15" ht="18">
      <c r="A59" s="5">
        <v>1</v>
      </c>
      <c r="B59" s="18" t="s">
        <v>630</v>
      </c>
      <c r="C59" s="18" t="s">
        <v>78</v>
      </c>
      <c r="D59" s="169" t="s">
        <v>631</v>
      </c>
      <c r="E59" s="171"/>
      <c r="F59" s="171"/>
      <c r="G59" s="172"/>
    </row>
    <row r="60" spans="1:15" ht="18">
      <c r="A60" s="3">
        <v>2</v>
      </c>
      <c r="B60" s="16" t="s">
        <v>632</v>
      </c>
      <c r="C60" s="16" t="s">
        <v>78</v>
      </c>
      <c r="D60" s="160" t="s">
        <v>218</v>
      </c>
      <c r="E60" s="162"/>
      <c r="F60" s="162"/>
      <c r="G60" s="163"/>
    </row>
    <row r="61" spans="1:15" ht="19" thickBot="1">
      <c r="A61" s="4">
        <v>3</v>
      </c>
      <c r="B61" s="17" t="s">
        <v>628</v>
      </c>
      <c r="C61" s="17" t="s">
        <v>184</v>
      </c>
      <c r="D61" s="164" t="s">
        <v>629</v>
      </c>
      <c r="E61" s="166"/>
      <c r="F61" s="166"/>
      <c r="G61" s="167"/>
    </row>
    <row r="63" spans="1:15" ht="17" thickBot="1">
      <c r="A63" s="2" t="s">
        <v>80</v>
      </c>
    </row>
    <row r="64" spans="1:15" ht="19" thickBot="1">
      <c r="A64" s="26" t="s">
        <v>0</v>
      </c>
      <c r="B64" s="27" t="s">
        <v>81</v>
      </c>
      <c r="C64" s="56" t="s">
        <v>69</v>
      </c>
      <c r="D64" s="28"/>
      <c r="E64" s="174" t="s">
        <v>82</v>
      </c>
      <c r="F64" s="175"/>
      <c r="G64" s="29" t="s">
        <v>83</v>
      </c>
    </row>
    <row r="66" spans="1:7" ht="17" thickBot="1">
      <c r="A66" s="2" t="s">
        <v>84</v>
      </c>
    </row>
    <row r="67" spans="1:7" ht="19" thickBot="1">
      <c r="A67" s="26" t="s">
        <v>0</v>
      </c>
      <c r="B67" s="27" t="s">
        <v>81</v>
      </c>
      <c r="C67" s="56" t="s">
        <v>69</v>
      </c>
      <c r="D67" s="28"/>
      <c r="E67" s="174" t="s">
        <v>85</v>
      </c>
      <c r="F67" s="175"/>
      <c r="G67" s="29" t="s">
        <v>86</v>
      </c>
    </row>
    <row r="69" spans="1:7" ht="17" thickBot="1">
      <c r="A69" s="2" t="s">
        <v>87</v>
      </c>
    </row>
    <row r="70" spans="1:7" ht="19" thickBot="1">
      <c r="A70" s="26" t="s">
        <v>0</v>
      </c>
      <c r="B70" s="27" t="s">
        <v>88</v>
      </c>
      <c r="C70" s="56" t="s">
        <v>89</v>
      </c>
      <c r="D70" s="28"/>
      <c r="E70" s="174" t="s">
        <v>90</v>
      </c>
      <c r="F70" s="175"/>
      <c r="G70" s="29" t="s">
        <v>91</v>
      </c>
    </row>
    <row r="72" spans="1:7" ht="17" thickBot="1">
      <c r="A72" s="2" t="s">
        <v>92</v>
      </c>
    </row>
    <row r="73" spans="1:7">
      <c r="A73" s="6" t="s">
        <v>0</v>
      </c>
      <c r="B73" s="30" t="s">
        <v>93</v>
      </c>
      <c r="C73" s="33"/>
      <c r="D73" s="30" t="s">
        <v>94</v>
      </c>
      <c r="E73" s="31"/>
      <c r="F73" s="31"/>
      <c r="G73" s="32"/>
    </row>
    <row r="74" spans="1:7" ht="18">
      <c r="A74" s="34">
        <v>1</v>
      </c>
      <c r="B74" s="169" t="s">
        <v>95</v>
      </c>
      <c r="C74" s="170"/>
      <c r="D74" s="169" t="s">
        <v>39</v>
      </c>
      <c r="E74" s="171"/>
      <c r="F74" s="171"/>
      <c r="G74" s="172"/>
    </row>
    <row r="75" spans="1:7" ht="18">
      <c r="A75" s="35">
        <v>2</v>
      </c>
      <c r="B75" s="160" t="s">
        <v>96</v>
      </c>
      <c r="C75" s="161"/>
      <c r="D75" s="160" t="s">
        <v>17</v>
      </c>
      <c r="E75" s="162"/>
      <c r="F75" s="162"/>
      <c r="G75" s="163"/>
    </row>
    <row r="76" spans="1:7" ht="18">
      <c r="A76" s="35">
        <v>3</v>
      </c>
      <c r="B76" s="160" t="s">
        <v>97</v>
      </c>
      <c r="C76" s="161"/>
      <c r="D76" s="160" t="s">
        <v>98</v>
      </c>
      <c r="E76" s="162"/>
      <c r="F76" s="162"/>
      <c r="G76" s="163"/>
    </row>
    <row r="77" spans="1:7" ht="18">
      <c r="A77" s="35">
        <v>4</v>
      </c>
      <c r="B77" s="160" t="s">
        <v>99</v>
      </c>
      <c r="C77" s="161"/>
      <c r="D77" s="160" t="s">
        <v>45</v>
      </c>
      <c r="E77" s="162"/>
      <c r="F77" s="162"/>
      <c r="G77" s="163"/>
    </row>
    <row r="78" spans="1:7" ht="18">
      <c r="A78" s="35">
        <v>5</v>
      </c>
      <c r="B78" s="160" t="s">
        <v>100</v>
      </c>
      <c r="C78" s="161"/>
      <c r="D78" s="160" t="s">
        <v>185</v>
      </c>
      <c r="E78" s="162"/>
      <c r="F78" s="162"/>
      <c r="G78" s="163"/>
    </row>
    <row r="79" spans="1:7" ht="18">
      <c r="A79" s="35">
        <v>6</v>
      </c>
      <c r="B79" s="160" t="s">
        <v>102</v>
      </c>
      <c r="C79" s="161"/>
      <c r="D79" s="160" t="s">
        <v>101</v>
      </c>
      <c r="E79" s="162"/>
      <c r="F79" s="162"/>
      <c r="G79" s="163"/>
    </row>
    <row r="80" spans="1:7" ht="18">
      <c r="A80" s="35">
        <v>7</v>
      </c>
      <c r="B80" s="160" t="s">
        <v>103</v>
      </c>
      <c r="C80" s="161"/>
      <c r="D80" s="160" t="s">
        <v>101</v>
      </c>
      <c r="E80" s="162"/>
      <c r="F80" s="162"/>
      <c r="G80" s="163"/>
    </row>
    <row r="81" spans="1:7" ht="19" thickBot="1">
      <c r="A81" s="36">
        <v>8</v>
      </c>
      <c r="B81" s="164" t="s">
        <v>104</v>
      </c>
      <c r="C81" s="165"/>
      <c r="D81" s="164" t="s">
        <v>101</v>
      </c>
      <c r="E81" s="166"/>
      <c r="F81" s="166"/>
      <c r="G81" s="167"/>
    </row>
  </sheetData>
  <mergeCells count="35">
    <mergeCell ref="B80:C80"/>
    <mergeCell ref="D80:G80"/>
    <mergeCell ref="B81:C81"/>
    <mergeCell ref="D81:G81"/>
    <mergeCell ref="B77:C77"/>
    <mergeCell ref="D77:G77"/>
    <mergeCell ref="B78:C78"/>
    <mergeCell ref="D78:G78"/>
    <mergeCell ref="B79:C79"/>
    <mergeCell ref="D79:G79"/>
    <mergeCell ref="B76:C76"/>
    <mergeCell ref="D76:G76"/>
    <mergeCell ref="C55:D55"/>
    <mergeCell ref="D59:G59"/>
    <mergeCell ref="D60:G60"/>
    <mergeCell ref="D61:G61"/>
    <mergeCell ref="E64:F64"/>
    <mergeCell ref="E67:F67"/>
    <mergeCell ref="E70:F70"/>
    <mergeCell ref="B74:C74"/>
    <mergeCell ref="D74:G74"/>
    <mergeCell ref="B75:C75"/>
    <mergeCell ref="D75:G75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8"/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8B59-20FE-4D63-9D5A-C9A791ED992C}">
  <sheetPr>
    <pageSetUpPr fitToPage="1"/>
  </sheetPr>
  <dimension ref="A1:G72"/>
  <sheetViews>
    <sheetView showGridLines="0" workbookViewId="0">
      <selection activeCell="B3" sqref="B3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16384" width="9" style="1"/>
  </cols>
  <sheetData>
    <row r="1" spans="1:7" ht="17" thickBot="1">
      <c r="A1" s="2" t="s">
        <v>31</v>
      </c>
    </row>
    <row r="2" spans="1:7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7" ht="18">
      <c r="B3" s="9" t="s">
        <v>35</v>
      </c>
      <c r="C3" s="186"/>
      <c r="D3" s="187"/>
      <c r="E3" s="11" t="s">
        <v>36</v>
      </c>
      <c r="F3" s="186" t="s">
        <v>37</v>
      </c>
      <c r="G3" s="192"/>
    </row>
    <row r="4" spans="1:7" ht="18">
      <c r="B4" s="9" t="s">
        <v>38</v>
      </c>
      <c r="C4" s="186" t="s">
        <v>39</v>
      </c>
      <c r="D4" s="187"/>
      <c r="E4" s="11" t="s">
        <v>40</v>
      </c>
      <c r="F4" s="186"/>
      <c r="G4" s="192"/>
    </row>
    <row r="5" spans="1:7" ht="18">
      <c r="B5" s="9" t="s">
        <v>1</v>
      </c>
      <c r="C5" s="186" t="s">
        <v>12</v>
      </c>
      <c r="D5" s="187"/>
      <c r="E5" s="11" t="s">
        <v>42</v>
      </c>
      <c r="F5" s="186" t="s">
        <v>43</v>
      </c>
      <c r="G5" s="192"/>
    </row>
    <row r="6" spans="1:7" ht="18">
      <c r="B6" s="9" t="s">
        <v>2</v>
      </c>
      <c r="C6" s="186" t="s">
        <v>13</v>
      </c>
      <c r="D6" s="187"/>
      <c r="E6" s="12"/>
      <c r="F6" s="186"/>
      <c r="G6" s="192"/>
    </row>
    <row r="7" spans="1:7" ht="18">
      <c r="B7" s="193" t="s">
        <v>3</v>
      </c>
      <c r="C7" s="194"/>
      <c r="D7" s="194"/>
      <c r="E7" s="194"/>
      <c r="F7" s="194"/>
      <c r="G7" s="195"/>
    </row>
    <row r="8" spans="1:7">
      <c r="B8" s="176" t="s">
        <v>45</v>
      </c>
      <c r="C8" s="177"/>
      <c r="D8" s="177"/>
      <c r="E8" s="177"/>
      <c r="F8" s="177"/>
      <c r="G8" s="178"/>
    </row>
    <row r="9" spans="1:7">
      <c r="B9" s="179"/>
      <c r="C9" s="177"/>
      <c r="D9" s="177"/>
      <c r="E9" s="177"/>
      <c r="F9" s="177"/>
      <c r="G9" s="178"/>
    </row>
    <row r="10" spans="1:7" ht="17" thickBot="1">
      <c r="B10" s="180"/>
      <c r="C10" s="181"/>
      <c r="D10" s="181"/>
      <c r="E10" s="181"/>
      <c r="F10" s="181"/>
      <c r="G10" s="182"/>
    </row>
    <row r="12" spans="1:7" ht="17" thickBot="1">
      <c r="A12" s="2" t="s">
        <v>46</v>
      </c>
    </row>
    <row r="13" spans="1:7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</row>
    <row r="14" spans="1:7">
      <c r="A14" s="5">
        <v>1</v>
      </c>
      <c r="B14" s="18" t="s">
        <v>45</v>
      </c>
      <c r="C14" s="18" t="s">
        <v>186</v>
      </c>
      <c r="D14" s="18" t="s">
        <v>302</v>
      </c>
      <c r="E14" s="18" t="s">
        <v>111</v>
      </c>
      <c r="F14" s="20" t="s">
        <v>45</v>
      </c>
      <c r="G14" s="21" t="s">
        <v>45</v>
      </c>
    </row>
    <row r="15" spans="1:7">
      <c r="A15" s="3">
        <v>2</v>
      </c>
      <c r="B15" s="16" t="s">
        <v>45</v>
      </c>
      <c r="C15" s="16" t="s">
        <v>63</v>
      </c>
      <c r="D15" s="16" t="s">
        <v>246</v>
      </c>
      <c r="E15" s="16" t="s">
        <v>111</v>
      </c>
      <c r="F15" s="22" t="s">
        <v>45</v>
      </c>
      <c r="G15" s="23" t="s">
        <v>45</v>
      </c>
    </row>
    <row r="16" spans="1:7">
      <c r="A16" s="3">
        <v>3</v>
      </c>
      <c r="B16" s="16" t="s">
        <v>45</v>
      </c>
      <c r="C16" s="16" t="s">
        <v>64</v>
      </c>
      <c r="D16" s="16" t="s">
        <v>246</v>
      </c>
      <c r="E16" s="16" t="s">
        <v>45</v>
      </c>
      <c r="F16" s="22" t="s">
        <v>45</v>
      </c>
      <c r="G16" s="23" t="s">
        <v>45</v>
      </c>
    </row>
    <row r="17" spans="1:7">
      <c r="A17" s="3">
        <v>4</v>
      </c>
      <c r="B17" s="16" t="s">
        <v>45</v>
      </c>
      <c r="C17" s="16" t="s">
        <v>187</v>
      </c>
      <c r="D17" s="16" t="s">
        <v>247</v>
      </c>
      <c r="E17" s="16" t="s">
        <v>45</v>
      </c>
      <c r="F17" s="22" t="s">
        <v>45</v>
      </c>
      <c r="G17" s="23" t="s">
        <v>45</v>
      </c>
    </row>
    <row r="18" spans="1:7">
      <c r="A18" s="3">
        <v>5</v>
      </c>
      <c r="B18" s="16" t="s">
        <v>45</v>
      </c>
      <c r="C18" s="16" t="s">
        <v>188</v>
      </c>
      <c r="D18" s="16" t="s">
        <v>247</v>
      </c>
      <c r="E18" s="16" t="s">
        <v>45</v>
      </c>
      <c r="F18" s="22" t="s">
        <v>45</v>
      </c>
      <c r="G18" s="23" t="s">
        <v>45</v>
      </c>
    </row>
    <row r="19" spans="1:7">
      <c r="A19" s="3">
        <v>6</v>
      </c>
      <c r="B19" s="16" t="s">
        <v>45</v>
      </c>
      <c r="C19" s="16" t="s">
        <v>189</v>
      </c>
      <c r="D19" s="16" t="s">
        <v>514</v>
      </c>
      <c r="E19" s="16" t="s">
        <v>45</v>
      </c>
      <c r="F19" s="22" t="s">
        <v>45</v>
      </c>
      <c r="G19" s="23" t="s">
        <v>45</v>
      </c>
    </row>
    <row r="20" spans="1:7">
      <c r="A20" s="3">
        <v>7</v>
      </c>
      <c r="B20" s="16" t="s">
        <v>45</v>
      </c>
      <c r="C20" s="16" t="s">
        <v>190</v>
      </c>
      <c r="D20" s="16" t="s">
        <v>1621</v>
      </c>
      <c r="E20" s="16" t="s">
        <v>45</v>
      </c>
      <c r="F20" s="22" t="s">
        <v>45</v>
      </c>
      <c r="G20" s="23" t="s">
        <v>45</v>
      </c>
    </row>
    <row r="21" spans="1:7">
      <c r="A21" s="3">
        <v>8</v>
      </c>
      <c r="B21" s="16" t="s">
        <v>45</v>
      </c>
      <c r="C21" s="16" t="s">
        <v>191</v>
      </c>
      <c r="D21" s="16" t="s">
        <v>250</v>
      </c>
      <c r="E21" s="16" t="s">
        <v>45</v>
      </c>
      <c r="F21" s="22" t="s">
        <v>45</v>
      </c>
      <c r="G21" s="23" t="s">
        <v>45</v>
      </c>
    </row>
    <row r="22" spans="1:7">
      <c r="A22" s="3">
        <v>9</v>
      </c>
      <c r="B22" s="16" t="s">
        <v>45</v>
      </c>
      <c r="C22" s="16" t="s">
        <v>192</v>
      </c>
      <c r="D22" s="16" t="s">
        <v>1181</v>
      </c>
      <c r="E22" s="16" t="s">
        <v>45</v>
      </c>
      <c r="F22" s="22" t="s">
        <v>45</v>
      </c>
      <c r="G22" s="23" t="s">
        <v>45</v>
      </c>
    </row>
    <row r="23" spans="1:7">
      <c r="A23" s="3">
        <v>10</v>
      </c>
      <c r="B23" s="16" t="s">
        <v>45</v>
      </c>
      <c r="C23" s="16" t="s">
        <v>193</v>
      </c>
      <c r="D23" s="16" t="s">
        <v>356</v>
      </c>
      <c r="E23" s="16" t="s">
        <v>45</v>
      </c>
      <c r="F23" s="22" t="s">
        <v>45</v>
      </c>
      <c r="G23" s="23" t="s">
        <v>45</v>
      </c>
    </row>
    <row r="24" spans="1:7">
      <c r="A24" s="3">
        <v>11</v>
      </c>
      <c r="B24" s="16" t="s">
        <v>45</v>
      </c>
      <c r="C24" s="16" t="s">
        <v>194</v>
      </c>
      <c r="D24" s="16" t="s">
        <v>356</v>
      </c>
      <c r="E24" s="16" t="s">
        <v>45</v>
      </c>
      <c r="F24" s="22" t="s">
        <v>45</v>
      </c>
      <c r="G24" s="23" t="s">
        <v>45</v>
      </c>
    </row>
    <row r="25" spans="1:7">
      <c r="A25" s="3">
        <v>12</v>
      </c>
      <c r="B25" s="16" t="s">
        <v>45</v>
      </c>
      <c r="C25" s="16" t="s">
        <v>195</v>
      </c>
      <c r="D25" s="16" t="s">
        <v>263</v>
      </c>
      <c r="E25" s="16" t="s">
        <v>45</v>
      </c>
      <c r="F25" s="22" t="s">
        <v>45</v>
      </c>
      <c r="G25" s="23" t="s">
        <v>45</v>
      </c>
    </row>
    <row r="26" spans="1:7">
      <c r="A26" s="3">
        <v>13</v>
      </c>
      <c r="B26" s="16" t="s">
        <v>45</v>
      </c>
      <c r="C26" s="16" t="s">
        <v>196</v>
      </c>
      <c r="D26" s="16" t="s">
        <v>416</v>
      </c>
      <c r="E26" s="16" t="s">
        <v>45</v>
      </c>
      <c r="F26" s="22" t="s">
        <v>45</v>
      </c>
      <c r="G26" s="23" t="s">
        <v>45</v>
      </c>
    </row>
    <row r="27" spans="1:7">
      <c r="A27" s="3">
        <v>14</v>
      </c>
      <c r="B27" s="16" t="s">
        <v>45</v>
      </c>
      <c r="C27" s="16" t="s">
        <v>197</v>
      </c>
      <c r="D27" s="16" t="s">
        <v>1622</v>
      </c>
      <c r="E27" s="16" t="s">
        <v>45</v>
      </c>
      <c r="F27" s="22" t="s">
        <v>45</v>
      </c>
      <c r="G27" s="23" t="s">
        <v>45</v>
      </c>
    </row>
    <row r="28" spans="1:7">
      <c r="A28" s="3">
        <v>15</v>
      </c>
      <c r="B28" s="16" t="s">
        <v>45</v>
      </c>
      <c r="C28" s="16" t="s">
        <v>198</v>
      </c>
      <c r="D28" s="16" t="s">
        <v>1622</v>
      </c>
      <c r="E28" s="16" t="s">
        <v>45</v>
      </c>
      <c r="F28" s="22" t="s">
        <v>45</v>
      </c>
      <c r="G28" s="23" t="s">
        <v>45</v>
      </c>
    </row>
    <row r="29" spans="1:7">
      <c r="A29" s="3">
        <v>16</v>
      </c>
      <c r="B29" s="16" t="s">
        <v>45</v>
      </c>
      <c r="C29" s="16" t="s">
        <v>199</v>
      </c>
      <c r="D29" s="16" t="s">
        <v>288</v>
      </c>
      <c r="E29" s="16" t="s">
        <v>45</v>
      </c>
      <c r="F29" s="22" t="s">
        <v>45</v>
      </c>
      <c r="G29" s="23" t="s">
        <v>45</v>
      </c>
    </row>
    <row r="30" spans="1:7">
      <c r="A30" s="3">
        <v>17</v>
      </c>
      <c r="B30" s="16" t="s">
        <v>45</v>
      </c>
      <c r="C30" s="16" t="s">
        <v>200</v>
      </c>
      <c r="D30" s="16" t="s">
        <v>302</v>
      </c>
      <c r="E30" s="16" t="s">
        <v>45</v>
      </c>
      <c r="F30" s="22" t="s">
        <v>45</v>
      </c>
      <c r="G30" s="23" t="s">
        <v>45</v>
      </c>
    </row>
    <row r="31" spans="1:7">
      <c r="A31" s="3">
        <v>18</v>
      </c>
      <c r="B31" s="16" t="s">
        <v>45</v>
      </c>
      <c r="C31" s="16" t="s">
        <v>201</v>
      </c>
      <c r="D31" s="16" t="s">
        <v>302</v>
      </c>
      <c r="E31" s="16" t="s">
        <v>45</v>
      </c>
      <c r="F31" s="22" t="s">
        <v>45</v>
      </c>
      <c r="G31" s="23" t="s">
        <v>45</v>
      </c>
    </row>
    <row r="32" spans="1:7">
      <c r="A32" s="3">
        <v>19</v>
      </c>
      <c r="B32" s="16" t="s">
        <v>45</v>
      </c>
      <c r="C32" s="16" t="s">
        <v>202</v>
      </c>
      <c r="D32" s="16" t="s">
        <v>302</v>
      </c>
      <c r="E32" s="16" t="s">
        <v>45</v>
      </c>
      <c r="F32" s="22" t="s">
        <v>45</v>
      </c>
      <c r="G32" s="23" t="s">
        <v>45</v>
      </c>
    </row>
    <row r="33" spans="1:7">
      <c r="A33" s="3">
        <v>20</v>
      </c>
      <c r="B33" s="16" t="s">
        <v>45</v>
      </c>
      <c r="C33" s="16" t="s">
        <v>203</v>
      </c>
      <c r="D33" s="16" t="s">
        <v>302</v>
      </c>
      <c r="E33" s="16" t="s">
        <v>45</v>
      </c>
      <c r="F33" s="22" t="s">
        <v>45</v>
      </c>
      <c r="G33" s="23" t="s">
        <v>45</v>
      </c>
    </row>
    <row r="34" spans="1:7">
      <c r="A34" s="3">
        <v>21</v>
      </c>
      <c r="B34" s="16" t="s">
        <v>45</v>
      </c>
      <c r="C34" s="16" t="s">
        <v>204</v>
      </c>
      <c r="D34" s="16" t="s">
        <v>1623</v>
      </c>
      <c r="E34" s="16" t="s">
        <v>45</v>
      </c>
      <c r="F34" s="22" t="s">
        <v>45</v>
      </c>
      <c r="G34" s="23" t="s">
        <v>45</v>
      </c>
    </row>
    <row r="35" spans="1:7">
      <c r="A35" s="3">
        <v>22</v>
      </c>
      <c r="B35" s="16" t="s">
        <v>45</v>
      </c>
      <c r="C35" s="16" t="s">
        <v>205</v>
      </c>
      <c r="D35" s="16" t="s">
        <v>274</v>
      </c>
      <c r="E35" s="16" t="s">
        <v>45</v>
      </c>
      <c r="F35" s="22" t="s">
        <v>45</v>
      </c>
      <c r="G35" s="23" t="s">
        <v>45</v>
      </c>
    </row>
    <row r="36" spans="1:7">
      <c r="A36" s="3">
        <v>23</v>
      </c>
      <c r="B36" s="16" t="s">
        <v>45</v>
      </c>
      <c r="C36" s="16" t="s">
        <v>206</v>
      </c>
      <c r="D36" s="16" t="s">
        <v>274</v>
      </c>
      <c r="E36" s="16" t="s">
        <v>45</v>
      </c>
      <c r="F36" s="22" t="s">
        <v>45</v>
      </c>
      <c r="G36" s="23" t="s">
        <v>45</v>
      </c>
    </row>
    <row r="37" spans="1:7">
      <c r="A37" s="3">
        <v>24</v>
      </c>
      <c r="B37" s="16" t="s">
        <v>45</v>
      </c>
      <c r="C37" s="16" t="s">
        <v>207</v>
      </c>
      <c r="D37" s="16" t="s">
        <v>345</v>
      </c>
      <c r="E37" s="16" t="s">
        <v>45</v>
      </c>
      <c r="F37" s="22" t="s">
        <v>45</v>
      </c>
      <c r="G37" s="23" t="s">
        <v>45</v>
      </c>
    </row>
    <row r="38" spans="1:7">
      <c r="A38" s="3">
        <v>25</v>
      </c>
      <c r="B38" s="16" t="s">
        <v>45</v>
      </c>
      <c r="C38" s="16" t="s">
        <v>208</v>
      </c>
      <c r="D38" s="16" t="s">
        <v>288</v>
      </c>
      <c r="E38" s="16" t="s">
        <v>45</v>
      </c>
      <c r="F38" s="22" t="s">
        <v>45</v>
      </c>
      <c r="G38" s="23" t="s">
        <v>45</v>
      </c>
    </row>
    <row r="39" spans="1:7">
      <c r="A39" s="3">
        <v>26</v>
      </c>
      <c r="B39" s="16" t="s">
        <v>45</v>
      </c>
      <c r="C39" s="16" t="s">
        <v>209</v>
      </c>
      <c r="D39" s="16" t="s">
        <v>1184</v>
      </c>
      <c r="E39" s="16" t="s">
        <v>45</v>
      </c>
      <c r="F39" s="22" t="s">
        <v>45</v>
      </c>
      <c r="G39" s="23" t="s">
        <v>45</v>
      </c>
    </row>
    <row r="40" spans="1:7">
      <c r="A40" s="3">
        <v>27</v>
      </c>
      <c r="B40" s="16" t="s">
        <v>45</v>
      </c>
      <c r="C40" s="16" t="s">
        <v>210</v>
      </c>
      <c r="D40" s="16" t="s">
        <v>299</v>
      </c>
      <c r="E40" s="16" t="s">
        <v>45</v>
      </c>
      <c r="F40" s="22" t="s">
        <v>45</v>
      </c>
      <c r="G40" s="23" t="s">
        <v>45</v>
      </c>
    </row>
    <row r="41" spans="1:7">
      <c r="A41" s="3">
        <v>28</v>
      </c>
      <c r="B41" s="16" t="s">
        <v>45</v>
      </c>
      <c r="C41" s="16" t="s">
        <v>211</v>
      </c>
      <c r="D41" s="16" t="s">
        <v>1180</v>
      </c>
      <c r="E41" s="16" t="s">
        <v>45</v>
      </c>
      <c r="F41" s="22" t="s">
        <v>45</v>
      </c>
      <c r="G41" s="23" t="s">
        <v>45</v>
      </c>
    </row>
    <row r="42" spans="1:7" ht="17" thickBot="1">
      <c r="A42" s="4">
        <v>29</v>
      </c>
      <c r="B42" s="17" t="s">
        <v>45</v>
      </c>
      <c r="C42" s="17" t="s">
        <v>212</v>
      </c>
      <c r="D42" s="17" t="s">
        <v>247</v>
      </c>
      <c r="E42" s="17" t="s">
        <v>45</v>
      </c>
      <c r="F42" s="24" t="s">
        <v>45</v>
      </c>
      <c r="G42" s="25" t="s">
        <v>45</v>
      </c>
    </row>
    <row r="44" spans="1:7" ht="17" thickBot="1">
      <c r="A44" s="2" t="s">
        <v>67</v>
      </c>
    </row>
    <row r="45" spans="1:7">
      <c r="A45" s="6" t="s">
        <v>0</v>
      </c>
      <c r="B45" s="10" t="s">
        <v>68</v>
      </c>
      <c r="C45" s="30" t="s">
        <v>69</v>
      </c>
      <c r="D45" s="33"/>
      <c r="E45" s="10" t="s">
        <v>70</v>
      </c>
      <c r="F45" s="10" t="s">
        <v>71</v>
      </c>
      <c r="G45" s="19" t="s">
        <v>72</v>
      </c>
    </row>
    <row r="46" spans="1:7" ht="19" thickBot="1">
      <c r="A46" s="13">
        <v>1</v>
      </c>
      <c r="B46" s="14" t="s">
        <v>213</v>
      </c>
      <c r="C46" s="196" t="s">
        <v>214</v>
      </c>
      <c r="D46" s="201"/>
      <c r="E46" s="14" t="s">
        <v>53</v>
      </c>
      <c r="F46" s="14" t="s">
        <v>53</v>
      </c>
      <c r="G46" s="15"/>
    </row>
    <row r="48" spans="1:7" ht="17" thickBot="1">
      <c r="A48" s="2" t="s">
        <v>73</v>
      </c>
    </row>
    <row r="49" spans="1:7">
      <c r="A49" s="6" t="s">
        <v>0</v>
      </c>
      <c r="B49" s="10" t="s">
        <v>74</v>
      </c>
      <c r="C49" s="10" t="s">
        <v>75</v>
      </c>
      <c r="D49" s="30" t="s">
        <v>76</v>
      </c>
      <c r="E49" s="31"/>
      <c r="F49" s="31"/>
      <c r="G49" s="32"/>
    </row>
    <row r="50" spans="1:7" ht="18">
      <c r="A50" s="5">
        <v>1</v>
      </c>
      <c r="B50" s="18" t="s">
        <v>215</v>
      </c>
      <c r="C50" s="18" t="s">
        <v>78</v>
      </c>
      <c r="D50" s="169" t="s">
        <v>216</v>
      </c>
      <c r="E50" s="171"/>
      <c r="F50" s="171"/>
      <c r="G50" s="172"/>
    </row>
    <row r="51" spans="1:7" ht="18">
      <c r="A51" s="3">
        <v>2</v>
      </c>
      <c r="B51" s="16" t="s">
        <v>217</v>
      </c>
      <c r="C51" s="16" t="s">
        <v>78</v>
      </c>
      <c r="D51" s="160" t="s">
        <v>218</v>
      </c>
      <c r="E51" s="162"/>
      <c r="F51" s="162"/>
      <c r="G51" s="163"/>
    </row>
    <row r="52" spans="1:7" ht="19" thickBot="1">
      <c r="A52" s="4">
        <v>3</v>
      </c>
      <c r="B52" s="17" t="s">
        <v>213</v>
      </c>
      <c r="C52" s="17" t="s">
        <v>184</v>
      </c>
      <c r="D52" s="164" t="s">
        <v>214</v>
      </c>
      <c r="E52" s="166"/>
      <c r="F52" s="166"/>
      <c r="G52" s="167"/>
    </row>
    <row r="54" spans="1:7" ht="17" thickBot="1">
      <c r="A54" s="2" t="s">
        <v>80</v>
      </c>
    </row>
    <row r="55" spans="1:7" ht="19" thickBot="1">
      <c r="A55" s="26" t="s">
        <v>0</v>
      </c>
      <c r="B55" s="27" t="s">
        <v>81</v>
      </c>
      <c r="C55" s="56" t="s">
        <v>69</v>
      </c>
      <c r="D55" s="28"/>
      <c r="E55" s="174" t="s">
        <v>82</v>
      </c>
      <c r="F55" s="175"/>
      <c r="G55" s="29" t="s">
        <v>83</v>
      </c>
    </row>
    <row r="57" spans="1:7" ht="17" thickBot="1">
      <c r="A57" s="2" t="s">
        <v>84</v>
      </c>
    </row>
    <row r="58" spans="1:7" ht="19" thickBot="1">
      <c r="A58" s="26" t="s">
        <v>0</v>
      </c>
      <c r="B58" s="27" t="s">
        <v>81</v>
      </c>
      <c r="C58" s="56" t="s">
        <v>69</v>
      </c>
      <c r="D58" s="28"/>
      <c r="E58" s="174" t="s">
        <v>85</v>
      </c>
      <c r="F58" s="175"/>
      <c r="G58" s="29" t="s">
        <v>86</v>
      </c>
    </row>
    <row r="60" spans="1:7" ht="17" thickBot="1">
      <c r="A60" s="2" t="s">
        <v>87</v>
      </c>
    </row>
    <row r="61" spans="1:7" ht="19" thickBot="1">
      <c r="A61" s="26" t="s">
        <v>0</v>
      </c>
      <c r="B61" s="27" t="s">
        <v>88</v>
      </c>
      <c r="C61" s="56" t="s">
        <v>89</v>
      </c>
      <c r="D61" s="28"/>
      <c r="E61" s="174" t="s">
        <v>90</v>
      </c>
      <c r="F61" s="175"/>
      <c r="G61" s="29" t="s">
        <v>91</v>
      </c>
    </row>
    <row r="63" spans="1:7" ht="17" thickBot="1">
      <c r="A63" s="2" t="s">
        <v>92</v>
      </c>
    </row>
    <row r="64" spans="1:7">
      <c r="A64" s="6" t="s">
        <v>0</v>
      </c>
      <c r="B64" s="30" t="s">
        <v>93</v>
      </c>
      <c r="C64" s="33"/>
      <c r="D64" s="30" t="s">
        <v>94</v>
      </c>
      <c r="E64" s="31"/>
      <c r="F64" s="31"/>
      <c r="G64" s="32"/>
    </row>
    <row r="65" spans="1:7" ht="18">
      <c r="A65" s="34">
        <v>1</v>
      </c>
      <c r="B65" s="169" t="s">
        <v>95</v>
      </c>
      <c r="C65" s="170"/>
      <c r="D65" s="169" t="s">
        <v>39</v>
      </c>
      <c r="E65" s="171"/>
      <c r="F65" s="171"/>
      <c r="G65" s="172"/>
    </row>
    <row r="66" spans="1:7" ht="18">
      <c r="A66" s="35">
        <v>2</v>
      </c>
      <c r="B66" s="160" t="s">
        <v>96</v>
      </c>
      <c r="C66" s="161"/>
      <c r="D66" s="160" t="s">
        <v>13</v>
      </c>
      <c r="E66" s="162"/>
      <c r="F66" s="162"/>
      <c r="G66" s="163"/>
    </row>
    <row r="67" spans="1:7" ht="18">
      <c r="A67" s="35">
        <v>3</v>
      </c>
      <c r="B67" s="160" t="s">
        <v>97</v>
      </c>
      <c r="C67" s="161"/>
      <c r="D67" s="160" t="s">
        <v>98</v>
      </c>
      <c r="E67" s="162"/>
      <c r="F67" s="162"/>
      <c r="G67" s="163"/>
    </row>
    <row r="68" spans="1:7" ht="18">
      <c r="A68" s="35">
        <v>4</v>
      </c>
      <c r="B68" s="160" t="s">
        <v>99</v>
      </c>
      <c r="C68" s="161"/>
      <c r="D68" s="160" t="s">
        <v>45</v>
      </c>
      <c r="E68" s="162"/>
      <c r="F68" s="162"/>
      <c r="G68" s="163"/>
    </row>
    <row r="69" spans="1:7" ht="18">
      <c r="A69" s="35">
        <v>5</v>
      </c>
      <c r="B69" s="160" t="s">
        <v>100</v>
      </c>
      <c r="C69" s="161"/>
      <c r="D69" s="160" t="s">
        <v>185</v>
      </c>
      <c r="E69" s="162"/>
      <c r="F69" s="162"/>
      <c r="G69" s="163"/>
    </row>
    <row r="70" spans="1:7" ht="18">
      <c r="A70" s="35">
        <v>6</v>
      </c>
      <c r="B70" s="160" t="s">
        <v>102</v>
      </c>
      <c r="C70" s="161"/>
      <c r="D70" s="160" t="s">
        <v>101</v>
      </c>
      <c r="E70" s="162"/>
      <c r="F70" s="162"/>
      <c r="G70" s="163"/>
    </row>
    <row r="71" spans="1:7" ht="18">
      <c r="A71" s="35">
        <v>7</v>
      </c>
      <c r="B71" s="160" t="s">
        <v>103</v>
      </c>
      <c r="C71" s="161"/>
      <c r="D71" s="160" t="s">
        <v>101</v>
      </c>
      <c r="E71" s="162"/>
      <c r="F71" s="162"/>
      <c r="G71" s="163"/>
    </row>
    <row r="72" spans="1:7" ht="19" thickBot="1">
      <c r="A72" s="36">
        <v>8</v>
      </c>
      <c r="B72" s="164" t="s">
        <v>104</v>
      </c>
      <c r="C72" s="165"/>
      <c r="D72" s="164" t="s">
        <v>101</v>
      </c>
      <c r="E72" s="166"/>
      <c r="F72" s="166"/>
      <c r="G72" s="167"/>
    </row>
  </sheetData>
  <mergeCells count="35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66:C66"/>
    <mergeCell ref="D66:G66"/>
    <mergeCell ref="B7:G7"/>
    <mergeCell ref="B8:G10"/>
    <mergeCell ref="C46:D46"/>
    <mergeCell ref="D50:G50"/>
    <mergeCell ref="D51:G51"/>
    <mergeCell ref="D52:G52"/>
    <mergeCell ref="E55:F55"/>
    <mergeCell ref="E58:F58"/>
    <mergeCell ref="E61:F61"/>
    <mergeCell ref="B65:C65"/>
    <mergeCell ref="D65:G65"/>
    <mergeCell ref="B67:C67"/>
    <mergeCell ref="D67:G67"/>
    <mergeCell ref="B68:C68"/>
    <mergeCell ref="D68:G68"/>
    <mergeCell ref="B69:C69"/>
    <mergeCell ref="D69:G69"/>
    <mergeCell ref="B70:C70"/>
    <mergeCell ref="D70:G70"/>
    <mergeCell ref="B71:C71"/>
    <mergeCell ref="D71:G71"/>
    <mergeCell ref="B72:C72"/>
    <mergeCell ref="D72:G72"/>
  </mergeCells>
  <phoneticPr fontId="8"/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24CF-3BC3-4DA9-ABCF-CBB23DFBCCE4}">
  <sheetPr>
    <pageSetUpPr fitToPage="1"/>
  </sheetPr>
  <dimension ref="A1:G53"/>
  <sheetViews>
    <sheetView showGridLines="0" workbookViewId="0">
      <selection activeCell="B3" sqref="B3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16384" width="9" style="1"/>
  </cols>
  <sheetData>
    <row r="1" spans="1:7" ht="17" thickBot="1">
      <c r="A1" s="2" t="s">
        <v>31</v>
      </c>
    </row>
    <row r="2" spans="1:7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7" ht="18">
      <c r="B3" s="9" t="s">
        <v>35</v>
      </c>
      <c r="C3" s="186"/>
      <c r="D3" s="187"/>
      <c r="E3" s="11" t="s">
        <v>36</v>
      </c>
      <c r="F3" s="186" t="s">
        <v>37</v>
      </c>
      <c r="G3" s="192"/>
    </row>
    <row r="4" spans="1:7" ht="18">
      <c r="B4" s="9" t="s">
        <v>38</v>
      </c>
      <c r="C4" s="186" t="s">
        <v>39</v>
      </c>
      <c r="D4" s="187"/>
      <c r="E4" s="11" t="s">
        <v>40</v>
      </c>
      <c r="F4" s="186"/>
      <c r="G4" s="192"/>
    </row>
    <row r="5" spans="1:7" ht="18">
      <c r="B5" s="9" t="s">
        <v>1</v>
      </c>
      <c r="C5" s="186" t="s">
        <v>14</v>
      </c>
      <c r="D5" s="187"/>
      <c r="E5" s="11" t="s">
        <v>42</v>
      </c>
      <c r="F5" s="186" t="s">
        <v>43</v>
      </c>
      <c r="G5" s="192"/>
    </row>
    <row r="6" spans="1:7" ht="18">
      <c r="B6" s="9" t="s">
        <v>2</v>
      </c>
      <c r="C6" s="186" t="s">
        <v>15</v>
      </c>
      <c r="D6" s="187"/>
      <c r="E6" s="12"/>
      <c r="F6" s="186"/>
      <c r="G6" s="192"/>
    </row>
    <row r="7" spans="1:7" ht="18">
      <c r="B7" s="193" t="s">
        <v>3</v>
      </c>
      <c r="C7" s="194"/>
      <c r="D7" s="194"/>
      <c r="E7" s="194"/>
      <c r="F7" s="194"/>
      <c r="G7" s="195"/>
    </row>
    <row r="8" spans="1:7">
      <c r="B8" s="176" t="s">
        <v>45</v>
      </c>
      <c r="C8" s="177"/>
      <c r="D8" s="177"/>
      <c r="E8" s="177"/>
      <c r="F8" s="177"/>
      <c r="G8" s="178"/>
    </row>
    <row r="9" spans="1:7">
      <c r="B9" s="179"/>
      <c r="C9" s="177"/>
      <c r="D9" s="177"/>
      <c r="E9" s="177"/>
      <c r="F9" s="177"/>
      <c r="G9" s="178"/>
    </row>
    <row r="10" spans="1:7" ht="17" thickBot="1">
      <c r="B10" s="180"/>
      <c r="C10" s="181"/>
      <c r="D10" s="181"/>
      <c r="E10" s="181"/>
      <c r="F10" s="181"/>
      <c r="G10" s="182"/>
    </row>
    <row r="12" spans="1:7" ht="17" thickBot="1">
      <c r="A12" s="2" t="s">
        <v>46</v>
      </c>
    </row>
    <row r="13" spans="1:7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</row>
    <row r="14" spans="1:7">
      <c r="A14" s="5">
        <v>1</v>
      </c>
      <c r="B14" s="18" t="s">
        <v>219</v>
      </c>
      <c r="C14" s="18" t="s">
        <v>220</v>
      </c>
      <c r="D14" s="18" t="s">
        <v>292</v>
      </c>
      <c r="E14" s="18" t="s">
        <v>111</v>
      </c>
      <c r="F14" s="20" t="s">
        <v>45</v>
      </c>
      <c r="G14" s="21" t="s">
        <v>45</v>
      </c>
    </row>
    <row r="15" spans="1:7">
      <c r="A15" s="3">
        <v>2</v>
      </c>
      <c r="B15" s="16" t="s">
        <v>221</v>
      </c>
      <c r="C15" s="16" t="s">
        <v>187</v>
      </c>
      <c r="D15" s="16" t="s">
        <v>247</v>
      </c>
      <c r="E15" s="16" t="s">
        <v>45</v>
      </c>
      <c r="F15" s="22" t="s">
        <v>45</v>
      </c>
      <c r="G15" s="23" t="s">
        <v>45</v>
      </c>
    </row>
    <row r="16" spans="1:7">
      <c r="A16" s="3">
        <v>3</v>
      </c>
      <c r="B16" s="16" t="s">
        <v>222</v>
      </c>
      <c r="C16" s="16" t="s">
        <v>188</v>
      </c>
      <c r="D16" s="16" t="s">
        <v>247</v>
      </c>
      <c r="E16" s="16" t="s">
        <v>45</v>
      </c>
      <c r="F16" s="22" t="s">
        <v>45</v>
      </c>
      <c r="G16" s="23" t="s">
        <v>45</v>
      </c>
    </row>
    <row r="17" spans="1:7">
      <c r="A17" s="3">
        <v>4</v>
      </c>
      <c r="B17" s="16" t="s">
        <v>223</v>
      </c>
      <c r="C17" s="16" t="s">
        <v>189</v>
      </c>
      <c r="D17" s="16" t="s">
        <v>412</v>
      </c>
      <c r="E17" s="16" t="s">
        <v>45</v>
      </c>
      <c r="F17" s="22" t="s">
        <v>45</v>
      </c>
      <c r="G17" s="23" t="s">
        <v>45</v>
      </c>
    </row>
    <row r="18" spans="1:7">
      <c r="A18" s="3">
        <v>5</v>
      </c>
      <c r="B18" s="16" t="s">
        <v>224</v>
      </c>
      <c r="C18" s="16" t="s">
        <v>225</v>
      </c>
      <c r="D18" s="16" t="s">
        <v>299</v>
      </c>
      <c r="E18" s="16" t="s">
        <v>45</v>
      </c>
      <c r="F18" s="22" t="s">
        <v>45</v>
      </c>
      <c r="G18" s="23" t="s">
        <v>45</v>
      </c>
    </row>
    <row r="19" spans="1:7">
      <c r="A19" s="3">
        <v>6</v>
      </c>
      <c r="B19" s="16" t="s">
        <v>226</v>
      </c>
      <c r="C19" s="16" t="s">
        <v>227</v>
      </c>
      <c r="D19" s="16" t="s">
        <v>299</v>
      </c>
      <c r="E19" s="16" t="s">
        <v>45</v>
      </c>
      <c r="F19" s="22" t="s">
        <v>45</v>
      </c>
      <c r="G19" s="23" t="s">
        <v>45</v>
      </c>
    </row>
    <row r="20" spans="1:7">
      <c r="A20" s="3">
        <v>7</v>
      </c>
      <c r="B20" s="16" t="s">
        <v>228</v>
      </c>
      <c r="C20" s="16" t="s">
        <v>229</v>
      </c>
      <c r="D20" s="16" t="s">
        <v>598</v>
      </c>
      <c r="E20" s="16" t="s">
        <v>45</v>
      </c>
      <c r="F20" s="22" t="s">
        <v>45</v>
      </c>
      <c r="G20" s="23" t="s">
        <v>45</v>
      </c>
    </row>
    <row r="21" spans="1:7">
      <c r="A21" s="3">
        <v>8</v>
      </c>
      <c r="B21" s="16" t="s">
        <v>230</v>
      </c>
      <c r="C21" s="16" t="s">
        <v>231</v>
      </c>
      <c r="D21" s="16" t="s">
        <v>1633</v>
      </c>
      <c r="E21" s="16" t="s">
        <v>45</v>
      </c>
      <c r="F21" s="22" t="s">
        <v>45</v>
      </c>
      <c r="G21" s="23" t="s">
        <v>45</v>
      </c>
    </row>
    <row r="22" spans="1:7">
      <c r="A22" s="3">
        <v>9</v>
      </c>
      <c r="B22" s="16" t="s">
        <v>232</v>
      </c>
      <c r="C22" s="16" t="s">
        <v>233</v>
      </c>
      <c r="D22" s="16" t="s">
        <v>465</v>
      </c>
      <c r="E22" s="16" t="s">
        <v>45</v>
      </c>
      <c r="F22" s="22" t="s">
        <v>45</v>
      </c>
      <c r="G22" s="23" t="s">
        <v>45</v>
      </c>
    </row>
    <row r="23" spans="1:7">
      <c r="A23" s="3">
        <v>10</v>
      </c>
      <c r="B23" s="16" t="s">
        <v>234</v>
      </c>
      <c r="C23" s="16" t="s">
        <v>235</v>
      </c>
      <c r="D23" s="16" t="s">
        <v>416</v>
      </c>
      <c r="E23" s="16" t="s">
        <v>45</v>
      </c>
      <c r="F23" s="22" t="s">
        <v>45</v>
      </c>
      <c r="G23" s="23" t="s">
        <v>45</v>
      </c>
    </row>
    <row r="24" spans="1:7" ht="17" thickBot="1">
      <c r="A24" s="4">
        <v>11</v>
      </c>
      <c r="B24" s="17" t="s">
        <v>236</v>
      </c>
      <c r="C24" s="17" t="s">
        <v>211</v>
      </c>
      <c r="D24" s="17" t="s">
        <v>1180</v>
      </c>
      <c r="E24" s="17" t="s">
        <v>45</v>
      </c>
      <c r="F24" s="24" t="s">
        <v>45</v>
      </c>
      <c r="G24" s="25" t="s">
        <v>45</v>
      </c>
    </row>
    <row r="26" spans="1:7" ht="17" thickBot="1">
      <c r="A26" s="2" t="s">
        <v>67</v>
      </c>
    </row>
    <row r="27" spans="1:7">
      <c r="A27" s="6" t="s">
        <v>0</v>
      </c>
      <c r="B27" s="10" t="s">
        <v>68</v>
      </c>
      <c r="C27" s="30" t="s">
        <v>69</v>
      </c>
      <c r="D27" s="33"/>
      <c r="E27" s="10" t="s">
        <v>70</v>
      </c>
      <c r="F27" s="10" t="s">
        <v>71</v>
      </c>
      <c r="G27" s="19" t="s">
        <v>72</v>
      </c>
    </row>
    <row r="28" spans="1:7" ht="19" thickBot="1">
      <c r="A28" s="13">
        <v>1</v>
      </c>
      <c r="B28" s="14" t="s">
        <v>237</v>
      </c>
      <c r="C28" s="196" t="s">
        <v>220</v>
      </c>
      <c r="D28" s="201"/>
      <c r="E28" s="14" t="s">
        <v>53</v>
      </c>
      <c r="F28" s="14" t="s">
        <v>53</v>
      </c>
      <c r="G28" s="15"/>
    </row>
    <row r="30" spans="1:7" ht="17" thickBot="1">
      <c r="A30" s="2" t="s">
        <v>73</v>
      </c>
    </row>
    <row r="31" spans="1:7">
      <c r="A31" s="6" t="s">
        <v>0</v>
      </c>
      <c r="B31" s="10" t="s">
        <v>74</v>
      </c>
      <c r="C31" s="10" t="s">
        <v>75</v>
      </c>
      <c r="D31" s="30" t="s">
        <v>76</v>
      </c>
      <c r="E31" s="31"/>
      <c r="F31" s="31"/>
      <c r="G31" s="32"/>
    </row>
    <row r="32" spans="1:7" ht="18">
      <c r="A32" s="5">
        <v>1</v>
      </c>
      <c r="B32" s="18" t="s">
        <v>238</v>
      </c>
      <c r="C32" s="18" t="s">
        <v>78</v>
      </c>
      <c r="D32" s="169" t="s">
        <v>239</v>
      </c>
      <c r="E32" s="171"/>
      <c r="F32" s="171"/>
      <c r="G32" s="172"/>
    </row>
    <row r="33" spans="1:7" ht="19" thickBot="1">
      <c r="A33" s="4">
        <v>2</v>
      </c>
      <c r="B33" s="17" t="s">
        <v>237</v>
      </c>
      <c r="C33" s="17" t="s">
        <v>184</v>
      </c>
      <c r="D33" s="164" t="s">
        <v>220</v>
      </c>
      <c r="E33" s="166"/>
      <c r="F33" s="166"/>
      <c r="G33" s="167"/>
    </row>
    <row r="35" spans="1:7" ht="17" thickBot="1">
      <c r="A35" s="2" t="s">
        <v>80</v>
      </c>
    </row>
    <row r="36" spans="1:7" ht="19" thickBot="1">
      <c r="A36" s="26" t="s">
        <v>0</v>
      </c>
      <c r="B36" s="27" t="s">
        <v>81</v>
      </c>
      <c r="C36" s="56" t="s">
        <v>69</v>
      </c>
      <c r="D36" s="28"/>
      <c r="E36" s="174" t="s">
        <v>82</v>
      </c>
      <c r="F36" s="175"/>
      <c r="G36" s="29" t="s">
        <v>83</v>
      </c>
    </row>
    <row r="38" spans="1:7" ht="17" thickBot="1">
      <c r="A38" s="2" t="s">
        <v>84</v>
      </c>
    </row>
    <row r="39" spans="1:7" ht="19" thickBot="1">
      <c r="A39" s="26" t="s">
        <v>0</v>
      </c>
      <c r="B39" s="27" t="s">
        <v>81</v>
      </c>
      <c r="C39" s="56" t="s">
        <v>69</v>
      </c>
      <c r="D39" s="28"/>
      <c r="E39" s="174" t="s">
        <v>85</v>
      </c>
      <c r="F39" s="175"/>
      <c r="G39" s="29" t="s">
        <v>86</v>
      </c>
    </row>
    <row r="41" spans="1:7" ht="17" thickBot="1">
      <c r="A41" s="2" t="s">
        <v>87</v>
      </c>
    </row>
    <row r="42" spans="1:7" ht="19" thickBot="1">
      <c r="A42" s="26" t="s">
        <v>0</v>
      </c>
      <c r="B42" s="27" t="s">
        <v>88</v>
      </c>
      <c r="C42" s="56" t="s">
        <v>89</v>
      </c>
      <c r="D42" s="28"/>
      <c r="E42" s="174" t="s">
        <v>90</v>
      </c>
      <c r="F42" s="175"/>
      <c r="G42" s="29" t="s">
        <v>91</v>
      </c>
    </row>
    <row r="44" spans="1:7" ht="17" thickBot="1">
      <c r="A44" s="2" t="s">
        <v>92</v>
      </c>
    </row>
    <row r="45" spans="1:7">
      <c r="A45" s="6" t="s">
        <v>0</v>
      </c>
      <c r="B45" s="30" t="s">
        <v>93</v>
      </c>
      <c r="C45" s="33"/>
      <c r="D45" s="30" t="s">
        <v>94</v>
      </c>
      <c r="E45" s="31"/>
      <c r="F45" s="31"/>
      <c r="G45" s="32"/>
    </row>
    <row r="46" spans="1:7" ht="18">
      <c r="A46" s="34">
        <v>1</v>
      </c>
      <c r="B46" s="169" t="s">
        <v>95</v>
      </c>
      <c r="C46" s="170"/>
      <c r="D46" s="169" t="s">
        <v>39</v>
      </c>
      <c r="E46" s="171"/>
      <c r="F46" s="171"/>
      <c r="G46" s="172"/>
    </row>
    <row r="47" spans="1:7" ht="18">
      <c r="A47" s="35">
        <v>2</v>
      </c>
      <c r="B47" s="160" t="s">
        <v>96</v>
      </c>
      <c r="C47" s="161"/>
      <c r="D47" s="160" t="s">
        <v>15</v>
      </c>
      <c r="E47" s="162"/>
      <c r="F47" s="162"/>
      <c r="G47" s="163"/>
    </row>
    <row r="48" spans="1:7" ht="18">
      <c r="A48" s="35">
        <v>3</v>
      </c>
      <c r="B48" s="160" t="s">
        <v>97</v>
      </c>
      <c r="C48" s="161"/>
      <c r="D48" s="160" t="s">
        <v>98</v>
      </c>
      <c r="E48" s="162"/>
      <c r="F48" s="162"/>
      <c r="G48" s="163"/>
    </row>
    <row r="49" spans="1:7" ht="18">
      <c r="A49" s="35">
        <v>4</v>
      </c>
      <c r="B49" s="160" t="s">
        <v>99</v>
      </c>
      <c r="C49" s="161"/>
      <c r="D49" s="160" t="s">
        <v>45</v>
      </c>
      <c r="E49" s="162"/>
      <c r="F49" s="162"/>
      <c r="G49" s="163"/>
    </row>
    <row r="50" spans="1:7" ht="18">
      <c r="A50" s="35">
        <v>5</v>
      </c>
      <c r="B50" s="160" t="s">
        <v>100</v>
      </c>
      <c r="C50" s="161"/>
      <c r="D50" s="160" t="s">
        <v>185</v>
      </c>
      <c r="E50" s="162"/>
      <c r="F50" s="162"/>
      <c r="G50" s="163"/>
    </row>
    <row r="51" spans="1:7" ht="18">
      <c r="A51" s="35">
        <v>6</v>
      </c>
      <c r="B51" s="160" t="s">
        <v>102</v>
      </c>
      <c r="C51" s="161"/>
      <c r="D51" s="160" t="s">
        <v>101</v>
      </c>
      <c r="E51" s="162"/>
      <c r="F51" s="162"/>
      <c r="G51" s="163"/>
    </row>
    <row r="52" spans="1:7" ht="18">
      <c r="A52" s="35">
        <v>7</v>
      </c>
      <c r="B52" s="160" t="s">
        <v>103</v>
      </c>
      <c r="C52" s="161"/>
      <c r="D52" s="160" t="s">
        <v>101</v>
      </c>
      <c r="E52" s="162"/>
      <c r="F52" s="162"/>
      <c r="G52" s="163"/>
    </row>
    <row r="53" spans="1:7" ht="19" thickBot="1">
      <c r="A53" s="36">
        <v>8</v>
      </c>
      <c r="B53" s="164" t="s">
        <v>104</v>
      </c>
      <c r="C53" s="165"/>
      <c r="D53" s="164" t="s">
        <v>101</v>
      </c>
      <c r="E53" s="166"/>
      <c r="F53" s="166"/>
      <c r="G53" s="167"/>
    </row>
  </sheetData>
  <mergeCells count="34"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8:D28"/>
    <mergeCell ref="D32:G32"/>
    <mergeCell ref="D33:G33"/>
    <mergeCell ref="E39:F39"/>
    <mergeCell ref="E42:F42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</mergeCells>
  <phoneticPr fontId="8"/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F9BF-E5E1-43CE-97E7-4190C20C5DB6}">
  <sheetPr>
    <pageSetUpPr fitToPage="1"/>
  </sheetPr>
  <dimension ref="A1:G49"/>
  <sheetViews>
    <sheetView showGridLines="0" workbookViewId="0">
      <selection activeCell="B3" sqref="B3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16384" width="9" style="1"/>
  </cols>
  <sheetData>
    <row r="1" spans="1:7" ht="17" thickBot="1">
      <c r="A1" s="2" t="s">
        <v>31</v>
      </c>
    </row>
    <row r="2" spans="1:7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7" ht="18">
      <c r="B3" s="9" t="s">
        <v>35</v>
      </c>
      <c r="C3" s="186"/>
      <c r="D3" s="187"/>
      <c r="E3" s="11" t="s">
        <v>36</v>
      </c>
      <c r="F3" s="186" t="s">
        <v>37</v>
      </c>
      <c r="G3" s="192"/>
    </row>
    <row r="4" spans="1:7" ht="18">
      <c r="B4" s="9" t="s">
        <v>38</v>
      </c>
      <c r="C4" s="186" t="s">
        <v>39</v>
      </c>
      <c r="D4" s="187"/>
      <c r="E4" s="11" t="s">
        <v>40</v>
      </c>
      <c r="F4" s="186"/>
      <c r="G4" s="192"/>
    </row>
    <row r="5" spans="1:7" ht="18">
      <c r="B5" s="9" t="s">
        <v>1</v>
      </c>
      <c r="C5" s="186" t="s">
        <v>18</v>
      </c>
      <c r="D5" s="187"/>
      <c r="E5" s="11" t="s">
        <v>42</v>
      </c>
      <c r="F5" s="186" t="s">
        <v>43</v>
      </c>
      <c r="G5" s="192"/>
    </row>
    <row r="6" spans="1:7" ht="18">
      <c r="B6" s="9" t="s">
        <v>2</v>
      </c>
      <c r="C6" s="186" t="s">
        <v>19</v>
      </c>
      <c r="D6" s="187"/>
      <c r="E6" s="12"/>
      <c r="F6" s="186"/>
      <c r="G6" s="192"/>
    </row>
    <row r="7" spans="1:7" ht="18">
      <c r="B7" s="193" t="s">
        <v>3</v>
      </c>
      <c r="C7" s="194"/>
      <c r="D7" s="194"/>
      <c r="E7" s="194"/>
      <c r="F7" s="194"/>
      <c r="G7" s="195"/>
    </row>
    <row r="8" spans="1:7">
      <c r="B8" s="176" t="s">
        <v>45</v>
      </c>
      <c r="C8" s="177"/>
      <c r="D8" s="177"/>
      <c r="E8" s="177"/>
      <c r="F8" s="177"/>
      <c r="G8" s="178"/>
    </row>
    <row r="9" spans="1:7">
      <c r="B9" s="179"/>
      <c r="C9" s="177"/>
      <c r="D9" s="177"/>
      <c r="E9" s="177"/>
      <c r="F9" s="177"/>
      <c r="G9" s="178"/>
    </row>
    <row r="10" spans="1:7" ht="17" thickBot="1">
      <c r="B10" s="180"/>
      <c r="C10" s="181"/>
      <c r="D10" s="181"/>
      <c r="E10" s="181"/>
      <c r="F10" s="181"/>
      <c r="G10" s="182"/>
    </row>
    <row r="12" spans="1:7" ht="17" thickBot="1">
      <c r="A12" s="2" t="s">
        <v>46</v>
      </c>
    </row>
    <row r="13" spans="1:7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</row>
    <row r="14" spans="1:7">
      <c r="A14" s="5">
        <v>1</v>
      </c>
      <c r="B14" s="18" t="s">
        <v>241</v>
      </c>
      <c r="C14" s="18" t="s">
        <v>118</v>
      </c>
      <c r="D14" s="18" t="s">
        <v>1190</v>
      </c>
      <c r="E14" s="18" t="s">
        <v>111</v>
      </c>
      <c r="F14" s="20" t="s">
        <v>45</v>
      </c>
      <c r="G14" s="21" t="s">
        <v>45</v>
      </c>
    </row>
    <row r="15" spans="1:7">
      <c r="A15" s="3">
        <v>2</v>
      </c>
      <c r="B15" s="16" t="s">
        <v>636</v>
      </c>
      <c r="C15" s="16" t="s">
        <v>637</v>
      </c>
      <c r="D15" s="16" t="s">
        <v>288</v>
      </c>
      <c r="E15" s="16" t="s">
        <v>111</v>
      </c>
      <c r="F15" s="22" t="s">
        <v>45</v>
      </c>
      <c r="G15" s="23" t="s">
        <v>45</v>
      </c>
    </row>
    <row r="16" spans="1:7">
      <c r="A16" s="3">
        <v>3</v>
      </c>
      <c r="B16" s="16" t="s">
        <v>243</v>
      </c>
      <c r="C16" s="16" t="s">
        <v>63</v>
      </c>
      <c r="D16" s="16" t="s">
        <v>246</v>
      </c>
      <c r="E16" s="16" t="s">
        <v>111</v>
      </c>
      <c r="F16" s="22" t="s">
        <v>45</v>
      </c>
      <c r="G16" s="23" t="s">
        <v>45</v>
      </c>
    </row>
    <row r="17" spans="1:7">
      <c r="A17" s="3">
        <v>4</v>
      </c>
      <c r="B17" s="16" t="s">
        <v>245</v>
      </c>
      <c r="C17" s="16" t="s">
        <v>64</v>
      </c>
      <c r="D17" s="16" t="s">
        <v>246</v>
      </c>
      <c r="E17" s="16" t="s">
        <v>45</v>
      </c>
      <c r="F17" s="22" t="s">
        <v>45</v>
      </c>
      <c r="G17" s="23" t="s">
        <v>45</v>
      </c>
    </row>
    <row r="18" spans="1:7" ht="17" thickBot="1">
      <c r="A18" s="4">
        <v>5</v>
      </c>
      <c r="B18" s="17" t="s">
        <v>638</v>
      </c>
      <c r="C18" s="17" t="s">
        <v>639</v>
      </c>
      <c r="D18" s="17" t="s">
        <v>1172</v>
      </c>
      <c r="E18" s="17" t="s">
        <v>45</v>
      </c>
      <c r="F18" s="24" t="s">
        <v>45</v>
      </c>
      <c r="G18" s="25" t="s">
        <v>45</v>
      </c>
    </row>
    <row r="20" spans="1:7" ht="17" thickBot="1">
      <c r="A20" s="2" t="s">
        <v>67</v>
      </c>
    </row>
    <row r="21" spans="1:7">
      <c r="A21" s="6" t="s">
        <v>0</v>
      </c>
      <c r="B21" s="10" t="s">
        <v>68</v>
      </c>
      <c r="C21" s="30" t="s">
        <v>69</v>
      </c>
      <c r="D21" s="33"/>
      <c r="E21" s="10" t="s">
        <v>70</v>
      </c>
      <c r="F21" s="10" t="s">
        <v>71</v>
      </c>
      <c r="G21" s="19" t="s">
        <v>72</v>
      </c>
    </row>
    <row r="22" spans="1:7" ht="19" thickBot="1">
      <c r="A22" s="13">
        <v>1</v>
      </c>
      <c r="B22" s="14" t="s">
        <v>640</v>
      </c>
      <c r="C22" s="196" t="s">
        <v>641</v>
      </c>
      <c r="D22" s="201"/>
      <c r="E22" s="14" t="s">
        <v>53</v>
      </c>
      <c r="F22" s="14" t="s">
        <v>53</v>
      </c>
      <c r="G22" s="15"/>
    </row>
    <row r="24" spans="1:7" ht="17" thickBot="1">
      <c r="A24" s="2" t="s">
        <v>73</v>
      </c>
    </row>
    <row r="25" spans="1:7">
      <c r="A25" s="6" t="s">
        <v>0</v>
      </c>
      <c r="B25" s="10" t="s">
        <v>74</v>
      </c>
      <c r="C25" s="10" t="s">
        <v>75</v>
      </c>
      <c r="D25" s="30" t="s">
        <v>76</v>
      </c>
      <c r="E25" s="31"/>
      <c r="F25" s="31"/>
      <c r="G25" s="32"/>
    </row>
    <row r="26" spans="1:7" ht="18">
      <c r="A26" s="5">
        <v>1</v>
      </c>
      <c r="B26" s="18" t="s">
        <v>642</v>
      </c>
      <c r="C26" s="18" t="s">
        <v>78</v>
      </c>
      <c r="D26" s="169" t="s">
        <v>631</v>
      </c>
      <c r="E26" s="171"/>
      <c r="F26" s="171"/>
      <c r="G26" s="172"/>
    </row>
    <row r="27" spans="1:7" ht="18">
      <c r="A27" s="3">
        <v>2</v>
      </c>
      <c r="B27" s="16" t="s">
        <v>643</v>
      </c>
      <c r="C27" s="16" t="s">
        <v>78</v>
      </c>
      <c r="D27" s="160" t="s">
        <v>644</v>
      </c>
      <c r="E27" s="162"/>
      <c r="F27" s="162"/>
      <c r="G27" s="163"/>
    </row>
    <row r="28" spans="1:7" ht="18">
      <c r="A28" s="3">
        <v>3</v>
      </c>
      <c r="B28" s="16" t="s">
        <v>645</v>
      </c>
      <c r="C28" s="16" t="s">
        <v>78</v>
      </c>
      <c r="D28" s="160" t="s">
        <v>218</v>
      </c>
      <c r="E28" s="162"/>
      <c r="F28" s="162"/>
      <c r="G28" s="163"/>
    </row>
    <row r="29" spans="1:7" ht="19" thickBot="1">
      <c r="A29" s="4">
        <v>4</v>
      </c>
      <c r="B29" s="17" t="s">
        <v>640</v>
      </c>
      <c r="C29" s="17" t="s">
        <v>184</v>
      </c>
      <c r="D29" s="164" t="s">
        <v>641</v>
      </c>
      <c r="E29" s="166"/>
      <c r="F29" s="166"/>
      <c r="G29" s="167"/>
    </row>
    <row r="31" spans="1:7" ht="17" thickBot="1">
      <c r="A31" s="2" t="s">
        <v>80</v>
      </c>
    </row>
    <row r="32" spans="1:7" ht="19" thickBot="1">
      <c r="A32" s="26" t="s">
        <v>0</v>
      </c>
      <c r="B32" s="27" t="s">
        <v>81</v>
      </c>
      <c r="C32" s="56" t="s">
        <v>69</v>
      </c>
      <c r="D32" s="28"/>
      <c r="E32" s="174" t="s">
        <v>82</v>
      </c>
      <c r="F32" s="175"/>
      <c r="G32" s="29" t="s">
        <v>83</v>
      </c>
    </row>
    <row r="34" spans="1:7" ht="17" thickBot="1">
      <c r="A34" s="2" t="s">
        <v>84</v>
      </c>
    </row>
    <row r="35" spans="1:7" ht="19" thickBot="1">
      <c r="A35" s="26" t="s">
        <v>0</v>
      </c>
      <c r="B35" s="27" t="s">
        <v>81</v>
      </c>
      <c r="C35" s="56" t="s">
        <v>69</v>
      </c>
      <c r="D35" s="28"/>
      <c r="E35" s="174" t="s">
        <v>85</v>
      </c>
      <c r="F35" s="175"/>
      <c r="G35" s="29" t="s">
        <v>86</v>
      </c>
    </row>
    <row r="37" spans="1:7" ht="17" thickBot="1">
      <c r="A37" s="2" t="s">
        <v>87</v>
      </c>
    </row>
    <row r="38" spans="1:7" ht="19" thickBot="1">
      <c r="A38" s="26" t="s">
        <v>0</v>
      </c>
      <c r="B38" s="27" t="s">
        <v>88</v>
      </c>
      <c r="C38" s="56" t="s">
        <v>89</v>
      </c>
      <c r="D38" s="28"/>
      <c r="E38" s="174" t="s">
        <v>90</v>
      </c>
      <c r="F38" s="175"/>
      <c r="G38" s="29" t="s">
        <v>91</v>
      </c>
    </row>
    <row r="40" spans="1:7" ht="17" thickBot="1">
      <c r="A40" s="2" t="s">
        <v>92</v>
      </c>
    </row>
    <row r="41" spans="1:7">
      <c r="A41" s="6" t="s">
        <v>0</v>
      </c>
      <c r="B41" s="30" t="s">
        <v>93</v>
      </c>
      <c r="C41" s="33"/>
      <c r="D41" s="30" t="s">
        <v>94</v>
      </c>
      <c r="E41" s="31"/>
      <c r="F41" s="31"/>
      <c r="G41" s="32"/>
    </row>
    <row r="42" spans="1:7" ht="18">
      <c r="A42" s="34">
        <v>1</v>
      </c>
      <c r="B42" s="169" t="s">
        <v>95</v>
      </c>
      <c r="C42" s="170"/>
      <c r="D42" s="169" t="s">
        <v>39</v>
      </c>
      <c r="E42" s="171"/>
      <c r="F42" s="171"/>
      <c r="G42" s="172"/>
    </row>
    <row r="43" spans="1:7" ht="18">
      <c r="A43" s="35">
        <v>2</v>
      </c>
      <c r="B43" s="160" t="s">
        <v>96</v>
      </c>
      <c r="C43" s="161"/>
      <c r="D43" s="160" t="s">
        <v>19</v>
      </c>
      <c r="E43" s="162"/>
      <c r="F43" s="162"/>
      <c r="G43" s="163"/>
    </row>
    <row r="44" spans="1:7" ht="18">
      <c r="A44" s="35">
        <v>3</v>
      </c>
      <c r="B44" s="160" t="s">
        <v>97</v>
      </c>
      <c r="C44" s="161"/>
      <c r="D44" s="160" t="s">
        <v>98</v>
      </c>
      <c r="E44" s="162"/>
      <c r="F44" s="162"/>
      <c r="G44" s="163"/>
    </row>
    <row r="45" spans="1:7" ht="18">
      <c r="A45" s="35">
        <v>4</v>
      </c>
      <c r="B45" s="160" t="s">
        <v>99</v>
      </c>
      <c r="C45" s="161"/>
      <c r="D45" s="160" t="s">
        <v>45</v>
      </c>
      <c r="E45" s="162"/>
      <c r="F45" s="162"/>
      <c r="G45" s="163"/>
    </row>
    <row r="46" spans="1:7" ht="18">
      <c r="A46" s="35">
        <v>5</v>
      </c>
      <c r="B46" s="160" t="s">
        <v>100</v>
      </c>
      <c r="C46" s="161"/>
      <c r="D46" s="160" t="s">
        <v>185</v>
      </c>
      <c r="E46" s="162"/>
      <c r="F46" s="162"/>
      <c r="G46" s="163"/>
    </row>
    <row r="47" spans="1:7" ht="18">
      <c r="A47" s="35">
        <v>6</v>
      </c>
      <c r="B47" s="160" t="s">
        <v>102</v>
      </c>
      <c r="C47" s="161"/>
      <c r="D47" s="160" t="s">
        <v>101</v>
      </c>
      <c r="E47" s="162"/>
      <c r="F47" s="162"/>
      <c r="G47" s="163"/>
    </row>
    <row r="48" spans="1:7" ht="18">
      <c r="A48" s="35">
        <v>7</v>
      </c>
      <c r="B48" s="160" t="s">
        <v>103</v>
      </c>
      <c r="C48" s="161"/>
      <c r="D48" s="160" t="s">
        <v>101</v>
      </c>
      <c r="E48" s="162"/>
      <c r="F48" s="162"/>
      <c r="G48" s="163"/>
    </row>
    <row r="49" spans="1:7" ht="19" thickBot="1">
      <c r="A49" s="36">
        <v>8</v>
      </c>
      <c r="B49" s="164" t="s">
        <v>104</v>
      </c>
      <c r="C49" s="165"/>
      <c r="D49" s="164" t="s">
        <v>101</v>
      </c>
      <c r="E49" s="166"/>
      <c r="F49" s="166"/>
      <c r="G49" s="167"/>
    </row>
  </sheetData>
  <mergeCells count="36"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2:D22"/>
    <mergeCell ref="D26:G26"/>
    <mergeCell ref="D27:G27"/>
    <mergeCell ref="D29:G29"/>
    <mergeCell ref="E32:F32"/>
    <mergeCell ref="E35:F35"/>
    <mergeCell ref="E38:F38"/>
    <mergeCell ref="B42:C42"/>
    <mergeCell ref="D42:G42"/>
    <mergeCell ref="B43:C43"/>
    <mergeCell ref="D43:G43"/>
    <mergeCell ref="B44:C44"/>
    <mergeCell ref="D44:G44"/>
    <mergeCell ref="B45:C45"/>
    <mergeCell ref="D45:G45"/>
    <mergeCell ref="B49:C49"/>
    <mergeCell ref="D49:G49"/>
    <mergeCell ref="B46:C46"/>
    <mergeCell ref="D46:G46"/>
    <mergeCell ref="B47:C47"/>
    <mergeCell ref="D47:G47"/>
    <mergeCell ref="B48:C48"/>
    <mergeCell ref="D48:G48"/>
  </mergeCells>
  <phoneticPr fontId="8"/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05A6-5094-4425-86F9-ECA28E5D75F6}">
  <sheetPr>
    <pageSetUpPr fitToPage="1"/>
  </sheetPr>
  <dimension ref="A1:L307"/>
  <sheetViews>
    <sheetView showGridLines="0" zoomScaleNormal="100" workbookViewId="0">
      <selection activeCell="B3" sqref="B3"/>
    </sheetView>
  </sheetViews>
  <sheetFormatPr baseColWidth="10" defaultColWidth="9" defaultRowHeight="16"/>
  <cols>
    <col min="1" max="1" width="3.5" style="1" customWidth="1"/>
    <col min="2" max="2" width="16.5" style="7" customWidth="1"/>
    <col min="3" max="3" width="33.6640625" style="7" bestFit="1" customWidth="1"/>
    <col min="4" max="4" width="17.33203125" style="7" customWidth="1"/>
    <col min="5" max="6" width="8.5" style="7" customWidth="1"/>
    <col min="7" max="7" width="28.5" style="7" customWidth="1"/>
    <col min="8" max="8" width="33.6640625" style="1" bestFit="1" customWidth="1"/>
    <col min="9" max="16384" width="9" style="1"/>
  </cols>
  <sheetData>
    <row r="1" spans="1:12" ht="17" thickBot="1">
      <c r="A1" s="2" t="s">
        <v>31</v>
      </c>
    </row>
    <row r="2" spans="1:12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12" ht="18">
      <c r="B3" s="9" t="s">
        <v>35</v>
      </c>
      <c r="C3" s="186"/>
      <c r="D3" s="187"/>
      <c r="E3" s="11" t="s">
        <v>36</v>
      </c>
      <c r="F3" s="186" t="s">
        <v>37</v>
      </c>
      <c r="G3" s="192"/>
    </row>
    <row r="4" spans="1:12" ht="18">
      <c r="B4" s="9" t="s">
        <v>38</v>
      </c>
      <c r="C4" s="186" t="s">
        <v>39</v>
      </c>
      <c r="D4" s="187"/>
      <c r="E4" s="11" t="s">
        <v>40</v>
      </c>
      <c r="F4" s="186"/>
      <c r="G4" s="192"/>
    </row>
    <row r="5" spans="1:12" ht="18">
      <c r="B5" s="9" t="s">
        <v>1</v>
      </c>
      <c r="C5" s="186" t="s">
        <v>16</v>
      </c>
      <c r="D5" s="187"/>
      <c r="E5" s="11" t="s">
        <v>42</v>
      </c>
      <c r="F5" s="186" t="s">
        <v>43</v>
      </c>
      <c r="G5" s="192"/>
    </row>
    <row r="6" spans="1:12" ht="18">
      <c r="B6" s="9" t="s">
        <v>2</v>
      </c>
      <c r="C6" s="186" t="s">
        <v>17</v>
      </c>
      <c r="D6" s="187"/>
      <c r="E6" s="12"/>
      <c r="F6" s="186"/>
      <c r="G6" s="192"/>
    </row>
    <row r="7" spans="1:12" ht="18">
      <c r="B7" s="193" t="s">
        <v>3</v>
      </c>
      <c r="C7" s="194"/>
      <c r="D7" s="194"/>
      <c r="E7" s="194"/>
      <c r="F7" s="194"/>
      <c r="G7" s="195"/>
    </row>
    <row r="8" spans="1:12">
      <c r="B8" s="176" t="s">
        <v>45</v>
      </c>
      <c r="C8" s="177"/>
      <c r="D8" s="177"/>
      <c r="E8" s="177"/>
      <c r="F8" s="177"/>
      <c r="G8" s="178"/>
    </row>
    <row r="9" spans="1:12">
      <c r="B9" s="179"/>
      <c r="C9" s="177"/>
      <c r="D9" s="177"/>
      <c r="E9" s="177"/>
      <c r="F9" s="177"/>
      <c r="G9" s="178"/>
    </row>
    <row r="10" spans="1:12" ht="17" thickBot="1">
      <c r="B10" s="180"/>
      <c r="C10" s="181"/>
      <c r="D10" s="181"/>
      <c r="E10" s="181"/>
      <c r="F10" s="181"/>
      <c r="G10" s="182"/>
    </row>
    <row r="12" spans="1:12" ht="17" thickBot="1">
      <c r="A12" s="2" t="s">
        <v>46</v>
      </c>
    </row>
    <row r="13" spans="1:12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  <c r="H13" s="40" t="s">
        <v>240</v>
      </c>
    </row>
    <row r="14" spans="1:12">
      <c r="A14" s="5">
        <v>1</v>
      </c>
      <c r="B14" s="18" t="s">
        <v>241</v>
      </c>
      <c r="C14" s="18" t="s">
        <v>118</v>
      </c>
      <c r="D14" s="41" t="s">
        <v>242</v>
      </c>
      <c r="E14" s="18" t="s">
        <v>111</v>
      </c>
      <c r="F14" s="20" t="s">
        <v>45</v>
      </c>
      <c r="G14" s="41" t="s">
        <v>241</v>
      </c>
      <c r="H14" s="38" t="str">
        <f>_xlfn.IFNA(VLOOKUP(C14,L$14:L$50,1,FALSE),"")</f>
        <v>CD_HIMBAN</v>
      </c>
      <c r="L14" s="37" t="s">
        <v>118</v>
      </c>
    </row>
    <row r="15" spans="1:12">
      <c r="A15" s="3">
        <v>2</v>
      </c>
      <c r="B15" s="16" t="s">
        <v>243</v>
      </c>
      <c r="C15" s="16" t="s">
        <v>63</v>
      </c>
      <c r="D15" s="41" t="s">
        <v>244</v>
      </c>
      <c r="E15" s="16" t="s">
        <v>111</v>
      </c>
      <c r="F15" s="22" t="s">
        <v>45</v>
      </c>
      <c r="G15" s="41" t="s">
        <v>243</v>
      </c>
      <c r="H15" s="38" t="str">
        <f t="shared" ref="H15:H78" si="0">_xlfn.IFNA(VLOOKUP(C15,L$14:L$50,1,FALSE),"")</f>
        <v>DT_TEKIYOKAISHI</v>
      </c>
      <c r="L15" s="37" t="s">
        <v>176</v>
      </c>
    </row>
    <row r="16" spans="1:12">
      <c r="A16" s="3">
        <v>3</v>
      </c>
      <c r="B16" s="16" t="s">
        <v>245</v>
      </c>
      <c r="C16" s="16" t="s">
        <v>64</v>
      </c>
      <c r="D16" s="41" t="s">
        <v>246</v>
      </c>
      <c r="E16" s="16" t="s">
        <v>45</v>
      </c>
      <c r="F16" s="22" t="s">
        <v>45</v>
      </c>
      <c r="G16" s="41" t="s">
        <v>245</v>
      </c>
      <c r="H16" s="38" t="str">
        <f t="shared" si="0"/>
        <v>DT_TEKIYOMUKO</v>
      </c>
      <c r="L16" s="37" t="s">
        <v>146</v>
      </c>
    </row>
    <row r="17" spans="1:12">
      <c r="A17" s="3">
        <v>4</v>
      </c>
      <c r="B17" s="16" t="s">
        <v>221</v>
      </c>
      <c r="C17" s="16" t="s">
        <v>187</v>
      </c>
      <c r="D17" s="41" t="s">
        <v>247</v>
      </c>
      <c r="E17" s="16" t="s">
        <v>45</v>
      </c>
      <c r="F17" s="22" t="s">
        <v>45</v>
      </c>
      <c r="G17" s="41" t="s">
        <v>221</v>
      </c>
      <c r="H17" s="38" t="str">
        <f t="shared" si="0"/>
        <v/>
      </c>
      <c r="L17" s="37" t="s">
        <v>248</v>
      </c>
    </row>
    <row r="18" spans="1:12">
      <c r="A18" s="3">
        <v>5</v>
      </c>
      <c r="B18" s="16" t="s">
        <v>222</v>
      </c>
      <c r="C18" s="16" t="s">
        <v>188</v>
      </c>
      <c r="D18" s="41" t="s">
        <v>247</v>
      </c>
      <c r="E18" s="16" t="s">
        <v>45</v>
      </c>
      <c r="F18" s="22" t="s">
        <v>45</v>
      </c>
      <c r="G18" s="41" t="s">
        <v>222</v>
      </c>
      <c r="H18" s="38" t="str">
        <f t="shared" si="0"/>
        <v/>
      </c>
      <c r="L18" s="37" t="s">
        <v>249</v>
      </c>
    </row>
    <row r="19" spans="1:12">
      <c r="A19" s="3">
        <v>6</v>
      </c>
      <c r="B19" s="16" t="s">
        <v>223</v>
      </c>
      <c r="C19" s="16" t="s">
        <v>189</v>
      </c>
      <c r="D19" s="41" t="s">
        <v>250</v>
      </c>
      <c r="E19" s="16" t="s">
        <v>45</v>
      </c>
      <c r="F19" s="22" t="s">
        <v>45</v>
      </c>
      <c r="G19" s="41" t="s">
        <v>223</v>
      </c>
      <c r="H19" s="38" t="str">
        <f t="shared" si="0"/>
        <v/>
      </c>
      <c r="L19" s="37" t="s">
        <v>251</v>
      </c>
    </row>
    <row r="20" spans="1:12">
      <c r="A20" s="3">
        <v>7</v>
      </c>
      <c r="B20" s="16" t="s">
        <v>252</v>
      </c>
      <c r="C20" s="16" t="s">
        <v>120</v>
      </c>
      <c r="D20" s="41" t="s">
        <v>253</v>
      </c>
      <c r="E20" s="16" t="s">
        <v>45</v>
      </c>
      <c r="F20" s="22" t="s">
        <v>45</v>
      </c>
      <c r="G20" s="41" t="s">
        <v>252</v>
      </c>
      <c r="H20" s="38" t="str">
        <f t="shared" si="0"/>
        <v>NM_HIN_SEISHIKIMEI</v>
      </c>
      <c r="L20" s="37" t="s">
        <v>254</v>
      </c>
    </row>
    <row r="21" spans="1:12">
      <c r="A21" s="3">
        <v>8</v>
      </c>
      <c r="B21" s="16" t="s">
        <v>255</v>
      </c>
      <c r="C21" s="16" t="s">
        <v>256</v>
      </c>
      <c r="D21" s="41" t="s">
        <v>253</v>
      </c>
      <c r="E21" s="16" t="s">
        <v>45</v>
      </c>
      <c r="F21" s="22" t="s">
        <v>45</v>
      </c>
      <c r="G21" s="41" t="s">
        <v>255</v>
      </c>
      <c r="H21" s="38" t="str">
        <f t="shared" si="0"/>
        <v>NM_HIN_HYOKIMEI</v>
      </c>
      <c r="L21" s="37" t="s">
        <v>257</v>
      </c>
    </row>
    <row r="22" spans="1:12">
      <c r="A22" s="3">
        <v>9</v>
      </c>
      <c r="B22" s="16" t="s">
        <v>258</v>
      </c>
      <c r="C22" s="16" t="s">
        <v>259</v>
      </c>
      <c r="D22" s="41" t="s">
        <v>260</v>
      </c>
      <c r="E22" s="16" t="s">
        <v>45</v>
      </c>
      <c r="F22" s="22" t="s">
        <v>45</v>
      </c>
      <c r="G22" s="41" t="s">
        <v>258</v>
      </c>
      <c r="H22" s="38" t="str">
        <f t="shared" si="0"/>
        <v/>
      </c>
      <c r="L22" s="37" t="s">
        <v>63</v>
      </c>
    </row>
    <row r="23" spans="1:12">
      <c r="A23" s="3">
        <v>10</v>
      </c>
      <c r="B23" s="16" t="s">
        <v>261</v>
      </c>
      <c r="C23" s="16" t="s">
        <v>262</v>
      </c>
      <c r="D23" s="41" t="s">
        <v>263</v>
      </c>
      <c r="E23" s="16" t="s">
        <v>45</v>
      </c>
      <c r="F23" s="22" t="s">
        <v>45</v>
      </c>
      <c r="G23" s="41" t="s">
        <v>261</v>
      </c>
      <c r="H23" s="38" t="str">
        <f t="shared" si="0"/>
        <v/>
      </c>
      <c r="L23" s="37" t="s">
        <v>64</v>
      </c>
    </row>
    <row r="24" spans="1:12">
      <c r="A24" s="3">
        <v>11</v>
      </c>
      <c r="B24" s="16" t="s">
        <v>264</v>
      </c>
      <c r="C24" s="16" t="s">
        <v>265</v>
      </c>
      <c r="D24" s="41" t="s">
        <v>266</v>
      </c>
      <c r="E24" s="16" t="s">
        <v>45</v>
      </c>
      <c r="F24" s="22" t="s">
        <v>45</v>
      </c>
      <c r="G24" s="41" t="s">
        <v>264</v>
      </c>
      <c r="H24" s="38" t="str">
        <f t="shared" si="0"/>
        <v/>
      </c>
      <c r="L24" s="37" t="s">
        <v>256</v>
      </c>
    </row>
    <row r="25" spans="1:12">
      <c r="A25" s="3">
        <v>12</v>
      </c>
      <c r="B25" s="16" t="s">
        <v>267</v>
      </c>
      <c r="C25" s="16" t="s">
        <v>268</v>
      </c>
      <c r="D25" s="41" t="s">
        <v>269</v>
      </c>
      <c r="E25" s="16" t="s">
        <v>45</v>
      </c>
      <c r="F25" s="22" t="s">
        <v>45</v>
      </c>
      <c r="G25" s="41" t="s">
        <v>267</v>
      </c>
      <c r="H25" s="38" t="str">
        <f t="shared" si="0"/>
        <v/>
      </c>
      <c r="L25" s="37" t="s">
        <v>120</v>
      </c>
    </row>
    <row r="26" spans="1:12">
      <c r="A26" s="3">
        <v>13</v>
      </c>
      <c r="B26" s="16" t="s">
        <v>270</v>
      </c>
      <c r="C26" s="16" t="s">
        <v>271</v>
      </c>
      <c r="D26" s="41" t="s">
        <v>272</v>
      </c>
      <c r="E26" s="16" t="s">
        <v>45</v>
      </c>
      <c r="F26" s="22" t="s">
        <v>45</v>
      </c>
      <c r="G26" s="41" t="s">
        <v>270</v>
      </c>
      <c r="H26" s="38" t="str">
        <f t="shared" si="0"/>
        <v/>
      </c>
      <c r="L26" s="37" t="s">
        <v>177</v>
      </c>
    </row>
    <row r="27" spans="1:12">
      <c r="A27" s="3">
        <v>14</v>
      </c>
      <c r="B27" s="16" t="s">
        <v>273</v>
      </c>
      <c r="C27" s="16" t="s">
        <v>179</v>
      </c>
      <c r="D27" s="41" t="s">
        <v>274</v>
      </c>
      <c r="E27" s="16" t="s">
        <v>45</v>
      </c>
      <c r="F27" s="22" t="s">
        <v>45</v>
      </c>
      <c r="G27" s="41" t="s">
        <v>273</v>
      </c>
      <c r="H27" s="38" t="str">
        <f t="shared" si="0"/>
        <v>ST_HIMMOKU_TYPE</v>
      </c>
      <c r="L27" s="37" t="s">
        <v>275</v>
      </c>
    </row>
    <row r="28" spans="1:12">
      <c r="A28" s="3">
        <v>15</v>
      </c>
      <c r="B28" s="16" t="s">
        <v>276</v>
      </c>
      <c r="C28" s="16" t="s">
        <v>277</v>
      </c>
      <c r="D28" s="41" t="s">
        <v>274</v>
      </c>
      <c r="E28" s="16" t="s">
        <v>45</v>
      </c>
      <c r="F28" s="22" t="s">
        <v>45</v>
      </c>
      <c r="G28" s="41" t="s">
        <v>276</v>
      </c>
      <c r="H28" s="38" t="str">
        <f t="shared" si="0"/>
        <v>ST_BUNRUI_DAI</v>
      </c>
      <c r="L28" s="37" t="s">
        <v>278</v>
      </c>
    </row>
    <row r="29" spans="1:12">
      <c r="A29" s="3">
        <v>16</v>
      </c>
      <c r="B29" s="16" t="s">
        <v>279</v>
      </c>
      <c r="C29" s="16" t="s">
        <v>280</v>
      </c>
      <c r="D29" s="41" t="s">
        <v>274</v>
      </c>
      <c r="E29" s="16" t="s">
        <v>45</v>
      </c>
      <c r="F29" s="22" t="s">
        <v>45</v>
      </c>
      <c r="G29" s="41" t="s">
        <v>279</v>
      </c>
      <c r="H29" s="38" t="str">
        <f t="shared" si="0"/>
        <v>ST_BUNRUI_CHU</v>
      </c>
      <c r="L29" s="37" t="s">
        <v>281</v>
      </c>
    </row>
    <row r="30" spans="1:12">
      <c r="A30" s="3">
        <v>17</v>
      </c>
      <c r="B30" s="16" t="s">
        <v>282</v>
      </c>
      <c r="C30" s="16" t="s">
        <v>283</v>
      </c>
      <c r="D30" s="41" t="s">
        <v>274</v>
      </c>
      <c r="E30" s="16" t="s">
        <v>45</v>
      </c>
      <c r="F30" s="22" t="s">
        <v>45</v>
      </c>
      <c r="G30" s="41" t="s">
        <v>282</v>
      </c>
      <c r="H30" s="38" t="str">
        <f t="shared" si="0"/>
        <v/>
      </c>
      <c r="L30" s="37" t="s">
        <v>284</v>
      </c>
    </row>
    <row r="31" spans="1:12">
      <c r="A31" s="3">
        <v>18</v>
      </c>
      <c r="B31" s="16" t="s">
        <v>45</v>
      </c>
      <c r="C31" s="16" t="s">
        <v>285</v>
      </c>
      <c r="D31" s="41" t="s">
        <v>274</v>
      </c>
      <c r="E31" s="16" t="s">
        <v>45</v>
      </c>
      <c r="F31" s="22" t="s">
        <v>45</v>
      </c>
      <c r="G31" s="41"/>
      <c r="H31" s="38" t="str">
        <f t="shared" si="0"/>
        <v/>
      </c>
      <c r="L31" s="37" t="s">
        <v>286</v>
      </c>
    </row>
    <row r="32" spans="1:12">
      <c r="A32" s="3">
        <v>19</v>
      </c>
      <c r="B32" s="16" t="s">
        <v>45</v>
      </c>
      <c r="C32" s="16" t="s">
        <v>287</v>
      </c>
      <c r="D32" s="41" t="s">
        <v>288</v>
      </c>
      <c r="E32" s="16" t="s">
        <v>45</v>
      </c>
      <c r="F32" s="22" t="s">
        <v>45</v>
      </c>
      <c r="G32" s="41"/>
      <c r="H32" s="38" t="str">
        <f t="shared" si="0"/>
        <v/>
      </c>
      <c r="L32" s="37" t="s">
        <v>289</v>
      </c>
    </row>
    <row r="33" spans="1:12">
      <c r="A33" s="3">
        <v>20</v>
      </c>
      <c r="B33" s="16" t="s">
        <v>290</v>
      </c>
      <c r="C33" s="16" t="s">
        <v>291</v>
      </c>
      <c r="D33" s="41" t="s">
        <v>292</v>
      </c>
      <c r="E33" s="16" t="s">
        <v>45</v>
      </c>
      <c r="F33" s="22" t="s">
        <v>45</v>
      </c>
      <c r="G33" s="41" t="s">
        <v>290</v>
      </c>
      <c r="H33" s="38" t="str">
        <f t="shared" si="0"/>
        <v/>
      </c>
      <c r="L33" s="37" t="s">
        <v>293</v>
      </c>
    </row>
    <row r="34" spans="1:12">
      <c r="A34" s="3">
        <v>21</v>
      </c>
      <c r="B34" s="16" t="s">
        <v>294</v>
      </c>
      <c r="C34" s="16" t="s">
        <v>295</v>
      </c>
      <c r="D34" s="41" t="s">
        <v>253</v>
      </c>
      <c r="E34" s="16" t="s">
        <v>45</v>
      </c>
      <c r="F34" s="22" t="s">
        <v>45</v>
      </c>
      <c r="G34" s="41" t="s">
        <v>294</v>
      </c>
      <c r="H34" s="38" t="str">
        <f t="shared" si="0"/>
        <v/>
      </c>
      <c r="L34" s="37" t="s">
        <v>296</v>
      </c>
    </row>
    <row r="35" spans="1:12">
      <c r="A35" s="3">
        <v>22</v>
      </c>
      <c r="B35" s="16" t="s">
        <v>297</v>
      </c>
      <c r="C35" s="16" t="s">
        <v>298</v>
      </c>
      <c r="D35" s="41" t="s">
        <v>299</v>
      </c>
      <c r="E35" s="16" t="s">
        <v>45</v>
      </c>
      <c r="F35" s="22" t="s">
        <v>45</v>
      </c>
      <c r="G35" s="41" t="s">
        <v>297</v>
      </c>
      <c r="H35" s="38" t="str">
        <f>_xlfn.IFNA(VLOOKUP(C35,L$14:L$50,1,FALSE),"")</f>
        <v/>
      </c>
      <c r="L35" s="37" t="s">
        <v>300</v>
      </c>
    </row>
    <row r="36" spans="1:12">
      <c r="A36" s="3">
        <v>23</v>
      </c>
      <c r="B36" s="16" t="s">
        <v>45</v>
      </c>
      <c r="C36" s="16" t="s">
        <v>301</v>
      </c>
      <c r="D36" s="41" t="s">
        <v>302</v>
      </c>
      <c r="E36" s="16" t="s">
        <v>45</v>
      </c>
      <c r="F36" s="22" t="s">
        <v>45</v>
      </c>
      <c r="G36" s="41"/>
      <c r="H36" s="38" t="str">
        <f t="shared" si="0"/>
        <v/>
      </c>
      <c r="L36" s="37" t="s">
        <v>303</v>
      </c>
    </row>
    <row r="37" spans="1:12">
      <c r="A37" s="3">
        <v>24</v>
      </c>
      <c r="B37" s="16" t="s">
        <v>45</v>
      </c>
      <c r="C37" s="16" t="s">
        <v>304</v>
      </c>
      <c r="D37" s="41" t="s">
        <v>274</v>
      </c>
      <c r="E37" s="16" t="s">
        <v>45</v>
      </c>
      <c r="F37" s="22" t="s">
        <v>45</v>
      </c>
      <c r="G37" s="41"/>
      <c r="H37" s="38" t="str">
        <f t="shared" si="0"/>
        <v/>
      </c>
      <c r="L37" s="37" t="s">
        <v>305</v>
      </c>
    </row>
    <row r="38" spans="1:12">
      <c r="A38" s="3">
        <v>25</v>
      </c>
      <c r="B38" s="16" t="s">
        <v>306</v>
      </c>
      <c r="C38" s="16" t="s">
        <v>307</v>
      </c>
      <c r="D38" s="41" t="s">
        <v>308</v>
      </c>
      <c r="E38" s="16" t="s">
        <v>45</v>
      </c>
      <c r="F38" s="22" t="s">
        <v>45</v>
      </c>
      <c r="G38" s="41" t="s">
        <v>306</v>
      </c>
      <c r="H38" s="38" t="str">
        <f t="shared" si="0"/>
        <v>PR_HYOJUN_KOURI_HONTAI</v>
      </c>
      <c r="L38" s="37" t="s">
        <v>309</v>
      </c>
    </row>
    <row r="39" spans="1:12">
      <c r="A39" s="3">
        <v>26</v>
      </c>
      <c r="B39" s="16" t="s">
        <v>310</v>
      </c>
      <c r="C39" s="16" t="s">
        <v>311</v>
      </c>
      <c r="D39" s="41" t="s">
        <v>308</v>
      </c>
      <c r="E39" s="16" t="s">
        <v>45</v>
      </c>
      <c r="F39" s="22" t="s">
        <v>45</v>
      </c>
      <c r="G39" s="41" t="s">
        <v>310</v>
      </c>
      <c r="H39" s="38" t="str">
        <f t="shared" si="0"/>
        <v/>
      </c>
      <c r="L39" s="37" t="s">
        <v>312</v>
      </c>
    </row>
    <row r="40" spans="1:12">
      <c r="A40" s="3">
        <v>27</v>
      </c>
      <c r="B40" s="16" t="s">
        <v>313</v>
      </c>
      <c r="C40" s="16" t="s">
        <v>314</v>
      </c>
      <c r="D40" s="41" t="s">
        <v>246</v>
      </c>
      <c r="E40" s="16" t="s">
        <v>45</v>
      </c>
      <c r="F40" s="22" t="s">
        <v>45</v>
      </c>
      <c r="G40" s="41" t="s">
        <v>313</v>
      </c>
      <c r="H40" s="38" t="str">
        <f t="shared" si="0"/>
        <v/>
      </c>
      <c r="L40" s="37" t="s">
        <v>315</v>
      </c>
    </row>
    <row r="41" spans="1:12">
      <c r="A41" s="3">
        <v>28</v>
      </c>
      <c r="B41" s="16" t="s">
        <v>316</v>
      </c>
      <c r="C41" s="16" t="s">
        <v>317</v>
      </c>
      <c r="D41" s="41" t="s">
        <v>246</v>
      </c>
      <c r="E41" s="16" t="s">
        <v>45</v>
      </c>
      <c r="F41" s="22" t="s">
        <v>45</v>
      </c>
      <c r="G41" s="41" t="s">
        <v>316</v>
      </c>
      <c r="H41" s="38" t="str">
        <f t="shared" si="0"/>
        <v/>
      </c>
      <c r="L41" s="37" t="s">
        <v>318</v>
      </c>
    </row>
    <row r="42" spans="1:12">
      <c r="A42" s="3">
        <v>29</v>
      </c>
      <c r="B42" s="16" t="s">
        <v>319</v>
      </c>
      <c r="C42" s="16" t="s">
        <v>320</v>
      </c>
      <c r="D42" s="41" t="s">
        <v>246</v>
      </c>
      <c r="E42" s="16" t="s">
        <v>45</v>
      </c>
      <c r="F42" s="22" t="s">
        <v>45</v>
      </c>
      <c r="G42" s="41" t="s">
        <v>319</v>
      </c>
      <c r="H42" s="38" t="str">
        <f t="shared" si="0"/>
        <v/>
      </c>
      <c r="L42" s="37" t="s">
        <v>321</v>
      </c>
    </row>
    <row r="43" spans="1:12">
      <c r="A43" s="3">
        <v>30</v>
      </c>
      <c r="B43" s="16" t="s">
        <v>322</v>
      </c>
      <c r="C43" s="16" t="s">
        <v>323</v>
      </c>
      <c r="D43" s="41" t="s">
        <v>246</v>
      </c>
      <c r="E43" s="16" t="s">
        <v>45</v>
      </c>
      <c r="F43" s="22" t="s">
        <v>45</v>
      </c>
      <c r="G43" s="41" t="s">
        <v>322</v>
      </c>
      <c r="H43" s="38" t="str">
        <f t="shared" si="0"/>
        <v/>
      </c>
      <c r="L43" s="37" t="s">
        <v>307</v>
      </c>
    </row>
    <row r="44" spans="1:12">
      <c r="A44" s="3">
        <v>31</v>
      </c>
      <c r="B44" s="16" t="s">
        <v>324</v>
      </c>
      <c r="C44" s="16" t="s">
        <v>325</v>
      </c>
      <c r="D44" s="41" t="s">
        <v>246</v>
      </c>
      <c r="E44" s="16" t="s">
        <v>45</v>
      </c>
      <c r="F44" s="22" t="s">
        <v>45</v>
      </c>
      <c r="G44" s="41" t="s">
        <v>324</v>
      </c>
      <c r="H44" s="38" t="str">
        <f t="shared" si="0"/>
        <v/>
      </c>
      <c r="L44" s="37" t="s">
        <v>326</v>
      </c>
    </row>
    <row r="45" spans="1:12">
      <c r="A45" s="3">
        <v>32</v>
      </c>
      <c r="B45" s="16" t="s">
        <v>327</v>
      </c>
      <c r="C45" s="16" t="s">
        <v>328</v>
      </c>
      <c r="D45" s="41" t="s">
        <v>299</v>
      </c>
      <c r="E45" s="16" t="s">
        <v>45</v>
      </c>
      <c r="F45" s="22" t="s">
        <v>45</v>
      </c>
      <c r="G45" s="41" t="s">
        <v>327</v>
      </c>
      <c r="H45" s="38" t="str">
        <f t="shared" si="0"/>
        <v/>
      </c>
      <c r="L45" s="37" t="s">
        <v>329</v>
      </c>
    </row>
    <row r="46" spans="1:12">
      <c r="A46" s="3">
        <v>33</v>
      </c>
      <c r="B46" s="16" t="s">
        <v>45</v>
      </c>
      <c r="C46" s="16" t="s">
        <v>330</v>
      </c>
      <c r="D46" s="41" t="s">
        <v>299</v>
      </c>
      <c r="E46" s="16" t="s">
        <v>45</v>
      </c>
      <c r="F46" s="22" t="s">
        <v>45</v>
      </c>
      <c r="G46" s="41"/>
      <c r="H46" s="38" t="str">
        <f t="shared" si="0"/>
        <v/>
      </c>
      <c r="L46" s="37" t="s">
        <v>331</v>
      </c>
    </row>
    <row r="47" spans="1:12">
      <c r="A47" s="3">
        <v>34</v>
      </c>
      <c r="B47" s="16" t="s">
        <v>45</v>
      </c>
      <c r="C47" s="16" t="s">
        <v>332</v>
      </c>
      <c r="D47" s="41" t="s">
        <v>299</v>
      </c>
      <c r="E47" s="16" t="s">
        <v>45</v>
      </c>
      <c r="F47" s="22" t="s">
        <v>45</v>
      </c>
      <c r="G47" s="41"/>
      <c r="H47" s="38" t="str">
        <f t="shared" si="0"/>
        <v/>
      </c>
      <c r="L47" s="37" t="s">
        <v>333</v>
      </c>
    </row>
    <row r="48" spans="1:12">
      <c r="A48" s="3">
        <v>35</v>
      </c>
      <c r="B48" s="16" t="s">
        <v>45</v>
      </c>
      <c r="C48" s="16" t="s">
        <v>334</v>
      </c>
      <c r="D48" s="41" t="s">
        <v>299</v>
      </c>
      <c r="E48" s="16" t="s">
        <v>45</v>
      </c>
      <c r="F48" s="22" t="s">
        <v>45</v>
      </c>
      <c r="G48" s="41"/>
      <c r="H48" s="38" t="str">
        <f t="shared" si="0"/>
        <v/>
      </c>
      <c r="L48" s="37" t="s">
        <v>280</v>
      </c>
    </row>
    <row r="49" spans="1:12">
      <c r="A49" s="3">
        <v>36</v>
      </c>
      <c r="B49" s="16" t="s">
        <v>45</v>
      </c>
      <c r="C49" s="16" t="s">
        <v>335</v>
      </c>
      <c r="D49" s="41" t="s">
        <v>299</v>
      </c>
      <c r="E49" s="16" t="s">
        <v>45</v>
      </c>
      <c r="F49" s="22" t="s">
        <v>45</v>
      </c>
      <c r="G49" s="41"/>
      <c r="H49" s="38" t="str">
        <f t="shared" si="0"/>
        <v/>
      </c>
      <c r="L49" s="37" t="s">
        <v>277</v>
      </c>
    </row>
    <row r="50" spans="1:12">
      <c r="A50" s="3">
        <v>37</v>
      </c>
      <c r="B50" s="16" t="s">
        <v>45</v>
      </c>
      <c r="C50" s="16" t="s">
        <v>336</v>
      </c>
      <c r="D50" s="41" t="s">
        <v>337</v>
      </c>
      <c r="E50" s="16" t="s">
        <v>45</v>
      </c>
      <c r="F50" s="22" t="s">
        <v>45</v>
      </c>
      <c r="G50" s="41"/>
      <c r="H50" s="38" t="str">
        <f t="shared" si="0"/>
        <v/>
      </c>
      <c r="L50" s="37" t="s">
        <v>179</v>
      </c>
    </row>
    <row r="51" spans="1:12">
      <c r="A51" s="3">
        <v>38</v>
      </c>
      <c r="B51" s="16" t="s">
        <v>45</v>
      </c>
      <c r="C51" s="16" t="s">
        <v>338</v>
      </c>
      <c r="D51" s="41" t="s">
        <v>337</v>
      </c>
      <c r="E51" s="16" t="s">
        <v>45</v>
      </c>
      <c r="F51" s="22" t="s">
        <v>45</v>
      </c>
      <c r="G51" s="41"/>
      <c r="H51" s="38" t="str">
        <f t="shared" si="0"/>
        <v/>
      </c>
    </row>
    <row r="52" spans="1:12">
      <c r="A52" s="3">
        <v>39</v>
      </c>
      <c r="B52" s="16" t="s">
        <v>45</v>
      </c>
      <c r="C52" s="16" t="s">
        <v>339</v>
      </c>
      <c r="D52" s="41" t="s">
        <v>337</v>
      </c>
      <c r="E52" s="16" t="s">
        <v>45</v>
      </c>
      <c r="F52" s="22" t="s">
        <v>45</v>
      </c>
      <c r="G52" s="41"/>
      <c r="H52" s="38" t="str">
        <f t="shared" si="0"/>
        <v/>
      </c>
    </row>
    <row r="53" spans="1:12">
      <c r="A53" s="3">
        <v>40</v>
      </c>
      <c r="B53" s="16" t="s">
        <v>45</v>
      </c>
      <c r="C53" s="16" t="s">
        <v>340</v>
      </c>
      <c r="D53" s="41" t="s">
        <v>337</v>
      </c>
      <c r="E53" s="16" t="s">
        <v>45</v>
      </c>
      <c r="F53" s="22" t="s">
        <v>45</v>
      </c>
      <c r="G53" s="41"/>
      <c r="H53" s="38" t="str">
        <f t="shared" si="0"/>
        <v/>
      </c>
    </row>
    <row r="54" spans="1:12">
      <c r="A54" s="3">
        <v>41</v>
      </c>
      <c r="B54" s="16" t="s">
        <v>45</v>
      </c>
      <c r="C54" s="16" t="s">
        <v>341</v>
      </c>
      <c r="D54" s="41" t="s">
        <v>337</v>
      </c>
      <c r="E54" s="16" t="s">
        <v>45</v>
      </c>
      <c r="F54" s="22" t="s">
        <v>45</v>
      </c>
      <c r="G54" s="41"/>
      <c r="H54" s="38" t="str">
        <f t="shared" si="0"/>
        <v/>
      </c>
    </row>
    <row r="55" spans="1:12">
      <c r="A55" s="3">
        <v>42</v>
      </c>
      <c r="B55" s="16" t="s">
        <v>45</v>
      </c>
      <c r="C55" s="16" t="s">
        <v>342</v>
      </c>
      <c r="D55" s="41" t="s">
        <v>337</v>
      </c>
      <c r="E55" s="16" t="s">
        <v>45</v>
      </c>
      <c r="F55" s="22" t="s">
        <v>45</v>
      </c>
      <c r="G55" s="41"/>
      <c r="H55" s="38" t="str">
        <f t="shared" si="0"/>
        <v/>
      </c>
    </row>
    <row r="56" spans="1:12">
      <c r="A56" s="3">
        <v>43</v>
      </c>
      <c r="B56" s="16" t="s">
        <v>45</v>
      </c>
      <c r="C56" s="16" t="s">
        <v>343</v>
      </c>
      <c r="D56" s="41" t="s">
        <v>337</v>
      </c>
      <c r="E56" s="16" t="s">
        <v>45</v>
      </c>
      <c r="F56" s="22" t="s">
        <v>45</v>
      </c>
      <c r="G56" s="41"/>
      <c r="H56" s="38" t="str">
        <f t="shared" si="0"/>
        <v/>
      </c>
    </row>
    <row r="57" spans="1:12">
      <c r="A57" s="3">
        <v>44</v>
      </c>
      <c r="B57" s="16" t="s">
        <v>45</v>
      </c>
      <c r="C57" s="16" t="s">
        <v>344</v>
      </c>
      <c r="D57" s="41" t="s">
        <v>345</v>
      </c>
      <c r="E57" s="16" t="s">
        <v>45</v>
      </c>
      <c r="F57" s="22" t="s">
        <v>45</v>
      </c>
      <c r="G57" s="41"/>
      <c r="H57" s="38" t="str">
        <f t="shared" si="0"/>
        <v/>
      </c>
    </row>
    <row r="58" spans="1:12">
      <c r="A58" s="3">
        <v>45</v>
      </c>
      <c r="B58" s="16" t="s">
        <v>45</v>
      </c>
      <c r="C58" s="16" t="s">
        <v>346</v>
      </c>
      <c r="D58" s="41" t="s">
        <v>345</v>
      </c>
      <c r="E58" s="16" t="s">
        <v>45</v>
      </c>
      <c r="F58" s="22" t="s">
        <v>45</v>
      </c>
      <c r="G58" s="41"/>
      <c r="H58" s="38" t="str">
        <f t="shared" si="0"/>
        <v/>
      </c>
    </row>
    <row r="59" spans="1:12">
      <c r="A59" s="3">
        <v>46</v>
      </c>
      <c r="B59" s="16" t="s">
        <v>45</v>
      </c>
      <c r="C59" s="16" t="s">
        <v>347</v>
      </c>
      <c r="D59" s="41" t="s">
        <v>345</v>
      </c>
      <c r="E59" s="16" t="s">
        <v>45</v>
      </c>
      <c r="F59" s="22" t="s">
        <v>45</v>
      </c>
      <c r="G59" s="41"/>
      <c r="H59" s="38" t="str">
        <f t="shared" si="0"/>
        <v/>
      </c>
    </row>
    <row r="60" spans="1:12">
      <c r="A60" s="3">
        <v>47</v>
      </c>
      <c r="B60" s="16" t="s">
        <v>45</v>
      </c>
      <c r="C60" s="16" t="s">
        <v>348</v>
      </c>
      <c r="D60" s="41" t="s">
        <v>345</v>
      </c>
      <c r="E60" s="16" t="s">
        <v>45</v>
      </c>
      <c r="F60" s="22" t="s">
        <v>45</v>
      </c>
      <c r="G60" s="41"/>
      <c r="H60" s="38" t="str">
        <f t="shared" si="0"/>
        <v/>
      </c>
    </row>
    <row r="61" spans="1:12">
      <c r="A61" s="3">
        <v>48</v>
      </c>
      <c r="B61" s="16" t="s">
        <v>45</v>
      </c>
      <c r="C61" s="16" t="s">
        <v>349</v>
      </c>
      <c r="D61" s="41" t="s">
        <v>337</v>
      </c>
      <c r="E61" s="16" t="s">
        <v>45</v>
      </c>
      <c r="F61" s="22" t="s">
        <v>45</v>
      </c>
      <c r="G61" s="41"/>
      <c r="H61" s="38" t="str">
        <f t="shared" si="0"/>
        <v/>
      </c>
    </row>
    <row r="62" spans="1:12">
      <c r="A62" s="3">
        <v>49</v>
      </c>
      <c r="B62" s="16" t="s">
        <v>45</v>
      </c>
      <c r="C62" s="16" t="s">
        <v>350</v>
      </c>
      <c r="D62" s="41" t="s">
        <v>337</v>
      </c>
      <c r="E62" s="16" t="s">
        <v>45</v>
      </c>
      <c r="F62" s="22" t="s">
        <v>45</v>
      </c>
      <c r="G62" s="41"/>
      <c r="H62" s="38" t="str">
        <f t="shared" si="0"/>
        <v/>
      </c>
    </row>
    <row r="63" spans="1:12">
      <c r="A63" s="3">
        <v>50</v>
      </c>
      <c r="B63" s="16" t="s">
        <v>45</v>
      </c>
      <c r="C63" s="16" t="s">
        <v>351</v>
      </c>
      <c r="D63" s="41" t="s">
        <v>337</v>
      </c>
      <c r="E63" s="16" t="s">
        <v>45</v>
      </c>
      <c r="F63" s="22" t="s">
        <v>45</v>
      </c>
      <c r="G63" s="41"/>
      <c r="H63" s="38" t="str">
        <f t="shared" si="0"/>
        <v/>
      </c>
    </row>
    <row r="64" spans="1:12">
      <c r="A64" s="3">
        <v>51</v>
      </c>
      <c r="B64" s="16" t="s">
        <v>45</v>
      </c>
      <c r="C64" s="16" t="s">
        <v>352</v>
      </c>
      <c r="D64" s="41" t="s">
        <v>337</v>
      </c>
      <c r="E64" s="16" t="s">
        <v>45</v>
      </c>
      <c r="F64" s="22" t="s">
        <v>45</v>
      </c>
      <c r="G64" s="41"/>
      <c r="H64" s="38" t="str">
        <f t="shared" si="0"/>
        <v/>
      </c>
    </row>
    <row r="65" spans="1:8">
      <c r="A65" s="3">
        <v>52</v>
      </c>
      <c r="B65" s="16" t="s">
        <v>45</v>
      </c>
      <c r="C65" s="16" t="s">
        <v>353</v>
      </c>
      <c r="D65" s="41" t="s">
        <v>299</v>
      </c>
      <c r="E65" s="16" t="s">
        <v>45</v>
      </c>
      <c r="F65" s="22" t="s">
        <v>45</v>
      </c>
      <c r="G65" s="41"/>
      <c r="H65" s="38" t="str">
        <f t="shared" si="0"/>
        <v/>
      </c>
    </row>
    <row r="66" spans="1:8">
      <c r="A66" s="3">
        <v>53</v>
      </c>
      <c r="B66" s="16" t="s">
        <v>45</v>
      </c>
      <c r="C66" s="16" t="s">
        <v>354</v>
      </c>
      <c r="D66" s="41" t="s">
        <v>299</v>
      </c>
      <c r="E66" s="16" t="s">
        <v>45</v>
      </c>
      <c r="F66" s="22" t="s">
        <v>45</v>
      </c>
      <c r="G66" s="41"/>
      <c r="H66" s="38" t="str">
        <f t="shared" si="0"/>
        <v/>
      </c>
    </row>
    <row r="67" spans="1:8">
      <c r="A67" s="3">
        <v>54</v>
      </c>
      <c r="B67" s="16" t="s">
        <v>45</v>
      </c>
      <c r="C67" s="16" t="s">
        <v>355</v>
      </c>
      <c r="D67" s="41" t="s">
        <v>356</v>
      </c>
      <c r="E67" s="16" t="s">
        <v>45</v>
      </c>
      <c r="F67" s="22" t="s">
        <v>45</v>
      </c>
      <c r="G67" s="41"/>
      <c r="H67" s="38" t="str">
        <f t="shared" si="0"/>
        <v/>
      </c>
    </row>
    <row r="68" spans="1:8">
      <c r="A68" s="3">
        <v>55</v>
      </c>
      <c r="B68" s="16" t="s">
        <v>357</v>
      </c>
      <c r="C68" s="16" t="s">
        <v>333</v>
      </c>
      <c r="D68" s="41" t="s">
        <v>358</v>
      </c>
      <c r="E68" s="16" t="s">
        <v>45</v>
      </c>
      <c r="F68" s="22" t="s">
        <v>45</v>
      </c>
      <c r="G68" s="41" t="s">
        <v>357</v>
      </c>
      <c r="H68" s="38" t="str">
        <f t="shared" si="0"/>
        <v>QT_SET</v>
      </c>
    </row>
    <row r="69" spans="1:8">
      <c r="A69" s="3">
        <v>56</v>
      </c>
      <c r="B69" s="16" t="s">
        <v>359</v>
      </c>
      <c r="C69" s="16" t="s">
        <v>360</v>
      </c>
      <c r="D69" s="41" t="s">
        <v>361</v>
      </c>
      <c r="E69" s="16" t="s">
        <v>45</v>
      </c>
      <c r="F69" s="22" t="s">
        <v>45</v>
      </c>
      <c r="G69" s="41" t="s">
        <v>359</v>
      </c>
      <c r="H69" s="38" t="str">
        <f t="shared" si="0"/>
        <v/>
      </c>
    </row>
    <row r="70" spans="1:8">
      <c r="A70" s="3">
        <v>57</v>
      </c>
      <c r="B70" s="16" t="s">
        <v>362</v>
      </c>
      <c r="C70" s="16" t="s">
        <v>176</v>
      </c>
      <c r="D70" s="41" t="s">
        <v>361</v>
      </c>
      <c r="E70" s="16" t="s">
        <v>45</v>
      </c>
      <c r="F70" s="22" t="s">
        <v>45</v>
      </c>
      <c r="G70" s="41" t="s">
        <v>362</v>
      </c>
      <c r="H70" s="38" t="str">
        <f t="shared" si="0"/>
        <v>CD_HYOJUN_TANI</v>
      </c>
    </row>
    <row r="71" spans="1:8">
      <c r="A71" s="3">
        <v>58</v>
      </c>
      <c r="B71" s="16" t="s">
        <v>363</v>
      </c>
      <c r="C71" s="16" t="s">
        <v>257</v>
      </c>
      <c r="D71" s="41" t="s">
        <v>361</v>
      </c>
      <c r="E71" s="16" t="s">
        <v>45</v>
      </c>
      <c r="F71" s="22" t="s">
        <v>45</v>
      </c>
      <c r="G71" s="41" t="s">
        <v>363</v>
      </c>
      <c r="H71" s="38" t="str">
        <f t="shared" si="0"/>
        <v>CD_SET_TANI</v>
      </c>
    </row>
    <row r="72" spans="1:8">
      <c r="A72" s="3">
        <v>59</v>
      </c>
      <c r="B72" s="16" t="s">
        <v>364</v>
      </c>
      <c r="C72" s="16" t="s">
        <v>286</v>
      </c>
      <c r="D72" s="41" t="s">
        <v>365</v>
      </c>
      <c r="E72" s="16" t="s">
        <v>45</v>
      </c>
      <c r="F72" s="22" t="s">
        <v>45</v>
      </c>
      <c r="G72" s="41" t="s">
        <v>364</v>
      </c>
      <c r="H72" s="38" t="str">
        <f t="shared" si="0"/>
        <v>NU_HYOJUN_TORIATSUKAI_KEISU</v>
      </c>
    </row>
    <row r="73" spans="1:8">
      <c r="A73" s="3">
        <v>60</v>
      </c>
      <c r="B73" s="16" t="s">
        <v>366</v>
      </c>
      <c r="C73" s="16" t="s">
        <v>367</v>
      </c>
      <c r="D73" s="41" t="s">
        <v>361</v>
      </c>
      <c r="E73" s="16" t="s">
        <v>45</v>
      </c>
      <c r="F73" s="22" t="s">
        <v>45</v>
      </c>
      <c r="G73" s="41" t="s">
        <v>366</v>
      </c>
      <c r="H73" s="38" t="str">
        <f t="shared" si="0"/>
        <v/>
      </c>
    </row>
    <row r="74" spans="1:8">
      <c r="A74" s="3">
        <v>61</v>
      </c>
      <c r="B74" s="16" t="s">
        <v>45</v>
      </c>
      <c r="C74" s="16" t="s">
        <v>368</v>
      </c>
      <c r="D74" s="41" t="s">
        <v>369</v>
      </c>
      <c r="E74" s="16" t="s">
        <v>45</v>
      </c>
      <c r="F74" s="22" t="s">
        <v>45</v>
      </c>
      <c r="G74" s="41"/>
      <c r="H74" s="38" t="str">
        <f t="shared" si="0"/>
        <v/>
      </c>
    </row>
    <row r="75" spans="1:8">
      <c r="A75" s="3">
        <v>62</v>
      </c>
      <c r="B75" s="16" t="s">
        <v>370</v>
      </c>
      <c r="C75" s="16" t="s">
        <v>371</v>
      </c>
      <c r="D75" s="41" t="s">
        <v>361</v>
      </c>
      <c r="E75" s="16" t="s">
        <v>45</v>
      </c>
      <c r="F75" s="22" t="s">
        <v>45</v>
      </c>
      <c r="G75" s="41" t="s">
        <v>370</v>
      </c>
      <c r="H75" s="38" t="str">
        <f t="shared" si="0"/>
        <v/>
      </c>
    </row>
    <row r="76" spans="1:8">
      <c r="A76" s="3">
        <v>63</v>
      </c>
      <c r="B76" s="16" t="s">
        <v>45</v>
      </c>
      <c r="C76" s="16" t="s">
        <v>372</v>
      </c>
      <c r="D76" s="41" t="s">
        <v>369</v>
      </c>
      <c r="E76" s="16" t="s">
        <v>45</v>
      </c>
      <c r="F76" s="22" t="s">
        <v>45</v>
      </c>
      <c r="G76" s="41"/>
      <c r="H76" s="38" t="str">
        <f t="shared" si="0"/>
        <v/>
      </c>
    </row>
    <row r="77" spans="1:8">
      <c r="A77" s="3">
        <v>64</v>
      </c>
      <c r="B77" s="16" t="s">
        <v>373</v>
      </c>
      <c r="C77" s="16" t="s">
        <v>374</v>
      </c>
      <c r="D77" s="41" t="s">
        <v>361</v>
      </c>
      <c r="E77" s="16" t="s">
        <v>45</v>
      </c>
      <c r="F77" s="22" t="s">
        <v>45</v>
      </c>
      <c r="G77" s="41" t="s">
        <v>373</v>
      </c>
      <c r="H77" s="38" t="str">
        <f t="shared" si="0"/>
        <v/>
      </c>
    </row>
    <row r="78" spans="1:8">
      <c r="A78" s="3">
        <v>65</v>
      </c>
      <c r="B78" s="16" t="s">
        <v>45</v>
      </c>
      <c r="C78" s="16" t="s">
        <v>375</v>
      </c>
      <c r="D78" s="41" t="s">
        <v>369</v>
      </c>
      <c r="E78" s="16" t="s">
        <v>45</v>
      </c>
      <c r="F78" s="22" t="s">
        <v>45</v>
      </c>
      <c r="G78" s="41"/>
      <c r="H78" s="38" t="str">
        <f t="shared" si="0"/>
        <v/>
      </c>
    </row>
    <row r="79" spans="1:8">
      <c r="A79" s="3">
        <v>66</v>
      </c>
      <c r="B79" s="16" t="s">
        <v>45</v>
      </c>
      <c r="C79" s="16" t="s">
        <v>376</v>
      </c>
      <c r="D79" s="41" t="s">
        <v>365</v>
      </c>
      <c r="E79" s="16" t="s">
        <v>45</v>
      </c>
      <c r="F79" s="22" t="s">
        <v>45</v>
      </c>
      <c r="G79" s="41"/>
      <c r="H79" s="38" t="str">
        <f t="shared" ref="H79:H142" si="1">_xlfn.IFNA(VLOOKUP(C79,L$14:L$50,1,FALSE),"")</f>
        <v/>
      </c>
    </row>
    <row r="80" spans="1:8">
      <c r="A80" s="3">
        <v>67</v>
      </c>
      <c r="B80" s="16" t="s">
        <v>45</v>
      </c>
      <c r="C80" s="16" t="s">
        <v>377</v>
      </c>
      <c r="D80" s="41" t="s">
        <v>378</v>
      </c>
      <c r="E80" s="16" t="s">
        <v>45</v>
      </c>
      <c r="F80" s="22" t="s">
        <v>45</v>
      </c>
      <c r="G80" s="41"/>
      <c r="H80" s="38" t="str">
        <f t="shared" si="1"/>
        <v/>
      </c>
    </row>
    <row r="81" spans="1:8">
      <c r="A81" s="3">
        <v>68</v>
      </c>
      <c r="B81" s="16" t="s">
        <v>379</v>
      </c>
      <c r="C81" s="16" t="s">
        <v>380</v>
      </c>
      <c r="D81" s="41" t="s">
        <v>361</v>
      </c>
      <c r="E81" s="16" t="s">
        <v>45</v>
      </c>
      <c r="F81" s="22" t="s">
        <v>45</v>
      </c>
      <c r="G81" s="41" t="s">
        <v>379</v>
      </c>
      <c r="H81" s="38" t="str">
        <f t="shared" si="1"/>
        <v/>
      </c>
    </row>
    <row r="82" spans="1:8">
      <c r="A82" s="3">
        <v>69</v>
      </c>
      <c r="B82" s="16" t="s">
        <v>45</v>
      </c>
      <c r="C82" s="16" t="s">
        <v>381</v>
      </c>
      <c r="D82" s="41" t="s">
        <v>382</v>
      </c>
      <c r="E82" s="16" t="s">
        <v>45</v>
      </c>
      <c r="F82" s="22" t="s">
        <v>45</v>
      </c>
      <c r="G82" s="41"/>
      <c r="H82" s="38" t="str">
        <f t="shared" si="1"/>
        <v/>
      </c>
    </row>
    <row r="83" spans="1:8">
      <c r="A83" s="3">
        <v>70</v>
      </c>
      <c r="B83" s="16" t="s">
        <v>383</v>
      </c>
      <c r="C83" s="16" t="s">
        <v>326</v>
      </c>
      <c r="D83" s="41" t="s">
        <v>308</v>
      </c>
      <c r="E83" s="16" t="s">
        <v>45</v>
      </c>
      <c r="F83" s="22" t="s">
        <v>45</v>
      </c>
      <c r="G83" s="41" t="s">
        <v>383</v>
      </c>
      <c r="H83" s="38" t="str">
        <f t="shared" si="1"/>
        <v>PR_OROSHI</v>
      </c>
    </row>
    <row r="84" spans="1:8">
      <c r="A84" s="3">
        <v>71</v>
      </c>
      <c r="B84" s="16" t="s">
        <v>384</v>
      </c>
      <c r="C84" s="16" t="s">
        <v>385</v>
      </c>
      <c r="D84" s="41" t="s">
        <v>269</v>
      </c>
      <c r="E84" s="16" t="s">
        <v>45</v>
      </c>
      <c r="F84" s="22" t="s">
        <v>45</v>
      </c>
      <c r="G84" s="41" t="s">
        <v>384</v>
      </c>
      <c r="H84" s="38" t="str">
        <f t="shared" si="1"/>
        <v/>
      </c>
    </row>
    <row r="85" spans="1:8">
      <c r="A85" s="3">
        <v>72</v>
      </c>
      <c r="B85" s="16" t="s">
        <v>386</v>
      </c>
      <c r="C85" s="16" t="s">
        <v>387</v>
      </c>
      <c r="D85" s="41" t="s">
        <v>269</v>
      </c>
      <c r="E85" s="16" t="s">
        <v>45</v>
      </c>
      <c r="F85" s="22" t="s">
        <v>45</v>
      </c>
      <c r="G85" s="41" t="s">
        <v>386</v>
      </c>
      <c r="H85" s="38" t="str">
        <f t="shared" si="1"/>
        <v/>
      </c>
    </row>
    <row r="86" spans="1:8">
      <c r="A86" s="3">
        <v>73</v>
      </c>
      <c r="B86" s="16" t="s">
        <v>45</v>
      </c>
      <c r="C86" s="16" t="s">
        <v>388</v>
      </c>
      <c r="D86" s="41" t="s">
        <v>389</v>
      </c>
      <c r="E86" s="16" t="s">
        <v>45</v>
      </c>
      <c r="F86" s="22" t="s">
        <v>45</v>
      </c>
      <c r="G86" s="41"/>
      <c r="H86" s="38" t="str">
        <f t="shared" si="1"/>
        <v/>
      </c>
    </row>
    <row r="87" spans="1:8">
      <c r="A87" s="3">
        <v>74</v>
      </c>
      <c r="B87" s="16" t="s">
        <v>45</v>
      </c>
      <c r="C87" s="16" t="s">
        <v>390</v>
      </c>
      <c r="D87" s="41" t="s">
        <v>308</v>
      </c>
      <c r="E87" s="16" t="s">
        <v>45</v>
      </c>
      <c r="F87" s="22" t="s">
        <v>45</v>
      </c>
      <c r="G87" s="41"/>
      <c r="H87" s="38" t="str">
        <f t="shared" si="1"/>
        <v/>
      </c>
    </row>
    <row r="88" spans="1:8">
      <c r="A88" s="3">
        <v>75</v>
      </c>
      <c r="B88" s="16" t="s">
        <v>45</v>
      </c>
      <c r="C88" s="16" t="s">
        <v>391</v>
      </c>
      <c r="D88" s="41" t="s">
        <v>308</v>
      </c>
      <c r="E88" s="16" t="s">
        <v>45</v>
      </c>
      <c r="F88" s="22" t="s">
        <v>45</v>
      </c>
      <c r="G88" s="41"/>
      <c r="H88" s="38" t="str">
        <f t="shared" si="1"/>
        <v/>
      </c>
    </row>
    <row r="89" spans="1:8">
      <c r="A89" s="3">
        <v>76</v>
      </c>
      <c r="B89" s="16" t="s">
        <v>45</v>
      </c>
      <c r="C89" s="16" t="s">
        <v>309</v>
      </c>
      <c r="D89" s="41" t="s">
        <v>308</v>
      </c>
      <c r="E89" s="16" t="s">
        <v>45</v>
      </c>
      <c r="F89" s="22" t="s">
        <v>45</v>
      </c>
      <c r="G89" s="41"/>
      <c r="H89" s="38" t="str">
        <f t="shared" si="1"/>
        <v>PR_EIGYOWATASHI_1</v>
      </c>
    </row>
    <row r="90" spans="1:8">
      <c r="A90" s="3">
        <v>77</v>
      </c>
      <c r="B90" s="16" t="s">
        <v>45</v>
      </c>
      <c r="C90" s="16" t="s">
        <v>312</v>
      </c>
      <c r="D90" s="41" t="s">
        <v>308</v>
      </c>
      <c r="E90" s="16" t="s">
        <v>45</v>
      </c>
      <c r="F90" s="22" t="s">
        <v>45</v>
      </c>
      <c r="G90" s="41"/>
      <c r="H90" s="38" t="str">
        <f t="shared" si="1"/>
        <v>PR_EIGYOWATASHI_2</v>
      </c>
    </row>
    <row r="91" spans="1:8">
      <c r="A91" s="3">
        <v>78</v>
      </c>
      <c r="B91" s="16" t="s">
        <v>45</v>
      </c>
      <c r="C91" s="16" t="s">
        <v>315</v>
      </c>
      <c r="D91" s="41" t="s">
        <v>308</v>
      </c>
      <c r="E91" s="16" t="s">
        <v>45</v>
      </c>
      <c r="F91" s="22" t="s">
        <v>45</v>
      </c>
      <c r="G91" s="41"/>
      <c r="H91" s="38" t="str">
        <f t="shared" si="1"/>
        <v>PR_EIGYOWATASHI_3</v>
      </c>
    </row>
    <row r="92" spans="1:8">
      <c r="A92" s="3">
        <v>79</v>
      </c>
      <c r="B92" s="16" t="s">
        <v>45</v>
      </c>
      <c r="C92" s="16" t="s">
        <v>318</v>
      </c>
      <c r="D92" s="41" t="s">
        <v>308</v>
      </c>
      <c r="E92" s="16" t="s">
        <v>45</v>
      </c>
      <c r="F92" s="22" t="s">
        <v>45</v>
      </c>
      <c r="G92" s="41"/>
      <c r="H92" s="38" t="str">
        <f t="shared" si="1"/>
        <v>PR_EIGYOWATASHI_4</v>
      </c>
    </row>
    <row r="93" spans="1:8">
      <c r="A93" s="3">
        <v>80</v>
      </c>
      <c r="B93" s="16" t="s">
        <v>45</v>
      </c>
      <c r="C93" s="16" t="s">
        <v>321</v>
      </c>
      <c r="D93" s="41" t="s">
        <v>308</v>
      </c>
      <c r="E93" s="16" t="s">
        <v>45</v>
      </c>
      <c r="F93" s="22" t="s">
        <v>45</v>
      </c>
      <c r="G93" s="41"/>
      <c r="H93" s="38" t="str">
        <f t="shared" si="1"/>
        <v>PR_EIGYOWATASHI_5</v>
      </c>
    </row>
    <row r="94" spans="1:8">
      <c r="A94" s="3">
        <v>81</v>
      </c>
      <c r="B94" s="16" t="s">
        <v>45</v>
      </c>
      <c r="C94" s="16" t="s">
        <v>305</v>
      </c>
      <c r="D94" s="41" t="s">
        <v>308</v>
      </c>
      <c r="E94" s="16" t="s">
        <v>45</v>
      </c>
      <c r="F94" s="22" t="s">
        <v>45</v>
      </c>
      <c r="G94" s="41"/>
      <c r="H94" s="38" t="str">
        <f t="shared" si="1"/>
        <v>PR_DOITSU_COMPANY_KOJOKAN</v>
      </c>
    </row>
    <row r="95" spans="1:8">
      <c r="A95" s="3">
        <v>82</v>
      </c>
      <c r="B95" s="16" t="s">
        <v>45</v>
      </c>
      <c r="C95" s="16" t="s">
        <v>303</v>
      </c>
      <c r="D95" s="41" t="s">
        <v>308</v>
      </c>
      <c r="E95" s="16" t="s">
        <v>45</v>
      </c>
      <c r="F95" s="22" t="s">
        <v>45</v>
      </c>
      <c r="G95" s="41"/>
      <c r="H95" s="38" t="str">
        <f t="shared" si="1"/>
        <v>PR_BETSU_COMPANY_KOJOKAN</v>
      </c>
    </row>
    <row r="96" spans="1:8">
      <c r="A96" s="3">
        <v>83</v>
      </c>
      <c r="B96" s="16" t="s">
        <v>45</v>
      </c>
      <c r="C96" s="16" t="s">
        <v>392</v>
      </c>
      <c r="D96" s="41" t="s">
        <v>308</v>
      </c>
      <c r="E96" s="16" t="s">
        <v>45</v>
      </c>
      <c r="F96" s="22" t="s">
        <v>45</v>
      </c>
      <c r="G96" s="41"/>
      <c r="H96" s="38" t="str">
        <f t="shared" si="1"/>
        <v/>
      </c>
    </row>
    <row r="97" spans="1:8">
      <c r="A97" s="3">
        <v>84</v>
      </c>
      <c r="B97" s="16" t="s">
        <v>45</v>
      </c>
      <c r="C97" s="16" t="s">
        <v>329</v>
      </c>
      <c r="D97" s="41" t="s">
        <v>308</v>
      </c>
      <c r="E97" s="16" t="s">
        <v>45</v>
      </c>
      <c r="F97" s="22" t="s">
        <v>45</v>
      </c>
      <c r="G97" s="41"/>
      <c r="H97" s="38" t="str">
        <f t="shared" si="1"/>
        <v>PR_SEISAN_SHIIRE</v>
      </c>
    </row>
    <row r="98" spans="1:8">
      <c r="A98" s="3">
        <v>85</v>
      </c>
      <c r="B98" s="16" t="s">
        <v>45</v>
      </c>
      <c r="C98" s="16" t="s">
        <v>300</v>
      </c>
      <c r="D98" s="41" t="s">
        <v>308</v>
      </c>
      <c r="E98" s="16" t="s">
        <v>45</v>
      </c>
      <c r="F98" s="22" t="s">
        <v>45</v>
      </c>
      <c r="G98" s="41"/>
      <c r="H98" s="38" t="str">
        <f t="shared" si="1"/>
        <v>PR_AQS_HYOJUN_TANKA</v>
      </c>
    </row>
    <row r="99" spans="1:8">
      <c r="A99" s="3">
        <v>86</v>
      </c>
      <c r="B99" s="16" t="s">
        <v>45</v>
      </c>
      <c r="C99" s="16" t="s">
        <v>393</v>
      </c>
      <c r="D99" s="41" t="s">
        <v>299</v>
      </c>
      <c r="E99" s="16" t="s">
        <v>45</v>
      </c>
      <c r="F99" s="22" t="s">
        <v>45</v>
      </c>
      <c r="G99" s="41"/>
      <c r="H99" s="38" t="str">
        <f t="shared" si="1"/>
        <v/>
      </c>
    </row>
    <row r="100" spans="1:8">
      <c r="A100" s="3">
        <v>87</v>
      </c>
      <c r="B100" s="16" t="s">
        <v>45</v>
      </c>
      <c r="C100" s="16" t="s">
        <v>394</v>
      </c>
      <c r="D100" s="41" t="s">
        <v>358</v>
      </c>
      <c r="E100" s="16" t="s">
        <v>45</v>
      </c>
      <c r="F100" s="22" t="s">
        <v>45</v>
      </c>
      <c r="G100" s="41"/>
      <c r="H100" s="38" t="str">
        <f t="shared" si="1"/>
        <v/>
      </c>
    </row>
    <row r="101" spans="1:8">
      <c r="A101" s="3">
        <v>88</v>
      </c>
      <c r="B101" s="16" t="s">
        <v>45</v>
      </c>
      <c r="C101" s="16" t="s">
        <v>395</v>
      </c>
      <c r="D101" s="41" t="s">
        <v>396</v>
      </c>
      <c r="E101" s="16" t="s">
        <v>45</v>
      </c>
      <c r="F101" s="22" t="s">
        <v>45</v>
      </c>
      <c r="G101" s="41"/>
      <c r="H101" s="38" t="str">
        <f t="shared" si="1"/>
        <v/>
      </c>
    </row>
    <row r="102" spans="1:8">
      <c r="A102" s="3">
        <v>89</v>
      </c>
      <c r="B102" s="16" t="s">
        <v>45</v>
      </c>
      <c r="C102" s="16" t="s">
        <v>397</v>
      </c>
      <c r="D102" s="41" t="s">
        <v>398</v>
      </c>
      <c r="E102" s="16" t="s">
        <v>45</v>
      </c>
      <c r="F102" s="22" t="s">
        <v>45</v>
      </c>
      <c r="G102" s="41"/>
      <c r="H102" s="38" t="str">
        <f t="shared" si="1"/>
        <v/>
      </c>
    </row>
    <row r="103" spans="1:8">
      <c r="A103" s="3">
        <v>90</v>
      </c>
      <c r="B103" s="16" t="s">
        <v>45</v>
      </c>
      <c r="C103" s="16" t="s">
        <v>251</v>
      </c>
      <c r="D103" s="41" t="s">
        <v>399</v>
      </c>
      <c r="E103" s="16" t="s">
        <v>45</v>
      </c>
      <c r="F103" s="22" t="s">
        <v>45</v>
      </c>
      <c r="G103" s="41"/>
      <c r="H103" s="38" t="str">
        <f t="shared" si="1"/>
        <v>CD_KOSEIJO_SURYO_TANI</v>
      </c>
    </row>
    <row r="104" spans="1:8">
      <c r="A104" s="3">
        <v>91</v>
      </c>
      <c r="B104" s="16" t="s">
        <v>45</v>
      </c>
      <c r="C104" s="16" t="s">
        <v>248</v>
      </c>
      <c r="D104" s="41" t="s">
        <v>399</v>
      </c>
      <c r="E104" s="16" t="s">
        <v>45</v>
      </c>
      <c r="F104" s="22" t="s">
        <v>45</v>
      </c>
      <c r="G104" s="41"/>
      <c r="H104" s="38" t="str">
        <f t="shared" si="1"/>
        <v>CD_KOSEIJO_JURYO_TANI</v>
      </c>
    </row>
    <row r="105" spans="1:8">
      <c r="A105" s="3">
        <v>92</v>
      </c>
      <c r="B105" s="16" t="s">
        <v>45</v>
      </c>
      <c r="C105" s="16" t="s">
        <v>254</v>
      </c>
      <c r="D105" s="41" t="s">
        <v>399</v>
      </c>
      <c r="E105" s="16" t="s">
        <v>45</v>
      </c>
      <c r="F105" s="22" t="s">
        <v>45</v>
      </c>
      <c r="G105" s="41"/>
      <c r="H105" s="38" t="str">
        <f t="shared" si="1"/>
        <v>CD_KOSEIJO_YORYO_TANI</v>
      </c>
    </row>
    <row r="106" spans="1:8">
      <c r="A106" s="3">
        <v>93</v>
      </c>
      <c r="B106" s="16" t="s">
        <v>45</v>
      </c>
      <c r="C106" s="16" t="s">
        <v>249</v>
      </c>
      <c r="D106" s="41" t="s">
        <v>400</v>
      </c>
      <c r="E106" s="16" t="s">
        <v>45</v>
      </c>
      <c r="F106" s="22" t="s">
        <v>45</v>
      </c>
      <c r="G106" s="41"/>
      <c r="H106" s="38" t="str">
        <f t="shared" si="1"/>
        <v>CD_KOSEIJO_NAGASA_TANI</v>
      </c>
    </row>
    <row r="107" spans="1:8">
      <c r="A107" s="3">
        <v>94</v>
      </c>
      <c r="B107" s="16" t="s">
        <v>45</v>
      </c>
      <c r="C107" s="16" t="s">
        <v>293</v>
      </c>
      <c r="D107" s="41" t="s">
        <v>365</v>
      </c>
      <c r="E107" s="16" t="s">
        <v>45</v>
      </c>
      <c r="F107" s="22" t="s">
        <v>45</v>
      </c>
      <c r="G107" s="41"/>
      <c r="H107" s="38" t="str">
        <f t="shared" si="1"/>
        <v>NU_KOSEIJO_SURYO_HENKAN_KEISU</v>
      </c>
    </row>
    <row r="108" spans="1:8">
      <c r="A108" s="3">
        <v>95</v>
      </c>
      <c r="B108" s="16" t="s">
        <v>45</v>
      </c>
      <c r="C108" s="16" t="s">
        <v>289</v>
      </c>
      <c r="D108" s="41" t="s">
        <v>365</v>
      </c>
      <c r="E108" s="16" t="s">
        <v>45</v>
      </c>
      <c r="F108" s="22" t="s">
        <v>45</v>
      </c>
      <c r="G108" s="41"/>
      <c r="H108" s="38" t="str">
        <f t="shared" si="1"/>
        <v>NU_KOSEIJO_JURYO_HENKAN_KEISU</v>
      </c>
    </row>
    <row r="109" spans="1:8">
      <c r="A109" s="3">
        <v>96</v>
      </c>
      <c r="B109" s="16" t="s">
        <v>45</v>
      </c>
      <c r="C109" s="16" t="s">
        <v>296</v>
      </c>
      <c r="D109" s="41" t="s">
        <v>365</v>
      </c>
      <c r="E109" s="16" t="s">
        <v>45</v>
      </c>
      <c r="F109" s="22" t="s">
        <v>45</v>
      </c>
      <c r="G109" s="41"/>
      <c r="H109" s="38" t="str">
        <f t="shared" si="1"/>
        <v>NU_KOSEIJO_SURYO_NAGASA_KEISU</v>
      </c>
    </row>
    <row r="110" spans="1:8">
      <c r="A110" s="3">
        <v>97</v>
      </c>
      <c r="B110" s="16" t="s">
        <v>45</v>
      </c>
      <c r="C110" s="16" t="s">
        <v>401</v>
      </c>
      <c r="D110" s="41" t="s">
        <v>365</v>
      </c>
      <c r="E110" s="16" t="s">
        <v>45</v>
      </c>
      <c r="F110" s="22" t="s">
        <v>45</v>
      </c>
      <c r="G110" s="41"/>
      <c r="H110" s="38" t="str">
        <f t="shared" si="1"/>
        <v/>
      </c>
    </row>
    <row r="111" spans="1:8">
      <c r="A111" s="3">
        <v>98</v>
      </c>
      <c r="B111" s="16" t="s">
        <v>45</v>
      </c>
      <c r="C111" s="16" t="s">
        <v>402</v>
      </c>
      <c r="D111" s="41" t="s">
        <v>361</v>
      </c>
      <c r="E111" s="16" t="s">
        <v>45</v>
      </c>
      <c r="F111" s="22" t="s">
        <v>45</v>
      </c>
      <c r="G111" s="41"/>
      <c r="H111" s="38" t="str">
        <f t="shared" si="1"/>
        <v/>
      </c>
    </row>
    <row r="112" spans="1:8">
      <c r="A112" s="3">
        <v>99</v>
      </c>
      <c r="B112" s="16" t="s">
        <v>45</v>
      </c>
      <c r="C112" s="16" t="s">
        <v>403</v>
      </c>
      <c r="D112" s="41" t="s">
        <v>365</v>
      </c>
      <c r="E112" s="16" t="s">
        <v>45</v>
      </c>
      <c r="F112" s="22" t="s">
        <v>45</v>
      </c>
      <c r="G112" s="41"/>
      <c r="H112" s="38" t="str">
        <f t="shared" si="1"/>
        <v/>
      </c>
    </row>
    <row r="113" spans="1:8">
      <c r="A113" s="3">
        <v>100</v>
      </c>
      <c r="B113" s="16" t="s">
        <v>45</v>
      </c>
      <c r="C113" s="16" t="s">
        <v>281</v>
      </c>
      <c r="D113" s="41" t="s">
        <v>365</v>
      </c>
      <c r="E113" s="16" t="s">
        <v>45</v>
      </c>
      <c r="F113" s="22" t="s">
        <v>45</v>
      </c>
      <c r="G113" s="41"/>
      <c r="H113" s="38" t="str">
        <f t="shared" si="1"/>
        <v>NU_HYOJUN_KOSEIJO_SURYO_KEISU</v>
      </c>
    </row>
    <row r="114" spans="1:8">
      <c r="A114" s="3">
        <v>101</v>
      </c>
      <c r="B114" s="16" t="s">
        <v>45</v>
      </c>
      <c r="C114" s="16" t="s">
        <v>275</v>
      </c>
      <c r="D114" s="41" t="s">
        <v>365</v>
      </c>
      <c r="E114" s="16" t="s">
        <v>45</v>
      </c>
      <c r="F114" s="22" t="s">
        <v>45</v>
      </c>
      <c r="G114" s="41"/>
      <c r="H114" s="38" t="str">
        <f t="shared" si="1"/>
        <v>NU_HYOJUN_KOSEIJO_JURYO_KEISU</v>
      </c>
    </row>
    <row r="115" spans="1:8">
      <c r="A115" s="3">
        <v>102</v>
      </c>
      <c r="B115" s="16" t="s">
        <v>45</v>
      </c>
      <c r="C115" s="16" t="s">
        <v>284</v>
      </c>
      <c r="D115" s="41" t="s">
        <v>365</v>
      </c>
      <c r="E115" s="16" t="s">
        <v>45</v>
      </c>
      <c r="F115" s="22" t="s">
        <v>45</v>
      </c>
      <c r="G115" s="41"/>
      <c r="H115" s="38" t="str">
        <f t="shared" si="1"/>
        <v>NU_HYOJUN_KOSEIJO_YORYO_KEISU</v>
      </c>
    </row>
    <row r="116" spans="1:8">
      <c r="A116" s="3">
        <v>103</v>
      </c>
      <c r="B116" s="16" t="s">
        <v>45</v>
      </c>
      <c r="C116" s="16" t="s">
        <v>278</v>
      </c>
      <c r="D116" s="41" t="s">
        <v>365</v>
      </c>
      <c r="E116" s="16" t="s">
        <v>45</v>
      </c>
      <c r="F116" s="22" t="s">
        <v>45</v>
      </c>
      <c r="G116" s="41"/>
      <c r="H116" s="38" t="str">
        <f t="shared" si="1"/>
        <v>NU_HYOJUN_KOSEIJO_NAGASA_KEISU</v>
      </c>
    </row>
    <row r="117" spans="1:8">
      <c r="A117" s="3">
        <v>104</v>
      </c>
      <c r="B117" s="16" t="s">
        <v>45</v>
      </c>
      <c r="C117" s="16" t="s">
        <v>404</v>
      </c>
      <c r="D117" s="41" t="s">
        <v>299</v>
      </c>
      <c r="E117" s="16" t="s">
        <v>45</v>
      </c>
      <c r="F117" s="22" t="s">
        <v>45</v>
      </c>
      <c r="G117" s="41"/>
      <c r="H117" s="38" t="str">
        <f t="shared" si="1"/>
        <v/>
      </c>
    </row>
    <row r="118" spans="1:8">
      <c r="A118" s="3">
        <v>105</v>
      </c>
      <c r="B118" s="16" t="s">
        <v>45</v>
      </c>
      <c r="C118" s="16" t="s">
        <v>405</v>
      </c>
      <c r="D118" s="41" t="s">
        <v>406</v>
      </c>
      <c r="E118" s="16" t="s">
        <v>45</v>
      </c>
      <c r="F118" s="22" t="s">
        <v>45</v>
      </c>
      <c r="G118" s="41"/>
      <c r="H118" s="38" t="str">
        <f t="shared" si="1"/>
        <v/>
      </c>
    </row>
    <row r="119" spans="1:8">
      <c r="A119" s="3">
        <v>106</v>
      </c>
      <c r="B119" s="16" t="s">
        <v>45</v>
      </c>
      <c r="C119" s="16" t="s">
        <v>407</v>
      </c>
      <c r="D119" s="41" t="s">
        <v>361</v>
      </c>
      <c r="E119" s="16" t="s">
        <v>45</v>
      </c>
      <c r="F119" s="22" t="s">
        <v>45</v>
      </c>
      <c r="G119" s="41"/>
      <c r="H119" s="38" t="str">
        <f t="shared" si="1"/>
        <v/>
      </c>
    </row>
    <row r="120" spans="1:8">
      <c r="A120" s="3">
        <v>107</v>
      </c>
      <c r="B120" s="16" t="s">
        <v>45</v>
      </c>
      <c r="C120" s="16" t="s">
        <v>408</v>
      </c>
      <c r="D120" s="41" t="s">
        <v>299</v>
      </c>
      <c r="E120" s="16" t="s">
        <v>45</v>
      </c>
      <c r="F120" s="22" t="s">
        <v>45</v>
      </c>
      <c r="G120" s="41"/>
      <c r="H120" s="38" t="str">
        <f t="shared" si="1"/>
        <v/>
      </c>
    </row>
    <row r="121" spans="1:8">
      <c r="A121" s="3">
        <v>108</v>
      </c>
      <c r="B121" s="16" t="s">
        <v>45</v>
      </c>
      <c r="C121" s="16" t="s">
        <v>409</v>
      </c>
      <c r="D121" s="41" t="s">
        <v>299</v>
      </c>
      <c r="E121" s="16" t="s">
        <v>45</v>
      </c>
      <c r="F121" s="22" t="s">
        <v>45</v>
      </c>
      <c r="G121" s="41"/>
      <c r="H121" s="38" t="str">
        <f t="shared" si="1"/>
        <v/>
      </c>
    </row>
    <row r="122" spans="1:8">
      <c r="A122" s="3">
        <v>109</v>
      </c>
      <c r="B122" s="16" t="s">
        <v>45</v>
      </c>
      <c r="C122" s="16" t="s">
        <v>410</v>
      </c>
      <c r="D122" s="41" t="s">
        <v>308</v>
      </c>
      <c r="E122" s="16" t="s">
        <v>45</v>
      </c>
      <c r="F122" s="22" t="s">
        <v>45</v>
      </c>
      <c r="G122" s="41"/>
      <c r="H122" s="38" t="str">
        <f t="shared" si="1"/>
        <v/>
      </c>
    </row>
    <row r="123" spans="1:8">
      <c r="A123" s="3">
        <v>110</v>
      </c>
      <c r="B123" s="16" t="s">
        <v>45</v>
      </c>
      <c r="C123" s="16" t="s">
        <v>411</v>
      </c>
      <c r="D123" s="41" t="s">
        <v>412</v>
      </c>
      <c r="E123" s="16" t="s">
        <v>45</v>
      </c>
      <c r="F123" s="22" t="s">
        <v>45</v>
      </c>
      <c r="G123" s="41"/>
      <c r="H123" s="38" t="str">
        <f t="shared" si="1"/>
        <v/>
      </c>
    </row>
    <row r="124" spans="1:8">
      <c r="A124" s="3">
        <v>111</v>
      </c>
      <c r="B124" s="16" t="s">
        <v>45</v>
      </c>
      <c r="C124" s="16" t="s">
        <v>413</v>
      </c>
      <c r="D124" s="41" t="s">
        <v>378</v>
      </c>
      <c r="E124" s="16" t="s">
        <v>45</v>
      </c>
      <c r="F124" s="22" t="s">
        <v>45</v>
      </c>
      <c r="G124" s="41"/>
      <c r="H124" s="38" t="str">
        <f t="shared" si="1"/>
        <v/>
      </c>
    </row>
    <row r="125" spans="1:8">
      <c r="A125" s="3">
        <v>112</v>
      </c>
      <c r="B125" s="16" t="s">
        <v>45</v>
      </c>
      <c r="C125" s="16" t="s">
        <v>414</v>
      </c>
      <c r="D125" s="41" t="s">
        <v>378</v>
      </c>
      <c r="E125" s="16" t="s">
        <v>45</v>
      </c>
      <c r="F125" s="22" t="s">
        <v>45</v>
      </c>
      <c r="G125" s="41"/>
      <c r="H125" s="38" t="str">
        <f t="shared" si="1"/>
        <v/>
      </c>
    </row>
    <row r="126" spans="1:8">
      <c r="A126" s="3">
        <v>113</v>
      </c>
      <c r="B126" s="16" t="s">
        <v>45</v>
      </c>
      <c r="C126" s="16" t="s">
        <v>415</v>
      </c>
      <c r="D126" s="41" t="s">
        <v>378</v>
      </c>
      <c r="E126" s="16" t="s">
        <v>45</v>
      </c>
      <c r="F126" s="22" t="s">
        <v>45</v>
      </c>
      <c r="G126" s="41"/>
      <c r="H126" s="38" t="str">
        <f t="shared" si="1"/>
        <v/>
      </c>
    </row>
    <row r="127" spans="1:8">
      <c r="A127" s="3">
        <v>114</v>
      </c>
      <c r="B127" s="16" t="s">
        <v>45</v>
      </c>
      <c r="C127" s="16" t="s">
        <v>151</v>
      </c>
      <c r="D127" s="41" t="s">
        <v>416</v>
      </c>
      <c r="E127" s="16" t="s">
        <v>45</v>
      </c>
      <c r="F127" s="22" t="s">
        <v>45</v>
      </c>
      <c r="G127" s="41"/>
      <c r="H127" s="38" t="str">
        <f t="shared" si="1"/>
        <v/>
      </c>
    </row>
    <row r="128" spans="1:8">
      <c r="A128" s="3">
        <v>115</v>
      </c>
      <c r="B128" s="16" t="s">
        <v>45</v>
      </c>
      <c r="C128" s="16" t="s">
        <v>417</v>
      </c>
      <c r="D128" s="41" t="s">
        <v>378</v>
      </c>
      <c r="E128" s="16" t="s">
        <v>45</v>
      </c>
      <c r="F128" s="22" t="s">
        <v>45</v>
      </c>
      <c r="G128" s="41"/>
      <c r="H128" s="38" t="str">
        <f t="shared" si="1"/>
        <v/>
      </c>
    </row>
    <row r="129" spans="1:8">
      <c r="A129" s="3">
        <v>116</v>
      </c>
      <c r="B129" s="16" t="s">
        <v>45</v>
      </c>
      <c r="C129" s="16" t="s">
        <v>418</v>
      </c>
      <c r="D129" s="41" t="s">
        <v>378</v>
      </c>
      <c r="E129" s="16" t="s">
        <v>45</v>
      </c>
      <c r="F129" s="22" t="s">
        <v>45</v>
      </c>
      <c r="G129" s="41"/>
      <c r="H129" s="38" t="str">
        <f t="shared" si="1"/>
        <v/>
      </c>
    </row>
    <row r="130" spans="1:8">
      <c r="A130" s="3">
        <v>117</v>
      </c>
      <c r="B130" s="16" t="s">
        <v>45</v>
      </c>
      <c r="C130" s="16" t="s">
        <v>419</v>
      </c>
      <c r="D130" s="41" t="s">
        <v>378</v>
      </c>
      <c r="E130" s="16" t="s">
        <v>45</v>
      </c>
      <c r="F130" s="22" t="s">
        <v>45</v>
      </c>
      <c r="G130" s="41"/>
      <c r="H130" s="38" t="str">
        <f t="shared" si="1"/>
        <v/>
      </c>
    </row>
    <row r="131" spans="1:8">
      <c r="A131" s="3">
        <v>118</v>
      </c>
      <c r="B131" s="16" t="s">
        <v>45</v>
      </c>
      <c r="C131" s="16" t="s">
        <v>420</v>
      </c>
      <c r="D131" s="41" t="s">
        <v>416</v>
      </c>
      <c r="E131" s="16" t="s">
        <v>45</v>
      </c>
      <c r="F131" s="22" t="s">
        <v>45</v>
      </c>
      <c r="G131" s="41"/>
      <c r="H131" s="38" t="str">
        <f t="shared" si="1"/>
        <v/>
      </c>
    </row>
    <row r="132" spans="1:8">
      <c r="A132" s="3">
        <v>119</v>
      </c>
      <c r="B132" s="16" t="s">
        <v>45</v>
      </c>
      <c r="C132" s="16" t="s">
        <v>421</v>
      </c>
      <c r="D132" s="41" t="s">
        <v>378</v>
      </c>
      <c r="E132" s="16" t="s">
        <v>45</v>
      </c>
      <c r="F132" s="22" t="s">
        <v>45</v>
      </c>
      <c r="G132" s="41"/>
      <c r="H132" s="38" t="str">
        <f t="shared" si="1"/>
        <v/>
      </c>
    </row>
    <row r="133" spans="1:8">
      <c r="A133" s="3">
        <v>120</v>
      </c>
      <c r="B133" s="16" t="s">
        <v>45</v>
      </c>
      <c r="C133" s="16" t="s">
        <v>422</v>
      </c>
      <c r="D133" s="41" t="s">
        <v>378</v>
      </c>
      <c r="E133" s="16" t="s">
        <v>45</v>
      </c>
      <c r="F133" s="22" t="s">
        <v>45</v>
      </c>
      <c r="G133" s="41"/>
      <c r="H133" s="38" t="str">
        <f t="shared" si="1"/>
        <v/>
      </c>
    </row>
    <row r="134" spans="1:8">
      <c r="A134" s="3">
        <v>121</v>
      </c>
      <c r="B134" s="16" t="s">
        <v>45</v>
      </c>
      <c r="C134" s="16" t="s">
        <v>423</v>
      </c>
      <c r="D134" s="41" t="s">
        <v>378</v>
      </c>
      <c r="E134" s="16" t="s">
        <v>45</v>
      </c>
      <c r="F134" s="22" t="s">
        <v>45</v>
      </c>
      <c r="G134" s="41"/>
      <c r="H134" s="38" t="str">
        <f t="shared" si="1"/>
        <v/>
      </c>
    </row>
    <row r="135" spans="1:8">
      <c r="A135" s="3">
        <v>122</v>
      </c>
      <c r="B135" s="16" t="s">
        <v>45</v>
      </c>
      <c r="C135" s="16" t="s">
        <v>424</v>
      </c>
      <c r="D135" s="41" t="s">
        <v>361</v>
      </c>
      <c r="E135" s="16" t="s">
        <v>45</v>
      </c>
      <c r="F135" s="22" t="s">
        <v>45</v>
      </c>
      <c r="G135" s="41"/>
      <c r="H135" s="38" t="str">
        <f t="shared" si="1"/>
        <v/>
      </c>
    </row>
    <row r="136" spans="1:8">
      <c r="A136" s="3">
        <v>123</v>
      </c>
      <c r="B136" s="16" t="s">
        <v>45</v>
      </c>
      <c r="C136" s="16" t="s">
        <v>425</v>
      </c>
      <c r="D136" s="41" t="s">
        <v>378</v>
      </c>
      <c r="E136" s="16" t="s">
        <v>45</v>
      </c>
      <c r="F136" s="22" t="s">
        <v>45</v>
      </c>
      <c r="G136" s="41"/>
      <c r="H136" s="38" t="str">
        <f t="shared" si="1"/>
        <v/>
      </c>
    </row>
    <row r="137" spans="1:8">
      <c r="A137" s="3">
        <v>124</v>
      </c>
      <c r="B137" s="16" t="s">
        <v>45</v>
      </c>
      <c r="C137" s="16" t="s">
        <v>426</v>
      </c>
      <c r="D137" s="41" t="s">
        <v>378</v>
      </c>
      <c r="E137" s="16" t="s">
        <v>45</v>
      </c>
      <c r="F137" s="22" t="s">
        <v>45</v>
      </c>
      <c r="G137" s="41"/>
      <c r="H137" s="38" t="str">
        <f t="shared" si="1"/>
        <v/>
      </c>
    </row>
    <row r="138" spans="1:8">
      <c r="A138" s="3">
        <v>125</v>
      </c>
      <c r="B138" s="16" t="s">
        <v>45</v>
      </c>
      <c r="C138" s="16" t="s">
        <v>427</v>
      </c>
      <c r="D138" s="41" t="s">
        <v>378</v>
      </c>
      <c r="E138" s="16" t="s">
        <v>45</v>
      </c>
      <c r="F138" s="22" t="s">
        <v>45</v>
      </c>
      <c r="G138" s="41"/>
      <c r="H138" s="38" t="str">
        <f t="shared" si="1"/>
        <v/>
      </c>
    </row>
    <row r="139" spans="1:8">
      <c r="A139" s="3">
        <v>126</v>
      </c>
      <c r="B139" s="16" t="s">
        <v>45</v>
      </c>
      <c r="C139" s="16" t="s">
        <v>428</v>
      </c>
      <c r="D139" s="41" t="s">
        <v>378</v>
      </c>
      <c r="E139" s="16" t="s">
        <v>45</v>
      </c>
      <c r="F139" s="22" t="s">
        <v>45</v>
      </c>
      <c r="G139" s="41"/>
      <c r="H139" s="38" t="str">
        <f t="shared" si="1"/>
        <v/>
      </c>
    </row>
    <row r="140" spans="1:8">
      <c r="A140" s="3">
        <v>127</v>
      </c>
      <c r="B140" s="16" t="s">
        <v>45</v>
      </c>
      <c r="C140" s="16" t="s">
        <v>146</v>
      </c>
      <c r="D140" s="41" t="s">
        <v>416</v>
      </c>
      <c r="E140" s="16" t="s">
        <v>45</v>
      </c>
      <c r="F140" s="22" t="s">
        <v>45</v>
      </c>
      <c r="G140" s="41"/>
      <c r="H140" s="38" t="str">
        <f t="shared" si="1"/>
        <v>CD_JURYO_TANI</v>
      </c>
    </row>
    <row r="141" spans="1:8">
      <c r="A141" s="3">
        <v>128</v>
      </c>
      <c r="B141" s="16" t="s">
        <v>45</v>
      </c>
      <c r="C141" s="16" t="s">
        <v>429</v>
      </c>
      <c r="D141" s="41" t="s">
        <v>430</v>
      </c>
      <c r="E141" s="16" t="s">
        <v>45</v>
      </c>
      <c r="F141" s="22" t="s">
        <v>45</v>
      </c>
      <c r="G141" s="41"/>
      <c r="H141" s="38" t="str">
        <f t="shared" si="1"/>
        <v/>
      </c>
    </row>
    <row r="142" spans="1:8">
      <c r="A142" s="3">
        <v>129</v>
      </c>
      <c r="B142" s="16" t="s">
        <v>45</v>
      </c>
      <c r="C142" s="16" t="s">
        <v>431</v>
      </c>
      <c r="D142" s="41" t="s">
        <v>378</v>
      </c>
      <c r="E142" s="16" t="s">
        <v>45</v>
      </c>
      <c r="F142" s="22" t="s">
        <v>45</v>
      </c>
      <c r="G142" s="41"/>
      <c r="H142" s="38" t="str">
        <f t="shared" si="1"/>
        <v/>
      </c>
    </row>
    <row r="143" spans="1:8">
      <c r="A143" s="3">
        <v>130</v>
      </c>
      <c r="B143" s="16" t="s">
        <v>45</v>
      </c>
      <c r="C143" s="16" t="s">
        <v>432</v>
      </c>
      <c r="D143" s="41" t="s">
        <v>378</v>
      </c>
      <c r="E143" s="16" t="s">
        <v>45</v>
      </c>
      <c r="F143" s="22" t="s">
        <v>45</v>
      </c>
      <c r="G143" s="41"/>
      <c r="H143" s="38" t="str">
        <f t="shared" ref="H143:H206" si="2">_xlfn.IFNA(VLOOKUP(C143,L$14:L$50,1,FALSE),"")</f>
        <v/>
      </c>
    </row>
    <row r="144" spans="1:8">
      <c r="A144" s="3">
        <v>131</v>
      </c>
      <c r="B144" s="16" t="s">
        <v>45</v>
      </c>
      <c r="C144" s="16" t="s">
        <v>433</v>
      </c>
      <c r="D144" s="41" t="s">
        <v>288</v>
      </c>
      <c r="E144" s="16" t="s">
        <v>45</v>
      </c>
      <c r="F144" s="22" t="s">
        <v>45</v>
      </c>
      <c r="G144" s="41"/>
      <c r="H144" s="38" t="str">
        <f t="shared" si="2"/>
        <v/>
      </c>
    </row>
    <row r="145" spans="1:8">
      <c r="A145" s="3">
        <v>132</v>
      </c>
      <c r="B145" s="16" t="s">
        <v>45</v>
      </c>
      <c r="C145" s="16" t="s">
        <v>434</v>
      </c>
      <c r="D145" s="41" t="s">
        <v>361</v>
      </c>
      <c r="E145" s="16" t="s">
        <v>45</v>
      </c>
      <c r="F145" s="22" t="s">
        <v>45</v>
      </c>
      <c r="G145" s="41"/>
      <c r="H145" s="38" t="str">
        <f t="shared" si="2"/>
        <v/>
      </c>
    </row>
    <row r="146" spans="1:8">
      <c r="A146" s="3">
        <v>133</v>
      </c>
      <c r="B146" s="16" t="s">
        <v>45</v>
      </c>
      <c r="C146" s="16" t="s">
        <v>435</v>
      </c>
      <c r="D146" s="41" t="s">
        <v>358</v>
      </c>
      <c r="E146" s="16" t="s">
        <v>45</v>
      </c>
      <c r="F146" s="22" t="s">
        <v>45</v>
      </c>
      <c r="G146" s="41"/>
      <c r="H146" s="38" t="str">
        <f t="shared" si="2"/>
        <v/>
      </c>
    </row>
    <row r="147" spans="1:8">
      <c r="A147" s="3">
        <v>134</v>
      </c>
      <c r="B147" s="16" t="s">
        <v>45</v>
      </c>
      <c r="C147" s="16" t="s">
        <v>436</v>
      </c>
      <c r="D147" s="41" t="s">
        <v>437</v>
      </c>
      <c r="E147" s="16" t="s">
        <v>45</v>
      </c>
      <c r="F147" s="22" t="s">
        <v>45</v>
      </c>
      <c r="G147" s="41"/>
      <c r="H147" s="38" t="str">
        <f t="shared" si="2"/>
        <v/>
      </c>
    </row>
    <row r="148" spans="1:8">
      <c r="A148" s="3">
        <v>135</v>
      </c>
      <c r="B148" s="16" t="s">
        <v>45</v>
      </c>
      <c r="C148" s="16" t="s">
        <v>438</v>
      </c>
      <c r="D148" s="41" t="s">
        <v>299</v>
      </c>
      <c r="E148" s="16" t="s">
        <v>45</v>
      </c>
      <c r="F148" s="22" t="s">
        <v>45</v>
      </c>
      <c r="G148" s="41"/>
      <c r="H148" s="38" t="str">
        <f t="shared" si="2"/>
        <v/>
      </c>
    </row>
    <row r="149" spans="1:8">
      <c r="A149" s="3">
        <v>136</v>
      </c>
      <c r="B149" s="16" t="s">
        <v>45</v>
      </c>
      <c r="C149" s="16" t="s">
        <v>439</v>
      </c>
      <c r="D149" s="41" t="s">
        <v>299</v>
      </c>
      <c r="E149" s="16" t="s">
        <v>45</v>
      </c>
      <c r="F149" s="22" t="s">
        <v>45</v>
      </c>
      <c r="G149" s="41"/>
      <c r="H149" s="38" t="str">
        <f t="shared" si="2"/>
        <v/>
      </c>
    </row>
    <row r="150" spans="1:8">
      <c r="A150" s="3">
        <v>137</v>
      </c>
      <c r="B150" s="16" t="s">
        <v>45</v>
      </c>
      <c r="C150" s="16" t="s">
        <v>440</v>
      </c>
      <c r="D150" s="41" t="s">
        <v>361</v>
      </c>
      <c r="E150" s="16" t="s">
        <v>45</v>
      </c>
      <c r="F150" s="22" t="s">
        <v>45</v>
      </c>
      <c r="G150" s="41"/>
      <c r="H150" s="38" t="str">
        <f t="shared" si="2"/>
        <v/>
      </c>
    </row>
    <row r="151" spans="1:8">
      <c r="A151" s="3">
        <v>138</v>
      </c>
      <c r="B151" s="16" t="s">
        <v>45</v>
      </c>
      <c r="C151" s="16" t="s">
        <v>441</v>
      </c>
      <c r="D151" s="41" t="s">
        <v>299</v>
      </c>
      <c r="E151" s="16" t="s">
        <v>45</v>
      </c>
      <c r="F151" s="22" t="s">
        <v>45</v>
      </c>
      <c r="G151" s="41"/>
      <c r="H151" s="38" t="str">
        <f t="shared" si="2"/>
        <v/>
      </c>
    </row>
    <row r="152" spans="1:8">
      <c r="A152" s="3">
        <v>139</v>
      </c>
      <c r="B152" s="16" t="s">
        <v>45</v>
      </c>
      <c r="C152" s="16" t="s">
        <v>442</v>
      </c>
      <c r="D152" s="41" t="s">
        <v>443</v>
      </c>
      <c r="E152" s="16" t="s">
        <v>45</v>
      </c>
      <c r="F152" s="22" t="s">
        <v>45</v>
      </c>
      <c r="G152" s="41"/>
      <c r="H152" s="38" t="str">
        <f t="shared" si="2"/>
        <v/>
      </c>
    </row>
    <row r="153" spans="1:8">
      <c r="A153" s="3">
        <v>140</v>
      </c>
      <c r="B153" s="16" t="s">
        <v>45</v>
      </c>
      <c r="C153" s="16" t="s">
        <v>444</v>
      </c>
      <c r="D153" s="41" t="s">
        <v>443</v>
      </c>
      <c r="E153" s="16" t="s">
        <v>45</v>
      </c>
      <c r="F153" s="22" t="s">
        <v>45</v>
      </c>
      <c r="G153" s="41"/>
      <c r="H153" s="38" t="str">
        <f t="shared" si="2"/>
        <v/>
      </c>
    </row>
    <row r="154" spans="1:8">
      <c r="A154" s="3">
        <v>141</v>
      </c>
      <c r="B154" s="16" t="s">
        <v>45</v>
      </c>
      <c r="C154" s="16" t="s">
        <v>445</v>
      </c>
      <c r="D154" s="41" t="s">
        <v>356</v>
      </c>
      <c r="E154" s="16" t="s">
        <v>45</v>
      </c>
      <c r="F154" s="22" t="s">
        <v>45</v>
      </c>
      <c r="G154" s="41"/>
      <c r="H154" s="38" t="str">
        <f t="shared" si="2"/>
        <v/>
      </c>
    </row>
    <row r="155" spans="1:8">
      <c r="A155" s="3">
        <v>142</v>
      </c>
      <c r="B155" s="16" t="s">
        <v>45</v>
      </c>
      <c r="C155" s="16" t="s">
        <v>446</v>
      </c>
      <c r="D155" s="41" t="s">
        <v>356</v>
      </c>
      <c r="E155" s="16" t="s">
        <v>45</v>
      </c>
      <c r="F155" s="22" t="s">
        <v>45</v>
      </c>
      <c r="G155" s="41"/>
      <c r="H155" s="38" t="str">
        <f t="shared" si="2"/>
        <v/>
      </c>
    </row>
    <row r="156" spans="1:8">
      <c r="A156" s="3">
        <v>143</v>
      </c>
      <c r="B156" s="16" t="s">
        <v>45</v>
      </c>
      <c r="C156" s="16" t="s">
        <v>447</v>
      </c>
      <c r="D156" s="41" t="s">
        <v>356</v>
      </c>
      <c r="E156" s="16" t="s">
        <v>45</v>
      </c>
      <c r="F156" s="22" t="s">
        <v>45</v>
      </c>
      <c r="G156" s="41"/>
      <c r="H156" s="38" t="str">
        <f t="shared" si="2"/>
        <v/>
      </c>
    </row>
    <row r="157" spans="1:8">
      <c r="A157" s="3">
        <v>144</v>
      </c>
      <c r="B157" s="16" t="s">
        <v>45</v>
      </c>
      <c r="C157" s="16" t="s">
        <v>448</v>
      </c>
      <c r="D157" s="41" t="s">
        <v>378</v>
      </c>
      <c r="E157" s="16" t="s">
        <v>45</v>
      </c>
      <c r="F157" s="22" t="s">
        <v>45</v>
      </c>
      <c r="G157" s="41"/>
      <c r="H157" s="38" t="str">
        <f t="shared" si="2"/>
        <v/>
      </c>
    </row>
    <row r="158" spans="1:8">
      <c r="A158" s="3">
        <v>145</v>
      </c>
      <c r="B158" s="16" t="s">
        <v>45</v>
      </c>
      <c r="C158" s="16" t="s">
        <v>449</v>
      </c>
      <c r="D158" s="41" t="s">
        <v>416</v>
      </c>
      <c r="E158" s="16" t="s">
        <v>45</v>
      </c>
      <c r="F158" s="22" t="s">
        <v>45</v>
      </c>
      <c r="G158" s="41"/>
      <c r="H158" s="38" t="str">
        <f t="shared" si="2"/>
        <v/>
      </c>
    </row>
    <row r="159" spans="1:8">
      <c r="A159" s="3">
        <v>146</v>
      </c>
      <c r="B159" s="16" t="s">
        <v>45</v>
      </c>
      <c r="C159" s="16" t="s">
        <v>450</v>
      </c>
      <c r="D159" s="41" t="s">
        <v>378</v>
      </c>
      <c r="E159" s="16" t="s">
        <v>45</v>
      </c>
      <c r="F159" s="22" t="s">
        <v>45</v>
      </c>
      <c r="G159" s="41"/>
      <c r="H159" s="38" t="str">
        <f t="shared" si="2"/>
        <v/>
      </c>
    </row>
    <row r="160" spans="1:8">
      <c r="A160" s="3">
        <v>147</v>
      </c>
      <c r="B160" s="16" t="s">
        <v>45</v>
      </c>
      <c r="C160" s="16" t="s">
        <v>451</v>
      </c>
      <c r="D160" s="41" t="s">
        <v>416</v>
      </c>
      <c r="E160" s="16" t="s">
        <v>45</v>
      </c>
      <c r="F160" s="22" t="s">
        <v>45</v>
      </c>
      <c r="G160" s="41"/>
      <c r="H160" s="38" t="str">
        <f t="shared" si="2"/>
        <v/>
      </c>
    </row>
    <row r="161" spans="1:8">
      <c r="A161" s="3">
        <v>148</v>
      </c>
      <c r="B161" s="16" t="s">
        <v>45</v>
      </c>
      <c r="C161" s="16" t="s">
        <v>452</v>
      </c>
      <c r="D161" s="41" t="s">
        <v>299</v>
      </c>
      <c r="E161" s="16" t="s">
        <v>45</v>
      </c>
      <c r="F161" s="22" t="s">
        <v>45</v>
      </c>
      <c r="G161" s="41"/>
      <c r="H161" s="38" t="str">
        <f t="shared" si="2"/>
        <v/>
      </c>
    </row>
    <row r="162" spans="1:8">
      <c r="A162" s="3">
        <v>149</v>
      </c>
      <c r="B162" s="16" t="s">
        <v>45</v>
      </c>
      <c r="C162" s="16" t="s">
        <v>453</v>
      </c>
      <c r="D162" s="41" t="s">
        <v>299</v>
      </c>
      <c r="E162" s="16" t="s">
        <v>45</v>
      </c>
      <c r="F162" s="22" t="s">
        <v>45</v>
      </c>
      <c r="G162" s="41"/>
      <c r="H162" s="38" t="str">
        <f t="shared" si="2"/>
        <v/>
      </c>
    </row>
    <row r="163" spans="1:8">
      <c r="A163" s="3">
        <v>150</v>
      </c>
      <c r="B163" s="16" t="s">
        <v>45</v>
      </c>
      <c r="C163" s="16" t="s">
        <v>454</v>
      </c>
      <c r="D163" s="41" t="s">
        <v>246</v>
      </c>
      <c r="E163" s="16" t="s">
        <v>45</v>
      </c>
      <c r="F163" s="22" t="s">
        <v>45</v>
      </c>
      <c r="G163" s="41"/>
      <c r="H163" s="38" t="str">
        <f t="shared" si="2"/>
        <v/>
      </c>
    </row>
    <row r="164" spans="1:8">
      <c r="A164" s="3">
        <v>151</v>
      </c>
      <c r="B164" s="16" t="s">
        <v>45</v>
      </c>
      <c r="C164" s="16" t="s">
        <v>455</v>
      </c>
      <c r="D164" s="41" t="s">
        <v>299</v>
      </c>
      <c r="E164" s="16" t="s">
        <v>45</v>
      </c>
      <c r="F164" s="22" t="s">
        <v>45</v>
      </c>
      <c r="G164" s="41"/>
      <c r="H164" s="38" t="str">
        <f t="shared" si="2"/>
        <v/>
      </c>
    </row>
    <row r="165" spans="1:8">
      <c r="A165" s="3">
        <v>152</v>
      </c>
      <c r="B165" s="16" t="s">
        <v>45</v>
      </c>
      <c r="C165" s="16" t="s">
        <v>456</v>
      </c>
      <c r="D165" s="41" t="s">
        <v>246</v>
      </c>
      <c r="E165" s="16" t="s">
        <v>45</v>
      </c>
      <c r="F165" s="22" t="s">
        <v>45</v>
      </c>
      <c r="G165" s="41"/>
      <c r="H165" s="38" t="str">
        <f t="shared" si="2"/>
        <v/>
      </c>
    </row>
    <row r="166" spans="1:8">
      <c r="A166" s="3">
        <v>153</v>
      </c>
      <c r="B166" s="16" t="s">
        <v>45</v>
      </c>
      <c r="C166" s="16" t="s">
        <v>457</v>
      </c>
      <c r="D166" s="41" t="s">
        <v>299</v>
      </c>
      <c r="E166" s="16" t="s">
        <v>45</v>
      </c>
      <c r="F166" s="22" t="s">
        <v>45</v>
      </c>
      <c r="G166" s="41"/>
      <c r="H166" s="38" t="str">
        <f t="shared" si="2"/>
        <v/>
      </c>
    </row>
    <row r="167" spans="1:8">
      <c r="A167" s="3">
        <v>154</v>
      </c>
      <c r="B167" s="16" t="s">
        <v>45</v>
      </c>
      <c r="C167" s="16" t="s">
        <v>458</v>
      </c>
      <c r="D167" s="41" t="s">
        <v>246</v>
      </c>
      <c r="E167" s="16" t="s">
        <v>45</v>
      </c>
      <c r="F167" s="22" t="s">
        <v>45</v>
      </c>
      <c r="G167" s="41"/>
      <c r="H167" s="38" t="str">
        <f t="shared" si="2"/>
        <v/>
      </c>
    </row>
    <row r="168" spans="1:8">
      <c r="A168" s="3">
        <v>155</v>
      </c>
      <c r="B168" s="16" t="s">
        <v>45</v>
      </c>
      <c r="C168" s="16" t="s">
        <v>459</v>
      </c>
      <c r="D168" s="41" t="s">
        <v>246</v>
      </c>
      <c r="E168" s="16" t="s">
        <v>45</v>
      </c>
      <c r="F168" s="22" t="s">
        <v>45</v>
      </c>
      <c r="G168" s="41"/>
      <c r="H168" s="38" t="str">
        <f t="shared" si="2"/>
        <v/>
      </c>
    </row>
    <row r="169" spans="1:8">
      <c r="A169" s="3">
        <v>156</v>
      </c>
      <c r="B169" s="16" t="s">
        <v>45</v>
      </c>
      <c r="C169" s="16" t="s">
        <v>460</v>
      </c>
      <c r="D169" s="41" t="s">
        <v>246</v>
      </c>
      <c r="E169" s="16" t="s">
        <v>45</v>
      </c>
      <c r="F169" s="22" t="s">
        <v>45</v>
      </c>
      <c r="G169" s="41"/>
      <c r="H169" s="38" t="str">
        <f t="shared" si="2"/>
        <v/>
      </c>
    </row>
    <row r="170" spans="1:8">
      <c r="A170" s="3">
        <v>157</v>
      </c>
      <c r="B170" s="16" t="s">
        <v>45</v>
      </c>
      <c r="C170" s="16" t="s">
        <v>461</v>
      </c>
      <c r="D170" s="41" t="s">
        <v>361</v>
      </c>
      <c r="E170" s="16" t="s">
        <v>45</v>
      </c>
      <c r="F170" s="22" t="s">
        <v>45</v>
      </c>
      <c r="G170" s="41"/>
      <c r="H170" s="38" t="str">
        <f t="shared" si="2"/>
        <v/>
      </c>
    </row>
    <row r="171" spans="1:8">
      <c r="A171" s="3">
        <v>158</v>
      </c>
      <c r="B171" s="16" t="s">
        <v>45</v>
      </c>
      <c r="C171" s="16" t="s">
        <v>462</v>
      </c>
      <c r="D171" s="41" t="s">
        <v>389</v>
      </c>
      <c r="E171" s="16" t="s">
        <v>45</v>
      </c>
      <c r="F171" s="22" t="s">
        <v>45</v>
      </c>
      <c r="G171" s="41"/>
      <c r="H171" s="38" t="str">
        <f t="shared" si="2"/>
        <v/>
      </c>
    </row>
    <row r="172" spans="1:8">
      <c r="A172" s="3">
        <v>159</v>
      </c>
      <c r="B172" s="16" t="s">
        <v>45</v>
      </c>
      <c r="C172" s="16" t="s">
        <v>463</v>
      </c>
      <c r="D172" s="41" t="s">
        <v>299</v>
      </c>
      <c r="E172" s="16" t="s">
        <v>45</v>
      </c>
      <c r="F172" s="22" t="s">
        <v>45</v>
      </c>
      <c r="G172" s="41"/>
      <c r="H172" s="38" t="str">
        <f t="shared" si="2"/>
        <v/>
      </c>
    </row>
    <row r="173" spans="1:8">
      <c r="A173" s="3">
        <v>160</v>
      </c>
      <c r="B173" s="16" t="s">
        <v>45</v>
      </c>
      <c r="C173" s="16" t="s">
        <v>464</v>
      </c>
      <c r="D173" s="41" t="s">
        <v>465</v>
      </c>
      <c r="E173" s="16" t="s">
        <v>45</v>
      </c>
      <c r="F173" s="22" t="s">
        <v>45</v>
      </c>
      <c r="G173" s="41"/>
      <c r="H173" s="38" t="str">
        <f t="shared" si="2"/>
        <v/>
      </c>
    </row>
    <row r="174" spans="1:8">
      <c r="A174" s="3">
        <v>161</v>
      </c>
      <c r="B174" s="16" t="s">
        <v>45</v>
      </c>
      <c r="C174" s="16" t="s">
        <v>466</v>
      </c>
      <c r="D174" s="41" t="s">
        <v>299</v>
      </c>
      <c r="E174" s="16" t="s">
        <v>45</v>
      </c>
      <c r="F174" s="22" t="s">
        <v>45</v>
      </c>
      <c r="G174" s="41"/>
      <c r="H174" s="38" t="str">
        <f t="shared" si="2"/>
        <v/>
      </c>
    </row>
    <row r="175" spans="1:8">
      <c r="A175" s="3">
        <v>162</v>
      </c>
      <c r="B175" s="16" t="s">
        <v>45</v>
      </c>
      <c r="C175" s="16" t="s">
        <v>467</v>
      </c>
      <c r="D175" s="41" t="s">
        <v>299</v>
      </c>
      <c r="E175" s="16" t="s">
        <v>45</v>
      </c>
      <c r="F175" s="22" t="s">
        <v>45</v>
      </c>
      <c r="G175" s="41"/>
      <c r="H175" s="38" t="str">
        <f t="shared" si="2"/>
        <v/>
      </c>
    </row>
    <row r="176" spans="1:8">
      <c r="A176" s="3">
        <v>163</v>
      </c>
      <c r="B176" s="16" t="s">
        <v>45</v>
      </c>
      <c r="C176" s="16" t="s">
        <v>468</v>
      </c>
      <c r="D176" s="41" t="s">
        <v>299</v>
      </c>
      <c r="E176" s="16" t="s">
        <v>45</v>
      </c>
      <c r="F176" s="22" t="s">
        <v>45</v>
      </c>
      <c r="G176" s="41"/>
      <c r="H176" s="38" t="str">
        <f t="shared" si="2"/>
        <v/>
      </c>
    </row>
    <row r="177" spans="1:8">
      <c r="A177" s="3">
        <v>164</v>
      </c>
      <c r="B177" s="16" t="s">
        <v>45</v>
      </c>
      <c r="C177" s="16" t="s">
        <v>469</v>
      </c>
      <c r="D177" s="41" t="s">
        <v>361</v>
      </c>
      <c r="E177" s="16" t="s">
        <v>45</v>
      </c>
      <c r="F177" s="22" t="s">
        <v>45</v>
      </c>
      <c r="G177" s="41"/>
      <c r="H177" s="38" t="str">
        <f t="shared" si="2"/>
        <v/>
      </c>
    </row>
    <row r="178" spans="1:8">
      <c r="A178" s="3">
        <v>165</v>
      </c>
      <c r="B178" s="16" t="s">
        <v>45</v>
      </c>
      <c r="C178" s="16" t="s">
        <v>470</v>
      </c>
      <c r="D178" s="41" t="s">
        <v>299</v>
      </c>
      <c r="E178" s="16" t="s">
        <v>45</v>
      </c>
      <c r="F178" s="22" t="s">
        <v>45</v>
      </c>
      <c r="G178" s="41"/>
      <c r="H178" s="38" t="str">
        <f t="shared" si="2"/>
        <v/>
      </c>
    </row>
    <row r="179" spans="1:8">
      <c r="A179" s="3">
        <v>166</v>
      </c>
      <c r="B179" s="16" t="s">
        <v>45</v>
      </c>
      <c r="C179" s="16" t="s">
        <v>471</v>
      </c>
      <c r="D179" s="41" t="s">
        <v>299</v>
      </c>
      <c r="E179" s="16" t="s">
        <v>45</v>
      </c>
      <c r="F179" s="22" t="s">
        <v>45</v>
      </c>
      <c r="G179" s="41"/>
      <c r="H179" s="38" t="str">
        <f t="shared" si="2"/>
        <v/>
      </c>
    </row>
    <row r="180" spans="1:8">
      <c r="A180" s="3">
        <v>167</v>
      </c>
      <c r="B180" s="16" t="s">
        <v>45</v>
      </c>
      <c r="C180" s="16" t="s">
        <v>472</v>
      </c>
      <c r="D180" s="41" t="s">
        <v>473</v>
      </c>
      <c r="E180" s="16" t="s">
        <v>45</v>
      </c>
      <c r="F180" s="22" t="s">
        <v>45</v>
      </c>
      <c r="G180" s="41"/>
      <c r="H180" s="38" t="str">
        <f t="shared" si="2"/>
        <v/>
      </c>
    </row>
    <row r="181" spans="1:8">
      <c r="A181" s="3">
        <v>168</v>
      </c>
      <c r="B181" s="16" t="s">
        <v>45</v>
      </c>
      <c r="C181" s="16" t="s">
        <v>474</v>
      </c>
      <c r="D181" s="41" t="s">
        <v>299</v>
      </c>
      <c r="E181" s="16" t="s">
        <v>45</v>
      </c>
      <c r="F181" s="22" t="s">
        <v>45</v>
      </c>
      <c r="G181" s="41"/>
      <c r="H181" s="38" t="str">
        <f t="shared" si="2"/>
        <v/>
      </c>
    </row>
    <row r="182" spans="1:8">
      <c r="A182" s="3">
        <v>169</v>
      </c>
      <c r="B182" s="16" t="s">
        <v>45</v>
      </c>
      <c r="C182" s="16" t="s">
        <v>475</v>
      </c>
      <c r="D182" s="41" t="s">
        <v>299</v>
      </c>
      <c r="E182" s="16" t="s">
        <v>45</v>
      </c>
      <c r="F182" s="22" t="s">
        <v>45</v>
      </c>
      <c r="G182" s="41"/>
      <c r="H182" s="38" t="str">
        <f t="shared" si="2"/>
        <v/>
      </c>
    </row>
    <row r="183" spans="1:8">
      <c r="A183" s="3">
        <v>170</v>
      </c>
      <c r="B183" s="16" t="s">
        <v>45</v>
      </c>
      <c r="C183" s="16" t="s">
        <v>476</v>
      </c>
      <c r="D183" s="41" t="s">
        <v>299</v>
      </c>
      <c r="E183" s="16" t="s">
        <v>45</v>
      </c>
      <c r="F183" s="22" t="s">
        <v>45</v>
      </c>
      <c r="G183" s="41"/>
      <c r="H183" s="38" t="str">
        <f t="shared" si="2"/>
        <v/>
      </c>
    </row>
    <row r="184" spans="1:8">
      <c r="A184" s="3">
        <v>171</v>
      </c>
      <c r="B184" s="16" t="s">
        <v>45</v>
      </c>
      <c r="C184" s="16" t="s">
        <v>477</v>
      </c>
      <c r="D184" s="41" t="s">
        <v>299</v>
      </c>
      <c r="E184" s="16" t="s">
        <v>45</v>
      </c>
      <c r="F184" s="22" t="s">
        <v>45</v>
      </c>
      <c r="G184" s="41"/>
      <c r="H184" s="38" t="str">
        <f t="shared" si="2"/>
        <v/>
      </c>
    </row>
    <row r="185" spans="1:8">
      <c r="A185" s="3">
        <v>172</v>
      </c>
      <c r="B185" s="16" t="s">
        <v>45</v>
      </c>
      <c r="C185" s="16" t="s">
        <v>478</v>
      </c>
      <c r="D185" s="41" t="s">
        <v>299</v>
      </c>
      <c r="E185" s="16" t="s">
        <v>45</v>
      </c>
      <c r="F185" s="22" t="s">
        <v>45</v>
      </c>
      <c r="G185" s="41"/>
      <c r="H185" s="38" t="str">
        <f t="shared" si="2"/>
        <v/>
      </c>
    </row>
    <row r="186" spans="1:8">
      <c r="A186" s="3">
        <v>173</v>
      </c>
      <c r="B186" s="16" t="s">
        <v>45</v>
      </c>
      <c r="C186" s="16" t="s">
        <v>479</v>
      </c>
      <c r="D186" s="41" t="s">
        <v>292</v>
      </c>
      <c r="E186" s="16" t="s">
        <v>45</v>
      </c>
      <c r="F186" s="22" t="s">
        <v>45</v>
      </c>
      <c r="G186" s="41"/>
      <c r="H186" s="38" t="str">
        <f t="shared" si="2"/>
        <v/>
      </c>
    </row>
    <row r="187" spans="1:8">
      <c r="A187" s="3">
        <v>174</v>
      </c>
      <c r="B187" s="16" t="s">
        <v>45</v>
      </c>
      <c r="C187" s="16" t="s">
        <v>480</v>
      </c>
      <c r="D187" s="41" t="s">
        <v>299</v>
      </c>
      <c r="E187" s="16" t="s">
        <v>45</v>
      </c>
      <c r="F187" s="22" t="s">
        <v>45</v>
      </c>
      <c r="G187" s="41"/>
      <c r="H187" s="38" t="str">
        <f t="shared" si="2"/>
        <v/>
      </c>
    </row>
    <row r="188" spans="1:8">
      <c r="A188" s="3">
        <v>175</v>
      </c>
      <c r="B188" s="16" t="s">
        <v>45</v>
      </c>
      <c r="C188" s="16" t="s">
        <v>481</v>
      </c>
      <c r="D188" s="41" t="s">
        <v>274</v>
      </c>
      <c r="E188" s="16" t="s">
        <v>45</v>
      </c>
      <c r="F188" s="22" t="s">
        <v>45</v>
      </c>
      <c r="G188" s="41"/>
      <c r="H188" s="38" t="str">
        <f t="shared" si="2"/>
        <v/>
      </c>
    </row>
    <row r="189" spans="1:8">
      <c r="A189" s="3">
        <v>176</v>
      </c>
      <c r="B189" s="16" t="s">
        <v>45</v>
      </c>
      <c r="C189" s="16" t="s">
        <v>482</v>
      </c>
      <c r="D189" s="41" t="s">
        <v>288</v>
      </c>
      <c r="E189" s="16" t="s">
        <v>45</v>
      </c>
      <c r="F189" s="22" t="s">
        <v>45</v>
      </c>
      <c r="G189" s="41"/>
      <c r="H189" s="38" t="str">
        <f t="shared" si="2"/>
        <v/>
      </c>
    </row>
    <row r="190" spans="1:8">
      <c r="A190" s="3">
        <v>177</v>
      </c>
      <c r="B190" s="16" t="s">
        <v>45</v>
      </c>
      <c r="C190" s="16" t="s">
        <v>483</v>
      </c>
      <c r="D190" s="41" t="s">
        <v>299</v>
      </c>
      <c r="E190" s="16" t="s">
        <v>45</v>
      </c>
      <c r="F190" s="22" t="s">
        <v>45</v>
      </c>
      <c r="G190" s="41"/>
      <c r="H190" s="38" t="str">
        <f t="shared" si="2"/>
        <v/>
      </c>
    </row>
    <row r="191" spans="1:8">
      <c r="A191" s="3">
        <v>178</v>
      </c>
      <c r="B191" s="16" t="s">
        <v>45</v>
      </c>
      <c r="C191" s="16" t="s">
        <v>484</v>
      </c>
      <c r="D191" s="41" t="s">
        <v>274</v>
      </c>
      <c r="E191" s="16" t="s">
        <v>45</v>
      </c>
      <c r="F191" s="22" t="s">
        <v>45</v>
      </c>
      <c r="G191" s="41"/>
      <c r="H191" s="38" t="str">
        <f t="shared" si="2"/>
        <v/>
      </c>
    </row>
    <row r="192" spans="1:8">
      <c r="A192" s="3">
        <v>179</v>
      </c>
      <c r="B192" s="16" t="s">
        <v>45</v>
      </c>
      <c r="C192" s="16" t="s">
        <v>485</v>
      </c>
      <c r="D192" s="41" t="s">
        <v>299</v>
      </c>
      <c r="E192" s="16" t="s">
        <v>45</v>
      </c>
      <c r="F192" s="22" t="s">
        <v>45</v>
      </c>
      <c r="G192" s="41"/>
      <c r="H192" s="38" t="str">
        <f t="shared" si="2"/>
        <v/>
      </c>
    </row>
    <row r="193" spans="1:8">
      <c r="A193" s="3">
        <v>180</v>
      </c>
      <c r="B193" s="16" t="s">
        <v>45</v>
      </c>
      <c r="C193" s="16" t="s">
        <v>486</v>
      </c>
      <c r="D193" s="41" t="s">
        <v>299</v>
      </c>
      <c r="E193" s="16" t="s">
        <v>45</v>
      </c>
      <c r="F193" s="22" t="s">
        <v>45</v>
      </c>
      <c r="G193" s="41"/>
      <c r="H193" s="38" t="str">
        <f t="shared" si="2"/>
        <v/>
      </c>
    </row>
    <row r="194" spans="1:8">
      <c r="A194" s="3">
        <v>181</v>
      </c>
      <c r="B194" s="16" t="s">
        <v>45</v>
      </c>
      <c r="C194" s="16" t="s">
        <v>487</v>
      </c>
      <c r="D194" s="41" t="s">
        <v>274</v>
      </c>
      <c r="E194" s="16" t="s">
        <v>45</v>
      </c>
      <c r="F194" s="22" t="s">
        <v>45</v>
      </c>
      <c r="G194" s="41"/>
      <c r="H194" s="38" t="str">
        <f t="shared" si="2"/>
        <v/>
      </c>
    </row>
    <row r="195" spans="1:8">
      <c r="A195" s="3">
        <v>182</v>
      </c>
      <c r="B195" s="16" t="s">
        <v>45</v>
      </c>
      <c r="C195" s="16" t="s">
        <v>488</v>
      </c>
      <c r="D195" s="41" t="s">
        <v>299</v>
      </c>
      <c r="E195" s="16" t="s">
        <v>45</v>
      </c>
      <c r="F195" s="22" t="s">
        <v>45</v>
      </c>
      <c r="G195" s="41"/>
      <c r="H195" s="38" t="str">
        <f t="shared" si="2"/>
        <v/>
      </c>
    </row>
    <row r="196" spans="1:8">
      <c r="A196" s="3">
        <v>183</v>
      </c>
      <c r="B196" s="16" t="s">
        <v>45</v>
      </c>
      <c r="C196" s="16" t="s">
        <v>489</v>
      </c>
      <c r="D196" s="41" t="s">
        <v>299</v>
      </c>
      <c r="E196" s="16" t="s">
        <v>45</v>
      </c>
      <c r="F196" s="22" t="s">
        <v>45</v>
      </c>
      <c r="G196" s="41"/>
      <c r="H196" s="38" t="str">
        <f t="shared" si="2"/>
        <v/>
      </c>
    </row>
    <row r="197" spans="1:8">
      <c r="A197" s="3">
        <v>184</v>
      </c>
      <c r="B197" s="16" t="s">
        <v>45</v>
      </c>
      <c r="C197" s="16" t="s">
        <v>490</v>
      </c>
      <c r="D197" s="41" t="s">
        <v>299</v>
      </c>
      <c r="E197" s="16" t="s">
        <v>45</v>
      </c>
      <c r="F197" s="22" t="s">
        <v>45</v>
      </c>
      <c r="G197" s="41"/>
      <c r="H197" s="38" t="str">
        <f t="shared" si="2"/>
        <v/>
      </c>
    </row>
    <row r="198" spans="1:8">
      <c r="A198" s="3">
        <v>185</v>
      </c>
      <c r="B198" s="16" t="s">
        <v>45</v>
      </c>
      <c r="C198" s="16" t="s">
        <v>491</v>
      </c>
      <c r="D198" s="41" t="s">
        <v>299</v>
      </c>
      <c r="E198" s="16" t="s">
        <v>45</v>
      </c>
      <c r="F198" s="22" t="s">
        <v>45</v>
      </c>
      <c r="G198" s="41"/>
      <c r="H198" s="38" t="str">
        <f t="shared" si="2"/>
        <v/>
      </c>
    </row>
    <row r="199" spans="1:8">
      <c r="A199" s="3">
        <v>186</v>
      </c>
      <c r="B199" s="16" t="s">
        <v>45</v>
      </c>
      <c r="C199" s="16" t="s">
        <v>331</v>
      </c>
      <c r="D199" s="41" t="s">
        <v>361</v>
      </c>
      <c r="E199" s="16" t="s">
        <v>45</v>
      </c>
      <c r="F199" s="22" t="s">
        <v>45</v>
      </c>
      <c r="G199" s="41"/>
      <c r="H199" s="38" t="str">
        <f t="shared" si="2"/>
        <v>QT_BARA_TANI</v>
      </c>
    </row>
    <row r="200" spans="1:8">
      <c r="A200" s="3">
        <v>187</v>
      </c>
      <c r="B200" s="16" t="s">
        <v>45</v>
      </c>
      <c r="C200" s="16" t="s">
        <v>177</v>
      </c>
      <c r="D200" s="41" t="s">
        <v>365</v>
      </c>
      <c r="E200" s="16" t="s">
        <v>45</v>
      </c>
      <c r="F200" s="22" t="s">
        <v>45</v>
      </c>
      <c r="G200" s="41"/>
      <c r="H200" s="38" t="str">
        <f t="shared" si="2"/>
        <v>NU_HYOJUN_BARA_KEISU</v>
      </c>
    </row>
    <row r="201" spans="1:8">
      <c r="A201" s="3">
        <v>188</v>
      </c>
      <c r="B201" s="16" t="s">
        <v>45</v>
      </c>
      <c r="C201" s="16" t="s">
        <v>492</v>
      </c>
      <c r="D201" s="41" t="s">
        <v>345</v>
      </c>
      <c r="E201" s="16" t="s">
        <v>45</v>
      </c>
      <c r="F201" s="22" t="s">
        <v>45</v>
      </c>
      <c r="G201" s="41"/>
      <c r="H201" s="38" t="str">
        <f t="shared" si="2"/>
        <v/>
      </c>
    </row>
    <row r="202" spans="1:8">
      <c r="A202" s="3">
        <v>189</v>
      </c>
      <c r="B202" s="16" t="s">
        <v>45</v>
      </c>
      <c r="C202" s="16" t="s">
        <v>493</v>
      </c>
      <c r="D202" s="41" t="s">
        <v>345</v>
      </c>
      <c r="E202" s="16" t="s">
        <v>45</v>
      </c>
      <c r="F202" s="22" t="s">
        <v>45</v>
      </c>
      <c r="G202" s="41"/>
      <c r="H202" s="38" t="str">
        <f t="shared" si="2"/>
        <v/>
      </c>
    </row>
    <row r="203" spans="1:8">
      <c r="A203" s="3">
        <v>190</v>
      </c>
      <c r="B203" s="16" t="s">
        <v>45</v>
      </c>
      <c r="C203" s="16" t="s">
        <v>494</v>
      </c>
      <c r="D203" s="41" t="s">
        <v>430</v>
      </c>
      <c r="E203" s="16" t="s">
        <v>45</v>
      </c>
      <c r="F203" s="22" t="s">
        <v>45</v>
      </c>
      <c r="G203" s="41"/>
      <c r="H203" s="38" t="str">
        <f t="shared" si="2"/>
        <v/>
      </c>
    </row>
    <row r="204" spans="1:8">
      <c r="A204" s="3">
        <v>191</v>
      </c>
      <c r="B204" s="16" t="s">
        <v>45</v>
      </c>
      <c r="C204" s="16" t="s">
        <v>495</v>
      </c>
      <c r="D204" s="41" t="s">
        <v>496</v>
      </c>
      <c r="E204" s="16" t="s">
        <v>45</v>
      </c>
      <c r="F204" s="22" t="s">
        <v>45</v>
      </c>
      <c r="G204" s="41"/>
      <c r="H204" s="38" t="str">
        <f t="shared" si="2"/>
        <v/>
      </c>
    </row>
    <row r="205" spans="1:8">
      <c r="A205" s="3">
        <v>192</v>
      </c>
      <c r="B205" s="16" t="s">
        <v>45</v>
      </c>
      <c r="C205" s="16" t="s">
        <v>497</v>
      </c>
      <c r="D205" s="41" t="s">
        <v>308</v>
      </c>
      <c r="E205" s="16" t="s">
        <v>45</v>
      </c>
      <c r="F205" s="22" t="s">
        <v>45</v>
      </c>
      <c r="G205" s="41"/>
      <c r="H205" s="38" t="str">
        <f t="shared" si="2"/>
        <v/>
      </c>
    </row>
    <row r="206" spans="1:8">
      <c r="A206" s="3">
        <v>193</v>
      </c>
      <c r="B206" s="16" t="s">
        <v>45</v>
      </c>
      <c r="C206" s="16" t="s">
        <v>498</v>
      </c>
      <c r="D206" s="41" t="s">
        <v>308</v>
      </c>
      <c r="E206" s="16" t="s">
        <v>45</v>
      </c>
      <c r="F206" s="22" t="s">
        <v>45</v>
      </c>
      <c r="G206" s="41"/>
      <c r="H206" s="38" t="str">
        <f t="shared" si="2"/>
        <v/>
      </c>
    </row>
    <row r="207" spans="1:8">
      <c r="A207" s="3">
        <v>194</v>
      </c>
      <c r="B207" s="16" t="s">
        <v>45</v>
      </c>
      <c r="C207" s="16" t="s">
        <v>499</v>
      </c>
      <c r="D207" s="41" t="s">
        <v>308</v>
      </c>
      <c r="E207" s="16" t="s">
        <v>45</v>
      </c>
      <c r="F207" s="22" t="s">
        <v>45</v>
      </c>
      <c r="G207" s="41"/>
      <c r="H207" s="38" t="str">
        <f t="shared" ref="H207:H270" si="3">_xlfn.IFNA(VLOOKUP(C207,L$14:L$50,1,FALSE),"")</f>
        <v/>
      </c>
    </row>
    <row r="208" spans="1:8">
      <c r="A208" s="3">
        <v>195</v>
      </c>
      <c r="B208" s="16" t="s">
        <v>45</v>
      </c>
      <c r="C208" s="16" t="s">
        <v>500</v>
      </c>
      <c r="D208" s="41" t="s">
        <v>308</v>
      </c>
      <c r="E208" s="16" t="s">
        <v>45</v>
      </c>
      <c r="F208" s="22" t="s">
        <v>45</v>
      </c>
      <c r="G208" s="41"/>
      <c r="H208" s="38" t="str">
        <f t="shared" si="3"/>
        <v/>
      </c>
    </row>
    <row r="209" spans="1:8">
      <c r="A209" s="3">
        <v>196</v>
      </c>
      <c r="B209" s="16" t="s">
        <v>45</v>
      </c>
      <c r="C209" s="16" t="s">
        <v>501</v>
      </c>
      <c r="D209" s="41" t="s">
        <v>299</v>
      </c>
      <c r="E209" s="16" t="s">
        <v>45</v>
      </c>
      <c r="F209" s="22" t="s">
        <v>45</v>
      </c>
      <c r="G209" s="41"/>
      <c r="H209" s="38" t="str">
        <f t="shared" si="3"/>
        <v/>
      </c>
    </row>
    <row r="210" spans="1:8">
      <c r="A210" s="3">
        <v>197</v>
      </c>
      <c r="B210" s="16" t="s">
        <v>502</v>
      </c>
      <c r="C210" s="16" t="s">
        <v>503</v>
      </c>
      <c r="D210" s="41" t="s">
        <v>299</v>
      </c>
      <c r="E210" s="16" t="s">
        <v>45</v>
      </c>
      <c r="F210" s="22" t="s">
        <v>45</v>
      </c>
      <c r="G210" s="41" t="s">
        <v>502</v>
      </c>
      <c r="H210" s="38" t="str">
        <f t="shared" si="3"/>
        <v/>
      </c>
    </row>
    <row r="211" spans="1:8">
      <c r="A211" s="3">
        <v>198</v>
      </c>
      <c r="B211" s="16" t="s">
        <v>504</v>
      </c>
      <c r="C211" s="16" t="s">
        <v>505</v>
      </c>
      <c r="D211" s="41" t="s">
        <v>299</v>
      </c>
      <c r="E211" s="16" t="s">
        <v>45</v>
      </c>
      <c r="F211" s="22" t="s">
        <v>45</v>
      </c>
      <c r="G211" s="41" t="s">
        <v>504</v>
      </c>
      <c r="H211" s="38" t="str">
        <f t="shared" si="3"/>
        <v/>
      </c>
    </row>
    <row r="212" spans="1:8">
      <c r="A212" s="3">
        <v>199</v>
      </c>
      <c r="B212" s="16" t="s">
        <v>45</v>
      </c>
      <c r="C212" s="16" t="s">
        <v>506</v>
      </c>
      <c r="D212" s="41" t="s">
        <v>299</v>
      </c>
      <c r="E212" s="16" t="s">
        <v>45</v>
      </c>
      <c r="F212" s="22" t="s">
        <v>45</v>
      </c>
      <c r="G212" s="41"/>
      <c r="H212" s="38" t="str">
        <f t="shared" si="3"/>
        <v/>
      </c>
    </row>
    <row r="213" spans="1:8">
      <c r="A213" s="3">
        <v>200</v>
      </c>
      <c r="B213" s="16" t="s">
        <v>45</v>
      </c>
      <c r="C213" s="16" t="s">
        <v>507</v>
      </c>
      <c r="D213" s="41" t="s">
        <v>274</v>
      </c>
      <c r="E213" s="16" t="s">
        <v>45</v>
      </c>
      <c r="F213" s="22" t="s">
        <v>45</v>
      </c>
      <c r="G213" s="41"/>
      <c r="H213" s="38" t="str">
        <f t="shared" si="3"/>
        <v/>
      </c>
    </row>
    <row r="214" spans="1:8">
      <c r="A214" s="3">
        <v>201</v>
      </c>
      <c r="B214" s="16" t="s">
        <v>508</v>
      </c>
      <c r="C214" s="16" t="s">
        <v>509</v>
      </c>
      <c r="D214" s="41" t="s">
        <v>356</v>
      </c>
      <c r="E214" s="16" t="s">
        <v>45</v>
      </c>
      <c r="F214" s="22" t="s">
        <v>45</v>
      </c>
      <c r="G214" s="41" t="s">
        <v>508</v>
      </c>
      <c r="H214" s="38" t="str">
        <f t="shared" si="3"/>
        <v/>
      </c>
    </row>
    <row r="215" spans="1:8">
      <c r="A215" s="3">
        <v>202</v>
      </c>
      <c r="B215" s="16" t="s">
        <v>508</v>
      </c>
      <c r="C215" s="16" t="s">
        <v>510</v>
      </c>
      <c r="D215" s="41" t="s">
        <v>356</v>
      </c>
      <c r="E215" s="16" t="s">
        <v>45</v>
      </c>
      <c r="F215" s="22" t="s">
        <v>45</v>
      </c>
      <c r="G215" s="41" t="s">
        <v>508</v>
      </c>
      <c r="H215" s="38" t="str">
        <f t="shared" si="3"/>
        <v/>
      </c>
    </row>
    <row r="216" spans="1:8">
      <c r="A216" s="3">
        <v>203</v>
      </c>
      <c r="B216" s="16" t="s">
        <v>508</v>
      </c>
      <c r="C216" s="16" t="s">
        <v>511</v>
      </c>
      <c r="D216" s="41" t="s">
        <v>356</v>
      </c>
      <c r="E216" s="16" t="s">
        <v>45</v>
      </c>
      <c r="F216" s="22" t="s">
        <v>45</v>
      </c>
      <c r="G216" s="41" t="s">
        <v>508</v>
      </c>
      <c r="H216" s="38" t="str">
        <f t="shared" si="3"/>
        <v/>
      </c>
    </row>
    <row r="217" spans="1:8">
      <c r="A217" s="3">
        <v>204</v>
      </c>
      <c r="B217" s="16" t="s">
        <v>508</v>
      </c>
      <c r="C217" s="16" t="s">
        <v>512</v>
      </c>
      <c r="D217" s="41" t="s">
        <v>356</v>
      </c>
      <c r="E217" s="16" t="s">
        <v>45</v>
      </c>
      <c r="F217" s="22" t="s">
        <v>45</v>
      </c>
      <c r="G217" s="41" t="s">
        <v>508</v>
      </c>
      <c r="H217" s="38" t="str">
        <f t="shared" si="3"/>
        <v/>
      </c>
    </row>
    <row r="218" spans="1:8">
      <c r="A218" s="3">
        <v>205</v>
      </c>
      <c r="B218" s="16" t="s">
        <v>45</v>
      </c>
      <c r="C218" s="16" t="s">
        <v>513</v>
      </c>
      <c r="D218" s="41" t="s">
        <v>514</v>
      </c>
      <c r="E218" s="16" t="s">
        <v>45</v>
      </c>
      <c r="F218" s="22" t="s">
        <v>45</v>
      </c>
      <c r="G218" s="41"/>
      <c r="H218" s="38" t="str">
        <f t="shared" si="3"/>
        <v/>
      </c>
    </row>
    <row r="219" spans="1:8">
      <c r="A219" s="3">
        <v>206</v>
      </c>
      <c r="B219" s="16" t="s">
        <v>515</v>
      </c>
      <c r="C219" s="16" t="s">
        <v>516</v>
      </c>
      <c r="D219" s="41" t="s">
        <v>246</v>
      </c>
      <c r="E219" s="16" t="s">
        <v>45</v>
      </c>
      <c r="F219" s="22" t="s">
        <v>45</v>
      </c>
      <c r="G219" s="41" t="s">
        <v>515</v>
      </c>
      <c r="H219" s="38" t="str">
        <f t="shared" si="3"/>
        <v/>
      </c>
    </row>
    <row r="220" spans="1:8">
      <c r="A220" s="3">
        <v>207</v>
      </c>
      <c r="B220" s="16" t="s">
        <v>517</v>
      </c>
      <c r="C220" s="16" t="s">
        <v>518</v>
      </c>
      <c r="D220" s="41" t="s">
        <v>246</v>
      </c>
      <c r="E220" s="16" t="s">
        <v>45</v>
      </c>
      <c r="F220" s="22" t="s">
        <v>45</v>
      </c>
      <c r="G220" s="41" t="s">
        <v>517</v>
      </c>
      <c r="H220" s="38" t="str">
        <f t="shared" si="3"/>
        <v/>
      </c>
    </row>
    <row r="221" spans="1:8">
      <c r="A221" s="3">
        <v>208</v>
      </c>
      <c r="B221" s="16" t="s">
        <v>45</v>
      </c>
      <c r="C221" s="16" t="s">
        <v>519</v>
      </c>
      <c r="D221" s="41" t="s">
        <v>246</v>
      </c>
      <c r="E221" s="16" t="s">
        <v>45</v>
      </c>
      <c r="F221" s="22" t="s">
        <v>45</v>
      </c>
      <c r="G221" s="41"/>
      <c r="H221" s="38" t="str">
        <f t="shared" si="3"/>
        <v/>
      </c>
    </row>
    <row r="222" spans="1:8">
      <c r="A222" s="3">
        <v>209</v>
      </c>
      <c r="B222" s="16" t="s">
        <v>45</v>
      </c>
      <c r="C222" s="16" t="s">
        <v>520</v>
      </c>
      <c r="D222" s="41" t="s">
        <v>299</v>
      </c>
      <c r="E222" s="16" t="s">
        <v>45</v>
      </c>
      <c r="F222" s="22" t="s">
        <v>45</v>
      </c>
      <c r="G222" s="41"/>
      <c r="H222" s="38" t="str">
        <f t="shared" si="3"/>
        <v/>
      </c>
    </row>
    <row r="223" spans="1:8">
      <c r="A223" s="3">
        <v>210</v>
      </c>
      <c r="B223" s="16" t="s">
        <v>45</v>
      </c>
      <c r="C223" s="16" t="s">
        <v>521</v>
      </c>
      <c r="D223" s="41" t="s">
        <v>299</v>
      </c>
      <c r="E223" s="16" t="s">
        <v>45</v>
      </c>
      <c r="F223" s="22" t="s">
        <v>45</v>
      </c>
      <c r="G223" s="41"/>
      <c r="H223" s="38" t="str">
        <f t="shared" si="3"/>
        <v/>
      </c>
    </row>
    <row r="224" spans="1:8">
      <c r="A224" s="3">
        <v>211</v>
      </c>
      <c r="B224" s="16" t="s">
        <v>45</v>
      </c>
      <c r="C224" s="16" t="s">
        <v>522</v>
      </c>
      <c r="D224" s="41" t="s">
        <v>299</v>
      </c>
      <c r="E224" s="16" t="s">
        <v>45</v>
      </c>
      <c r="F224" s="22" t="s">
        <v>45</v>
      </c>
      <c r="G224" s="41"/>
      <c r="H224" s="38" t="str">
        <f t="shared" si="3"/>
        <v/>
      </c>
    </row>
    <row r="225" spans="1:8">
      <c r="A225" s="3">
        <v>212</v>
      </c>
      <c r="B225" s="16" t="s">
        <v>45</v>
      </c>
      <c r="C225" s="16" t="s">
        <v>523</v>
      </c>
      <c r="D225" s="41" t="s">
        <v>299</v>
      </c>
      <c r="E225" s="16" t="s">
        <v>45</v>
      </c>
      <c r="F225" s="22" t="s">
        <v>45</v>
      </c>
      <c r="G225" s="41"/>
      <c r="H225" s="38" t="str">
        <f t="shared" si="3"/>
        <v/>
      </c>
    </row>
    <row r="226" spans="1:8">
      <c r="A226" s="3">
        <v>213</v>
      </c>
      <c r="B226" s="16" t="s">
        <v>45</v>
      </c>
      <c r="C226" s="16" t="s">
        <v>524</v>
      </c>
      <c r="D226" s="41" t="s">
        <v>299</v>
      </c>
      <c r="E226" s="16" t="s">
        <v>45</v>
      </c>
      <c r="F226" s="22" t="s">
        <v>45</v>
      </c>
      <c r="G226" s="41"/>
      <c r="H226" s="38" t="str">
        <f t="shared" si="3"/>
        <v/>
      </c>
    </row>
    <row r="227" spans="1:8">
      <c r="A227" s="3">
        <v>214</v>
      </c>
      <c r="B227" s="16" t="s">
        <v>45</v>
      </c>
      <c r="C227" s="16" t="s">
        <v>525</v>
      </c>
      <c r="D227" s="41" t="s">
        <v>299</v>
      </c>
      <c r="E227" s="16" t="s">
        <v>45</v>
      </c>
      <c r="F227" s="22" t="s">
        <v>45</v>
      </c>
      <c r="G227" s="41"/>
      <c r="H227" s="38" t="str">
        <f t="shared" si="3"/>
        <v/>
      </c>
    </row>
    <row r="228" spans="1:8">
      <c r="A228" s="3">
        <v>215</v>
      </c>
      <c r="B228" s="16" t="s">
        <v>526</v>
      </c>
      <c r="C228" s="16" t="s">
        <v>527</v>
      </c>
      <c r="D228" s="41" t="s">
        <v>528</v>
      </c>
      <c r="E228" s="16" t="s">
        <v>45</v>
      </c>
      <c r="F228" s="22" t="s">
        <v>45</v>
      </c>
      <c r="G228" s="41" t="s">
        <v>526</v>
      </c>
      <c r="H228" s="38" t="str">
        <f t="shared" si="3"/>
        <v/>
      </c>
    </row>
    <row r="229" spans="1:8">
      <c r="A229" s="3">
        <v>216</v>
      </c>
      <c r="B229" s="16" t="s">
        <v>45</v>
      </c>
      <c r="C229" s="16" t="s">
        <v>529</v>
      </c>
      <c r="D229" s="41" t="s">
        <v>288</v>
      </c>
      <c r="E229" s="16" t="s">
        <v>45</v>
      </c>
      <c r="F229" s="22" t="s">
        <v>45</v>
      </c>
      <c r="G229" s="41"/>
      <c r="H229" s="38" t="str">
        <f t="shared" si="3"/>
        <v/>
      </c>
    </row>
    <row r="230" spans="1:8">
      <c r="A230" s="3">
        <v>217</v>
      </c>
      <c r="B230" s="16" t="s">
        <v>530</v>
      </c>
      <c r="C230" s="16" t="s">
        <v>531</v>
      </c>
      <c r="D230" s="41" t="s">
        <v>465</v>
      </c>
      <c r="E230" s="16" t="s">
        <v>45</v>
      </c>
      <c r="F230" s="22" t="s">
        <v>45</v>
      </c>
      <c r="G230" s="41" t="s">
        <v>530</v>
      </c>
      <c r="H230" s="38" t="str">
        <f t="shared" si="3"/>
        <v/>
      </c>
    </row>
    <row r="231" spans="1:8">
      <c r="A231" s="3">
        <v>218</v>
      </c>
      <c r="B231" s="16" t="s">
        <v>532</v>
      </c>
      <c r="C231" s="16" t="s">
        <v>533</v>
      </c>
      <c r="D231" s="41" t="s">
        <v>437</v>
      </c>
      <c r="E231" s="16" t="s">
        <v>45</v>
      </c>
      <c r="F231" s="22" t="s">
        <v>45</v>
      </c>
      <c r="G231" s="41" t="s">
        <v>532</v>
      </c>
      <c r="H231" s="38" t="str">
        <f t="shared" si="3"/>
        <v/>
      </c>
    </row>
    <row r="232" spans="1:8">
      <c r="A232" s="3">
        <v>219</v>
      </c>
      <c r="B232" s="16" t="s">
        <v>534</v>
      </c>
      <c r="C232" s="16" t="s">
        <v>212</v>
      </c>
      <c r="D232" s="41" t="s">
        <v>247</v>
      </c>
      <c r="E232" s="16" t="s">
        <v>45</v>
      </c>
      <c r="F232" s="22" t="s">
        <v>45</v>
      </c>
      <c r="G232" s="41" t="s">
        <v>534</v>
      </c>
      <c r="H232" s="38" t="str">
        <f t="shared" si="3"/>
        <v/>
      </c>
    </row>
    <row r="233" spans="1:8">
      <c r="A233" s="3">
        <v>220</v>
      </c>
      <c r="B233" s="16" t="s">
        <v>236</v>
      </c>
      <c r="C233" s="16" t="s">
        <v>211</v>
      </c>
      <c r="D233" s="41" t="s">
        <v>535</v>
      </c>
      <c r="E233" s="16" t="s">
        <v>45</v>
      </c>
      <c r="F233" s="22" t="s">
        <v>45</v>
      </c>
      <c r="G233" s="41" t="s">
        <v>236</v>
      </c>
      <c r="H233" s="38" t="str">
        <f t="shared" si="3"/>
        <v/>
      </c>
    </row>
    <row r="234" spans="1:8">
      <c r="A234" s="3">
        <v>221</v>
      </c>
      <c r="B234" s="16" t="s">
        <v>536</v>
      </c>
      <c r="C234" s="16" t="s">
        <v>537</v>
      </c>
      <c r="D234" s="41" t="s">
        <v>361</v>
      </c>
      <c r="E234" s="16" t="s">
        <v>45</v>
      </c>
      <c r="F234" s="22" t="s">
        <v>45</v>
      </c>
      <c r="G234" s="41" t="s">
        <v>536</v>
      </c>
      <c r="H234" s="38" t="str">
        <f t="shared" si="3"/>
        <v/>
      </c>
    </row>
    <row r="235" spans="1:8">
      <c r="A235" s="3">
        <v>222</v>
      </c>
      <c r="B235" s="16" t="s">
        <v>538</v>
      </c>
      <c r="C235" s="16" t="s">
        <v>539</v>
      </c>
      <c r="D235" s="41" t="s">
        <v>288</v>
      </c>
      <c r="E235" s="16" t="s">
        <v>45</v>
      </c>
      <c r="F235" s="22" t="s">
        <v>45</v>
      </c>
      <c r="G235" s="41" t="s">
        <v>538</v>
      </c>
      <c r="H235" s="38" t="str">
        <f t="shared" si="3"/>
        <v/>
      </c>
    </row>
    <row r="236" spans="1:8">
      <c r="A236" s="3">
        <v>223</v>
      </c>
      <c r="B236" s="16" t="s">
        <v>540</v>
      </c>
      <c r="C236" s="16" t="s">
        <v>541</v>
      </c>
      <c r="D236" s="41" t="s">
        <v>465</v>
      </c>
      <c r="E236" s="16" t="s">
        <v>45</v>
      </c>
      <c r="F236" s="22" t="s">
        <v>45</v>
      </c>
      <c r="G236" s="41" t="s">
        <v>540</v>
      </c>
      <c r="H236" s="38" t="str">
        <f t="shared" si="3"/>
        <v/>
      </c>
    </row>
    <row r="237" spans="1:8">
      <c r="A237" s="3">
        <v>224</v>
      </c>
      <c r="B237" s="16" t="s">
        <v>542</v>
      </c>
      <c r="C237" s="16" t="s">
        <v>543</v>
      </c>
      <c r="D237" s="41" t="s">
        <v>465</v>
      </c>
      <c r="E237" s="16" t="s">
        <v>45</v>
      </c>
      <c r="F237" s="22" t="s">
        <v>45</v>
      </c>
      <c r="G237" s="41" t="s">
        <v>542</v>
      </c>
      <c r="H237" s="38" t="str">
        <f t="shared" si="3"/>
        <v/>
      </c>
    </row>
    <row r="238" spans="1:8">
      <c r="A238" s="3">
        <v>225</v>
      </c>
      <c r="B238" s="16" t="s">
        <v>544</v>
      </c>
      <c r="C238" s="16" t="s">
        <v>545</v>
      </c>
      <c r="D238" s="41" t="s">
        <v>465</v>
      </c>
      <c r="E238" s="16" t="s">
        <v>45</v>
      </c>
      <c r="F238" s="22" t="s">
        <v>45</v>
      </c>
      <c r="G238" s="41" t="s">
        <v>544</v>
      </c>
      <c r="H238" s="38" t="str">
        <f t="shared" si="3"/>
        <v/>
      </c>
    </row>
    <row r="239" spans="1:8">
      <c r="A239" s="3">
        <v>226</v>
      </c>
      <c r="B239" s="16" t="s">
        <v>546</v>
      </c>
      <c r="C239" s="16" t="s">
        <v>547</v>
      </c>
      <c r="D239" s="41" t="s">
        <v>465</v>
      </c>
      <c r="E239" s="16" t="s">
        <v>45</v>
      </c>
      <c r="F239" s="22" t="s">
        <v>45</v>
      </c>
      <c r="G239" s="41" t="s">
        <v>546</v>
      </c>
      <c r="H239" s="38" t="str">
        <f t="shared" si="3"/>
        <v/>
      </c>
    </row>
    <row r="240" spans="1:8">
      <c r="A240" s="3">
        <v>227</v>
      </c>
      <c r="B240" s="16" t="s">
        <v>548</v>
      </c>
      <c r="C240" s="16" t="s">
        <v>549</v>
      </c>
      <c r="D240" s="41" t="s">
        <v>465</v>
      </c>
      <c r="E240" s="16" t="s">
        <v>45</v>
      </c>
      <c r="F240" s="22" t="s">
        <v>45</v>
      </c>
      <c r="G240" s="41" t="s">
        <v>548</v>
      </c>
      <c r="H240" s="38" t="str">
        <f t="shared" si="3"/>
        <v/>
      </c>
    </row>
    <row r="241" spans="1:8">
      <c r="A241" s="3">
        <v>228</v>
      </c>
      <c r="B241" s="16" t="s">
        <v>550</v>
      </c>
      <c r="C241" s="16" t="s">
        <v>551</v>
      </c>
      <c r="D241" s="41" t="s">
        <v>465</v>
      </c>
      <c r="E241" s="16" t="s">
        <v>45</v>
      </c>
      <c r="F241" s="22" t="s">
        <v>45</v>
      </c>
      <c r="G241" s="41" t="s">
        <v>550</v>
      </c>
      <c r="H241" s="38" t="str">
        <f t="shared" si="3"/>
        <v/>
      </c>
    </row>
    <row r="242" spans="1:8">
      <c r="A242" s="3">
        <v>229</v>
      </c>
      <c r="B242" s="16" t="s">
        <v>552</v>
      </c>
      <c r="C242" s="16" t="s">
        <v>553</v>
      </c>
      <c r="D242" s="41" t="s">
        <v>465</v>
      </c>
      <c r="E242" s="16" t="s">
        <v>45</v>
      </c>
      <c r="F242" s="22" t="s">
        <v>45</v>
      </c>
      <c r="G242" s="41" t="s">
        <v>552</v>
      </c>
      <c r="H242" s="38" t="str">
        <f t="shared" si="3"/>
        <v/>
      </c>
    </row>
    <row r="243" spans="1:8">
      <c r="A243" s="3">
        <v>230</v>
      </c>
      <c r="B243" s="16" t="s">
        <v>554</v>
      </c>
      <c r="C243" s="16" t="s">
        <v>555</v>
      </c>
      <c r="D243" s="41" t="s">
        <v>274</v>
      </c>
      <c r="E243" s="16" t="s">
        <v>45</v>
      </c>
      <c r="F243" s="22" t="s">
        <v>45</v>
      </c>
      <c r="G243" s="41" t="s">
        <v>554</v>
      </c>
      <c r="H243" s="38" t="str">
        <f t="shared" si="3"/>
        <v/>
      </c>
    </row>
    <row r="244" spans="1:8">
      <c r="A244" s="3">
        <v>231</v>
      </c>
      <c r="B244" s="16" t="s">
        <v>556</v>
      </c>
      <c r="C244" s="16" t="s">
        <v>557</v>
      </c>
      <c r="D244" s="41" t="s">
        <v>558</v>
      </c>
      <c r="E244" s="16" t="s">
        <v>45</v>
      </c>
      <c r="F244" s="22" t="s">
        <v>45</v>
      </c>
      <c r="G244" s="41" t="s">
        <v>556</v>
      </c>
      <c r="H244" s="38" t="str">
        <f t="shared" si="3"/>
        <v/>
      </c>
    </row>
    <row r="245" spans="1:8">
      <c r="A245" s="3">
        <v>232</v>
      </c>
      <c r="B245" s="16" t="s">
        <v>559</v>
      </c>
      <c r="C245" s="16" t="s">
        <v>560</v>
      </c>
      <c r="D245" s="41" t="s">
        <v>558</v>
      </c>
      <c r="E245" s="16" t="s">
        <v>45</v>
      </c>
      <c r="F245" s="22" t="s">
        <v>45</v>
      </c>
      <c r="G245" s="41" t="s">
        <v>559</v>
      </c>
      <c r="H245" s="38" t="str">
        <f t="shared" si="3"/>
        <v/>
      </c>
    </row>
    <row r="246" spans="1:8">
      <c r="A246" s="3">
        <v>233</v>
      </c>
      <c r="B246" s="16" t="s">
        <v>561</v>
      </c>
      <c r="C246" s="16" t="s">
        <v>562</v>
      </c>
      <c r="D246" s="41" t="s">
        <v>558</v>
      </c>
      <c r="E246" s="16" t="s">
        <v>45</v>
      </c>
      <c r="F246" s="22" t="s">
        <v>45</v>
      </c>
      <c r="G246" s="41" t="s">
        <v>561</v>
      </c>
      <c r="H246" s="38" t="str">
        <f t="shared" si="3"/>
        <v/>
      </c>
    </row>
    <row r="247" spans="1:8">
      <c r="A247" s="3">
        <v>234</v>
      </c>
      <c r="B247" s="16" t="s">
        <v>563</v>
      </c>
      <c r="C247" s="16" t="s">
        <v>564</v>
      </c>
      <c r="D247" s="41" t="s">
        <v>299</v>
      </c>
      <c r="E247" s="16" t="s">
        <v>45</v>
      </c>
      <c r="F247" s="22" t="s">
        <v>45</v>
      </c>
      <c r="G247" s="41" t="s">
        <v>563</v>
      </c>
      <c r="H247" s="38" t="str">
        <f t="shared" si="3"/>
        <v/>
      </c>
    </row>
    <row r="248" spans="1:8">
      <c r="A248" s="3">
        <v>235</v>
      </c>
      <c r="B248" s="16" t="s">
        <v>565</v>
      </c>
      <c r="C248" s="16" t="s">
        <v>566</v>
      </c>
      <c r="D248" s="41" t="s">
        <v>567</v>
      </c>
      <c r="E248" s="16" t="s">
        <v>45</v>
      </c>
      <c r="F248" s="22" t="s">
        <v>45</v>
      </c>
      <c r="G248" s="41" t="s">
        <v>565</v>
      </c>
      <c r="H248" s="38" t="str">
        <f t="shared" si="3"/>
        <v/>
      </c>
    </row>
    <row r="249" spans="1:8">
      <c r="A249" s="3">
        <v>236</v>
      </c>
      <c r="B249" s="16" t="s">
        <v>568</v>
      </c>
      <c r="C249" s="16" t="s">
        <v>569</v>
      </c>
      <c r="D249" s="41" t="s">
        <v>398</v>
      </c>
      <c r="E249" s="16" t="s">
        <v>45</v>
      </c>
      <c r="F249" s="22" t="s">
        <v>45</v>
      </c>
      <c r="G249" s="41" t="s">
        <v>568</v>
      </c>
      <c r="H249" s="38" t="str">
        <f t="shared" si="3"/>
        <v/>
      </c>
    </row>
    <row r="250" spans="1:8">
      <c r="A250" s="3">
        <v>237</v>
      </c>
      <c r="B250" s="16" t="s">
        <v>570</v>
      </c>
      <c r="C250" s="16" t="s">
        <v>571</v>
      </c>
      <c r="D250" s="41" t="s">
        <v>288</v>
      </c>
      <c r="E250" s="16" t="s">
        <v>45</v>
      </c>
      <c r="F250" s="22" t="s">
        <v>45</v>
      </c>
      <c r="G250" s="41" t="s">
        <v>570</v>
      </c>
      <c r="H250" s="38" t="str">
        <f t="shared" si="3"/>
        <v/>
      </c>
    </row>
    <row r="251" spans="1:8">
      <c r="A251" s="3">
        <v>238</v>
      </c>
      <c r="B251" s="16" t="s">
        <v>572</v>
      </c>
      <c r="C251" s="16" t="s">
        <v>573</v>
      </c>
      <c r="D251" s="41" t="s">
        <v>288</v>
      </c>
      <c r="E251" s="16" t="s">
        <v>45</v>
      </c>
      <c r="F251" s="22" t="s">
        <v>45</v>
      </c>
      <c r="G251" s="41" t="s">
        <v>572</v>
      </c>
      <c r="H251" s="38" t="str">
        <f t="shared" si="3"/>
        <v/>
      </c>
    </row>
    <row r="252" spans="1:8">
      <c r="A252" s="3">
        <v>239</v>
      </c>
      <c r="B252" s="16" t="s">
        <v>574</v>
      </c>
      <c r="C252" s="16" t="s">
        <v>575</v>
      </c>
      <c r="D252" s="41" t="s">
        <v>288</v>
      </c>
      <c r="E252" s="16" t="s">
        <v>45</v>
      </c>
      <c r="F252" s="22" t="s">
        <v>45</v>
      </c>
      <c r="G252" s="41" t="s">
        <v>574</v>
      </c>
      <c r="H252" s="38" t="str">
        <f t="shared" si="3"/>
        <v/>
      </c>
    </row>
    <row r="253" spans="1:8">
      <c r="A253" s="3">
        <v>240</v>
      </c>
      <c r="B253" s="16" t="s">
        <v>576</v>
      </c>
      <c r="C253" s="16" t="s">
        <v>577</v>
      </c>
      <c r="D253" s="41" t="s">
        <v>437</v>
      </c>
      <c r="E253" s="16" t="s">
        <v>45</v>
      </c>
      <c r="F253" s="22" t="s">
        <v>45</v>
      </c>
      <c r="G253" s="41" t="s">
        <v>576</v>
      </c>
      <c r="H253" s="38" t="str">
        <f t="shared" si="3"/>
        <v/>
      </c>
    </row>
    <row r="254" spans="1:8">
      <c r="A254" s="3">
        <v>241</v>
      </c>
      <c r="B254" s="16" t="s">
        <v>578</v>
      </c>
      <c r="C254" s="16" t="s">
        <v>579</v>
      </c>
      <c r="D254" s="41" t="s">
        <v>274</v>
      </c>
      <c r="E254" s="16" t="s">
        <v>45</v>
      </c>
      <c r="F254" s="22" t="s">
        <v>45</v>
      </c>
      <c r="G254" s="41" t="s">
        <v>578</v>
      </c>
      <c r="H254" s="38" t="str">
        <f t="shared" si="3"/>
        <v/>
      </c>
    </row>
    <row r="255" spans="1:8">
      <c r="A255" s="3">
        <v>242</v>
      </c>
      <c r="B255" s="16" t="s">
        <v>580</v>
      </c>
      <c r="C255" s="16" t="s">
        <v>581</v>
      </c>
      <c r="D255" s="41" t="s">
        <v>288</v>
      </c>
      <c r="E255" s="16" t="s">
        <v>45</v>
      </c>
      <c r="F255" s="22" t="s">
        <v>45</v>
      </c>
      <c r="G255" s="41" t="s">
        <v>580</v>
      </c>
      <c r="H255" s="38" t="str">
        <f t="shared" si="3"/>
        <v/>
      </c>
    </row>
    <row r="256" spans="1:8">
      <c r="A256" s="3">
        <v>243</v>
      </c>
      <c r="B256" s="16" t="s">
        <v>582</v>
      </c>
      <c r="C256" s="16" t="s">
        <v>583</v>
      </c>
      <c r="D256" s="41" t="s">
        <v>288</v>
      </c>
      <c r="E256" s="16" t="s">
        <v>45</v>
      </c>
      <c r="F256" s="22" t="s">
        <v>45</v>
      </c>
      <c r="G256" s="41" t="s">
        <v>582</v>
      </c>
      <c r="H256" s="38" t="str">
        <f t="shared" si="3"/>
        <v/>
      </c>
    </row>
    <row r="257" spans="1:8">
      <c r="A257" s="3">
        <v>244</v>
      </c>
      <c r="B257" s="16" t="s">
        <v>584</v>
      </c>
      <c r="C257" s="16" t="s">
        <v>585</v>
      </c>
      <c r="D257" s="41" t="s">
        <v>288</v>
      </c>
      <c r="E257" s="16" t="s">
        <v>45</v>
      </c>
      <c r="F257" s="22" t="s">
        <v>45</v>
      </c>
      <c r="G257" s="41" t="s">
        <v>584</v>
      </c>
      <c r="H257" s="38" t="str">
        <f t="shared" si="3"/>
        <v/>
      </c>
    </row>
    <row r="258" spans="1:8">
      <c r="A258" s="3">
        <v>245</v>
      </c>
      <c r="B258" s="16" t="s">
        <v>586</v>
      </c>
      <c r="C258" s="16" t="s">
        <v>167</v>
      </c>
      <c r="D258" s="41" t="s">
        <v>587</v>
      </c>
      <c r="E258" s="16" t="s">
        <v>45</v>
      </c>
      <c r="F258" s="22" t="s">
        <v>45</v>
      </c>
      <c r="G258" s="41" t="s">
        <v>586</v>
      </c>
      <c r="H258" s="38" t="str">
        <f t="shared" si="3"/>
        <v/>
      </c>
    </row>
    <row r="259" spans="1:8">
      <c r="A259" s="3">
        <v>246</v>
      </c>
      <c r="B259" s="16" t="s">
        <v>588</v>
      </c>
      <c r="C259" s="16" t="s">
        <v>589</v>
      </c>
      <c r="D259" s="41" t="s">
        <v>274</v>
      </c>
      <c r="E259" s="16" t="s">
        <v>45</v>
      </c>
      <c r="F259" s="22" t="s">
        <v>45</v>
      </c>
      <c r="G259" s="41" t="s">
        <v>588</v>
      </c>
      <c r="H259" s="38" t="str">
        <f t="shared" si="3"/>
        <v/>
      </c>
    </row>
    <row r="260" spans="1:8">
      <c r="A260" s="3">
        <v>247</v>
      </c>
      <c r="B260" s="16" t="s">
        <v>590</v>
      </c>
      <c r="C260" s="16" t="s">
        <v>591</v>
      </c>
      <c r="D260" s="41" t="s">
        <v>345</v>
      </c>
      <c r="E260" s="16" t="s">
        <v>45</v>
      </c>
      <c r="F260" s="22" t="s">
        <v>45</v>
      </c>
      <c r="G260" s="41" t="s">
        <v>590</v>
      </c>
      <c r="H260" s="38" t="str">
        <f t="shared" si="3"/>
        <v/>
      </c>
    </row>
    <row r="261" spans="1:8">
      <c r="A261" s="3">
        <v>248</v>
      </c>
      <c r="B261" s="16" t="s">
        <v>592</v>
      </c>
      <c r="C261" s="16" t="s">
        <v>593</v>
      </c>
      <c r="D261" s="41" t="s">
        <v>274</v>
      </c>
      <c r="E261" s="16" t="s">
        <v>45</v>
      </c>
      <c r="F261" s="22" t="s">
        <v>45</v>
      </c>
      <c r="G261" s="41" t="s">
        <v>592</v>
      </c>
      <c r="H261" s="38" t="str">
        <f t="shared" si="3"/>
        <v/>
      </c>
    </row>
    <row r="262" spans="1:8">
      <c r="A262" s="3">
        <v>249</v>
      </c>
      <c r="B262" s="16" t="s">
        <v>594</v>
      </c>
      <c r="C262" s="16" t="s">
        <v>595</v>
      </c>
      <c r="D262" s="41" t="s">
        <v>292</v>
      </c>
      <c r="E262" s="16" t="s">
        <v>45</v>
      </c>
      <c r="F262" s="22" t="s">
        <v>45</v>
      </c>
      <c r="G262" s="41" t="s">
        <v>594</v>
      </c>
      <c r="H262" s="38" t="str">
        <f t="shared" si="3"/>
        <v/>
      </c>
    </row>
    <row r="263" spans="1:8">
      <c r="A263" s="3">
        <v>250</v>
      </c>
      <c r="B263" s="16" t="s">
        <v>596</v>
      </c>
      <c r="C263" s="16" t="s">
        <v>597</v>
      </c>
      <c r="D263" s="41" t="s">
        <v>598</v>
      </c>
      <c r="E263" s="16" t="s">
        <v>45</v>
      </c>
      <c r="F263" s="22" t="s">
        <v>45</v>
      </c>
      <c r="G263" s="41" t="s">
        <v>596</v>
      </c>
      <c r="H263" s="38" t="str">
        <f t="shared" si="3"/>
        <v/>
      </c>
    </row>
    <row r="264" spans="1:8">
      <c r="A264" s="3">
        <v>251</v>
      </c>
      <c r="B264" s="16" t="s">
        <v>599</v>
      </c>
      <c r="C264" s="16" t="s">
        <v>600</v>
      </c>
      <c r="D264" s="41" t="s">
        <v>246</v>
      </c>
      <c r="E264" s="16" t="s">
        <v>45</v>
      </c>
      <c r="F264" s="22" t="s">
        <v>45</v>
      </c>
      <c r="G264" s="41" t="s">
        <v>599</v>
      </c>
      <c r="H264" s="38" t="str">
        <f t="shared" si="3"/>
        <v/>
      </c>
    </row>
    <row r="265" spans="1:8">
      <c r="A265" s="3">
        <v>252</v>
      </c>
      <c r="B265" s="16" t="s">
        <v>601</v>
      </c>
      <c r="C265" s="16" t="s">
        <v>602</v>
      </c>
      <c r="D265" s="41" t="s">
        <v>250</v>
      </c>
      <c r="E265" s="16" t="s">
        <v>45</v>
      </c>
      <c r="F265" s="22" t="s">
        <v>45</v>
      </c>
      <c r="G265" s="41" t="s">
        <v>601</v>
      </c>
      <c r="H265" s="38" t="str">
        <f t="shared" si="3"/>
        <v/>
      </c>
    </row>
    <row r="266" spans="1:8">
      <c r="A266" s="3">
        <v>253</v>
      </c>
      <c r="B266" s="16" t="s">
        <v>603</v>
      </c>
      <c r="C266" s="16" t="s">
        <v>604</v>
      </c>
      <c r="D266" s="41" t="s">
        <v>250</v>
      </c>
      <c r="E266" s="16" t="s">
        <v>45</v>
      </c>
      <c r="F266" s="22" t="s">
        <v>45</v>
      </c>
      <c r="G266" s="41" t="s">
        <v>603</v>
      </c>
      <c r="H266" s="38" t="str">
        <f t="shared" si="3"/>
        <v/>
      </c>
    </row>
    <row r="267" spans="1:8">
      <c r="A267" s="3">
        <v>254</v>
      </c>
      <c r="B267" s="16" t="s">
        <v>605</v>
      </c>
      <c r="C267" s="16" t="s">
        <v>606</v>
      </c>
      <c r="D267" s="41" t="s">
        <v>607</v>
      </c>
      <c r="E267" s="16" t="s">
        <v>45</v>
      </c>
      <c r="F267" s="22" t="s">
        <v>45</v>
      </c>
      <c r="G267" s="41" t="s">
        <v>605</v>
      </c>
      <c r="H267" s="38" t="str">
        <f t="shared" si="3"/>
        <v/>
      </c>
    </row>
    <row r="268" spans="1:8">
      <c r="A268" s="3">
        <v>255</v>
      </c>
      <c r="B268" s="16" t="s">
        <v>608</v>
      </c>
      <c r="C268" s="16" t="s">
        <v>609</v>
      </c>
      <c r="D268" s="41" t="s">
        <v>302</v>
      </c>
      <c r="E268" s="16" t="s">
        <v>45</v>
      </c>
      <c r="F268" s="22" t="s">
        <v>45</v>
      </c>
      <c r="G268" s="41" t="s">
        <v>608</v>
      </c>
      <c r="H268" s="38" t="str">
        <f t="shared" si="3"/>
        <v/>
      </c>
    </row>
    <row r="269" spans="1:8">
      <c r="A269" s="3">
        <v>256</v>
      </c>
      <c r="B269" s="16" t="s">
        <v>610</v>
      </c>
      <c r="C269" s="16" t="s">
        <v>611</v>
      </c>
      <c r="D269" s="41" t="s">
        <v>406</v>
      </c>
      <c r="E269" s="16" t="s">
        <v>45</v>
      </c>
      <c r="F269" s="22" t="s">
        <v>45</v>
      </c>
      <c r="G269" s="41" t="s">
        <v>610</v>
      </c>
      <c r="H269" s="38" t="str">
        <f t="shared" si="3"/>
        <v/>
      </c>
    </row>
    <row r="270" spans="1:8">
      <c r="A270" s="3">
        <v>257</v>
      </c>
      <c r="B270" s="16" t="s">
        <v>612</v>
      </c>
      <c r="C270" s="16" t="s">
        <v>613</v>
      </c>
      <c r="D270" s="41" t="s">
        <v>308</v>
      </c>
      <c r="E270" s="16" t="s">
        <v>45</v>
      </c>
      <c r="F270" s="22" t="s">
        <v>45</v>
      </c>
      <c r="G270" s="41" t="s">
        <v>612</v>
      </c>
      <c r="H270" s="38" t="str">
        <f t="shared" si="3"/>
        <v/>
      </c>
    </row>
    <row r="271" spans="1:8">
      <c r="A271" s="3">
        <v>258</v>
      </c>
      <c r="B271" s="16" t="s">
        <v>614</v>
      </c>
      <c r="C271" s="16" t="s">
        <v>615</v>
      </c>
      <c r="D271" s="41" t="s">
        <v>308</v>
      </c>
      <c r="E271" s="16" t="s">
        <v>45</v>
      </c>
      <c r="F271" s="22" t="s">
        <v>45</v>
      </c>
      <c r="G271" s="41" t="s">
        <v>614</v>
      </c>
      <c r="H271" s="38" t="str">
        <f t="shared" ref="H271:H277" si="4">_xlfn.IFNA(VLOOKUP(C271,L$14:L$50,1,FALSE),"")</f>
        <v/>
      </c>
    </row>
    <row r="272" spans="1:8">
      <c r="A272" s="3">
        <v>259</v>
      </c>
      <c r="B272" s="16" t="s">
        <v>616</v>
      </c>
      <c r="C272" s="16" t="s">
        <v>617</v>
      </c>
      <c r="D272" s="41" t="s">
        <v>274</v>
      </c>
      <c r="E272" s="16" t="s">
        <v>45</v>
      </c>
      <c r="F272" s="22" t="s">
        <v>45</v>
      </c>
      <c r="G272" s="41" t="s">
        <v>616</v>
      </c>
      <c r="H272" s="38" t="str">
        <f t="shared" si="4"/>
        <v/>
      </c>
    </row>
    <row r="273" spans="1:8">
      <c r="A273" s="3">
        <v>260</v>
      </c>
      <c r="B273" s="16" t="s">
        <v>618</v>
      </c>
      <c r="C273" s="16" t="s">
        <v>619</v>
      </c>
      <c r="D273" s="41" t="s">
        <v>299</v>
      </c>
      <c r="E273" s="16" t="s">
        <v>45</v>
      </c>
      <c r="F273" s="22" t="s">
        <v>45</v>
      </c>
      <c r="G273" s="41" t="s">
        <v>618</v>
      </c>
      <c r="H273" s="38" t="str">
        <f t="shared" si="4"/>
        <v/>
      </c>
    </row>
    <row r="274" spans="1:8">
      <c r="A274" s="3">
        <v>261</v>
      </c>
      <c r="B274" s="16" t="s">
        <v>620</v>
      </c>
      <c r="C274" s="16" t="s">
        <v>621</v>
      </c>
      <c r="D274" s="41" t="s">
        <v>299</v>
      </c>
      <c r="E274" s="16" t="s">
        <v>45</v>
      </c>
      <c r="F274" s="22" t="s">
        <v>45</v>
      </c>
      <c r="G274" s="41" t="s">
        <v>620</v>
      </c>
      <c r="H274" s="38" t="str">
        <f t="shared" si="4"/>
        <v/>
      </c>
    </row>
    <row r="275" spans="1:8">
      <c r="A275" s="3">
        <v>262</v>
      </c>
      <c r="B275" s="16" t="s">
        <v>622</v>
      </c>
      <c r="C275" s="16" t="s">
        <v>623</v>
      </c>
      <c r="D275" s="41" t="s">
        <v>299</v>
      </c>
      <c r="E275" s="16" t="s">
        <v>45</v>
      </c>
      <c r="F275" s="22" t="s">
        <v>45</v>
      </c>
      <c r="G275" s="41" t="s">
        <v>622</v>
      </c>
      <c r="H275" s="38" t="str">
        <f t="shared" si="4"/>
        <v/>
      </c>
    </row>
    <row r="276" spans="1:8">
      <c r="A276" s="3">
        <v>263</v>
      </c>
      <c r="B276" s="16" t="s">
        <v>624</v>
      </c>
      <c r="C276" s="16" t="s">
        <v>625</v>
      </c>
      <c r="D276" s="41" t="s">
        <v>299</v>
      </c>
      <c r="E276" s="16" t="s">
        <v>45</v>
      </c>
      <c r="F276" s="22" t="s">
        <v>45</v>
      </c>
      <c r="G276" s="41" t="s">
        <v>624</v>
      </c>
      <c r="H276" s="38" t="str">
        <f t="shared" si="4"/>
        <v/>
      </c>
    </row>
    <row r="277" spans="1:8" ht="17" thickBot="1">
      <c r="A277" s="4">
        <v>264</v>
      </c>
      <c r="B277" s="17" t="s">
        <v>626</v>
      </c>
      <c r="C277" s="17" t="s">
        <v>627</v>
      </c>
      <c r="D277" s="41" t="s">
        <v>274</v>
      </c>
      <c r="E277" s="17" t="s">
        <v>45</v>
      </c>
      <c r="F277" s="24" t="s">
        <v>45</v>
      </c>
      <c r="G277" s="41" t="s">
        <v>626</v>
      </c>
      <c r="H277" s="39" t="str">
        <f t="shared" si="4"/>
        <v/>
      </c>
    </row>
    <row r="279" spans="1:8" ht="17" thickBot="1">
      <c r="A279" s="2" t="s">
        <v>67</v>
      </c>
    </row>
    <row r="280" spans="1:8">
      <c r="A280" s="6" t="s">
        <v>0</v>
      </c>
      <c r="B280" s="10" t="s">
        <v>68</v>
      </c>
      <c r="C280" s="30" t="s">
        <v>69</v>
      </c>
      <c r="D280" s="33"/>
      <c r="E280" s="10" t="s">
        <v>70</v>
      </c>
      <c r="F280" s="10" t="s">
        <v>71</v>
      </c>
      <c r="G280" s="19" t="s">
        <v>72</v>
      </c>
    </row>
    <row r="281" spans="1:8" ht="19" thickBot="1">
      <c r="A281" s="13">
        <v>1</v>
      </c>
      <c r="B281" s="14" t="s">
        <v>628</v>
      </c>
      <c r="C281" s="196" t="s">
        <v>629</v>
      </c>
      <c r="D281" s="201"/>
      <c r="E281" s="14" t="s">
        <v>53</v>
      </c>
      <c r="F281" s="14" t="s">
        <v>53</v>
      </c>
      <c r="G281" s="15"/>
    </row>
    <row r="283" spans="1:8" ht="17" thickBot="1">
      <c r="A283" s="2" t="s">
        <v>73</v>
      </c>
    </row>
    <row r="284" spans="1:8">
      <c r="A284" s="6" t="s">
        <v>0</v>
      </c>
      <c r="B284" s="10" t="s">
        <v>74</v>
      </c>
      <c r="C284" s="10" t="s">
        <v>75</v>
      </c>
      <c r="D284" s="30" t="s">
        <v>76</v>
      </c>
      <c r="E284" s="31"/>
      <c r="F284" s="31"/>
      <c r="G284" s="32"/>
    </row>
    <row r="285" spans="1:8" ht="18">
      <c r="A285" s="5">
        <v>1</v>
      </c>
      <c r="B285" s="18" t="s">
        <v>630</v>
      </c>
      <c r="C285" s="18" t="s">
        <v>78</v>
      </c>
      <c r="D285" s="169" t="s">
        <v>631</v>
      </c>
      <c r="E285" s="171"/>
      <c r="F285" s="171"/>
      <c r="G285" s="172"/>
    </row>
    <row r="286" spans="1:8" ht="18">
      <c r="A286" s="3">
        <v>2</v>
      </c>
      <c r="B286" s="16" t="s">
        <v>632</v>
      </c>
      <c r="C286" s="16" t="s">
        <v>78</v>
      </c>
      <c r="D286" s="160" t="s">
        <v>218</v>
      </c>
      <c r="E286" s="162"/>
      <c r="F286" s="162"/>
      <c r="G286" s="163"/>
    </row>
    <row r="287" spans="1:8" ht="19" thickBot="1">
      <c r="A287" s="4">
        <v>3</v>
      </c>
      <c r="B287" s="17" t="s">
        <v>628</v>
      </c>
      <c r="C287" s="17" t="s">
        <v>184</v>
      </c>
      <c r="D287" s="164" t="s">
        <v>629</v>
      </c>
      <c r="E287" s="166"/>
      <c r="F287" s="166"/>
      <c r="G287" s="167"/>
    </row>
    <row r="289" spans="1:7" ht="17" thickBot="1">
      <c r="A289" s="2" t="s">
        <v>80</v>
      </c>
    </row>
    <row r="290" spans="1:7" ht="19" thickBot="1">
      <c r="A290" s="26" t="s">
        <v>0</v>
      </c>
      <c r="B290" s="27" t="s">
        <v>81</v>
      </c>
      <c r="C290" s="56" t="s">
        <v>69</v>
      </c>
      <c r="D290" s="28"/>
      <c r="E290" s="174" t="s">
        <v>82</v>
      </c>
      <c r="F290" s="175"/>
      <c r="G290" s="29" t="s">
        <v>83</v>
      </c>
    </row>
    <row r="292" spans="1:7" ht="17" thickBot="1">
      <c r="A292" s="2" t="s">
        <v>84</v>
      </c>
    </row>
    <row r="293" spans="1:7" ht="19" thickBot="1">
      <c r="A293" s="26" t="s">
        <v>0</v>
      </c>
      <c r="B293" s="27" t="s">
        <v>81</v>
      </c>
      <c r="C293" s="56" t="s">
        <v>69</v>
      </c>
      <c r="D293" s="28"/>
      <c r="E293" s="174" t="s">
        <v>85</v>
      </c>
      <c r="F293" s="175"/>
      <c r="G293" s="29" t="s">
        <v>86</v>
      </c>
    </row>
    <row r="295" spans="1:7" ht="17" thickBot="1">
      <c r="A295" s="2" t="s">
        <v>87</v>
      </c>
    </row>
    <row r="296" spans="1:7" ht="19" thickBot="1">
      <c r="A296" s="26" t="s">
        <v>0</v>
      </c>
      <c r="B296" s="27" t="s">
        <v>88</v>
      </c>
      <c r="C296" s="56" t="s">
        <v>89</v>
      </c>
      <c r="D296" s="28"/>
      <c r="E296" s="174" t="s">
        <v>90</v>
      </c>
      <c r="F296" s="175"/>
      <c r="G296" s="29" t="s">
        <v>91</v>
      </c>
    </row>
    <row r="298" spans="1:7" ht="17" thickBot="1">
      <c r="A298" s="2" t="s">
        <v>92</v>
      </c>
    </row>
    <row r="299" spans="1:7">
      <c r="A299" s="6" t="s">
        <v>0</v>
      </c>
      <c r="B299" s="30" t="s">
        <v>93</v>
      </c>
      <c r="C299" s="33"/>
      <c r="D299" s="30" t="s">
        <v>94</v>
      </c>
      <c r="E299" s="31"/>
      <c r="F299" s="31"/>
      <c r="G299" s="32"/>
    </row>
    <row r="300" spans="1:7" ht="18">
      <c r="A300" s="34">
        <v>1</v>
      </c>
      <c r="B300" s="169" t="s">
        <v>95</v>
      </c>
      <c r="C300" s="170"/>
      <c r="D300" s="169" t="s">
        <v>39</v>
      </c>
      <c r="E300" s="171"/>
      <c r="F300" s="171"/>
      <c r="G300" s="172"/>
    </row>
    <row r="301" spans="1:7" ht="18">
      <c r="A301" s="35">
        <v>2</v>
      </c>
      <c r="B301" s="160" t="s">
        <v>96</v>
      </c>
      <c r="C301" s="161"/>
      <c r="D301" s="160" t="s">
        <v>17</v>
      </c>
      <c r="E301" s="162"/>
      <c r="F301" s="162"/>
      <c r="G301" s="163"/>
    </row>
    <row r="302" spans="1:7" ht="18">
      <c r="A302" s="35">
        <v>3</v>
      </c>
      <c r="B302" s="160" t="s">
        <v>97</v>
      </c>
      <c r="C302" s="161"/>
      <c r="D302" s="160" t="s">
        <v>98</v>
      </c>
      <c r="E302" s="162"/>
      <c r="F302" s="162"/>
      <c r="G302" s="163"/>
    </row>
    <row r="303" spans="1:7" ht="18">
      <c r="A303" s="35">
        <v>4</v>
      </c>
      <c r="B303" s="160" t="s">
        <v>99</v>
      </c>
      <c r="C303" s="161"/>
      <c r="D303" s="160" t="s">
        <v>45</v>
      </c>
      <c r="E303" s="162"/>
      <c r="F303" s="162"/>
      <c r="G303" s="163"/>
    </row>
    <row r="304" spans="1:7" ht="18">
      <c r="A304" s="35">
        <v>5</v>
      </c>
      <c r="B304" s="160" t="s">
        <v>100</v>
      </c>
      <c r="C304" s="161"/>
      <c r="D304" s="160" t="s">
        <v>185</v>
      </c>
      <c r="E304" s="162"/>
      <c r="F304" s="162"/>
      <c r="G304" s="163"/>
    </row>
    <row r="305" spans="1:7" ht="18">
      <c r="A305" s="35">
        <v>6</v>
      </c>
      <c r="B305" s="160" t="s">
        <v>102</v>
      </c>
      <c r="C305" s="161"/>
      <c r="D305" s="160" t="s">
        <v>101</v>
      </c>
      <c r="E305" s="162"/>
      <c r="F305" s="162"/>
      <c r="G305" s="163"/>
    </row>
    <row r="306" spans="1:7" ht="18">
      <c r="A306" s="35">
        <v>7</v>
      </c>
      <c r="B306" s="160" t="s">
        <v>103</v>
      </c>
      <c r="C306" s="161"/>
      <c r="D306" s="160" t="s">
        <v>101</v>
      </c>
      <c r="E306" s="162"/>
      <c r="F306" s="162"/>
      <c r="G306" s="163"/>
    </row>
    <row r="307" spans="1:7" ht="19" thickBot="1">
      <c r="A307" s="36">
        <v>8</v>
      </c>
      <c r="B307" s="164" t="s">
        <v>104</v>
      </c>
      <c r="C307" s="165"/>
      <c r="D307" s="164" t="s">
        <v>101</v>
      </c>
      <c r="E307" s="166"/>
      <c r="F307" s="166"/>
      <c r="G307" s="167"/>
    </row>
  </sheetData>
  <mergeCells count="35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301:C301"/>
    <mergeCell ref="D301:G301"/>
    <mergeCell ref="B7:G7"/>
    <mergeCell ref="B8:G10"/>
    <mergeCell ref="C281:D281"/>
    <mergeCell ref="D285:G285"/>
    <mergeCell ref="D286:G286"/>
    <mergeCell ref="D287:G287"/>
    <mergeCell ref="E290:F290"/>
    <mergeCell ref="E293:F293"/>
    <mergeCell ref="E296:F296"/>
    <mergeCell ref="B300:C300"/>
    <mergeCell ref="D300:G300"/>
    <mergeCell ref="B302:C302"/>
    <mergeCell ref="D302:G302"/>
    <mergeCell ref="B303:C303"/>
    <mergeCell ref="D303:G303"/>
    <mergeCell ref="B304:C304"/>
    <mergeCell ref="D304:G304"/>
    <mergeCell ref="B305:C305"/>
    <mergeCell ref="D305:G305"/>
    <mergeCell ref="B306:C306"/>
    <mergeCell ref="D306:G306"/>
    <mergeCell ref="B307:C307"/>
    <mergeCell ref="D307:G307"/>
  </mergeCells>
  <phoneticPr fontId="8"/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4A84-06EF-4299-9184-6C508363FFAD}">
  <sheetPr>
    <pageSetUpPr fitToPage="1"/>
  </sheetPr>
  <dimension ref="A1:G96"/>
  <sheetViews>
    <sheetView showGridLines="0" workbookViewId="0">
      <selection activeCell="B3" sqref="B3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16384" width="9" style="1"/>
  </cols>
  <sheetData>
    <row r="1" spans="1:7" ht="17" thickBot="1">
      <c r="A1" s="2" t="s">
        <v>31</v>
      </c>
    </row>
    <row r="2" spans="1:7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7" ht="18">
      <c r="B3" s="9" t="s">
        <v>35</v>
      </c>
      <c r="C3" s="186"/>
      <c r="D3" s="187"/>
      <c r="E3" s="11" t="s">
        <v>36</v>
      </c>
      <c r="F3" s="186" t="s">
        <v>37</v>
      </c>
      <c r="G3" s="192"/>
    </row>
    <row r="4" spans="1:7" ht="18">
      <c r="B4" s="9" t="s">
        <v>38</v>
      </c>
      <c r="C4" s="186" t="s">
        <v>39</v>
      </c>
      <c r="D4" s="187"/>
      <c r="E4" s="11" t="s">
        <v>40</v>
      </c>
      <c r="F4" s="186"/>
      <c r="G4" s="192"/>
    </row>
    <row r="5" spans="1:7" ht="18">
      <c r="B5" s="9" t="s">
        <v>1</v>
      </c>
      <c r="C5" s="186" t="s">
        <v>20</v>
      </c>
      <c r="D5" s="187"/>
      <c r="E5" s="11" t="s">
        <v>42</v>
      </c>
      <c r="F5" s="186" t="s">
        <v>43</v>
      </c>
      <c r="G5" s="192"/>
    </row>
    <row r="6" spans="1:7" ht="18">
      <c r="B6" s="9" t="s">
        <v>2</v>
      </c>
      <c r="C6" s="186" t="s">
        <v>21</v>
      </c>
      <c r="D6" s="187"/>
      <c r="E6" s="12"/>
      <c r="F6" s="186"/>
      <c r="G6" s="192"/>
    </row>
    <row r="7" spans="1:7" ht="18">
      <c r="B7" s="193" t="s">
        <v>3</v>
      </c>
      <c r="C7" s="194"/>
      <c r="D7" s="194"/>
      <c r="E7" s="194"/>
      <c r="F7" s="194"/>
      <c r="G7" s="195"/>
    </row>
    <row r="8" spans="1:7">
      <c r="B8" s="176" t="s">
        <v>45</v>
      </c>
      <c r="C8" s="177"/>
      <c r="D8" s="177"/>
      <c r="E8" s="177"/>
      <c r="F8" s="177"/>
      <c r="G8" s="178"/>
    </row>
    <row r="9" spans="1:7">
      <c r="B9" s="179"/>
      <c r="C9" s="177"/>
      <c r="D9" s="177"/>
      <c r="E9" s="177"/>
      <c r="F9" s="177"/>
      <c r="G9" s="178"/>
    </row>
    <row r="10" spans="1:7" ht="17" thickBot="1">
      <c r="B10" s="180"/>
      <c r="C10" s="181"/>
      <c r="D10" s="181"/>
      <c r="E10" s="181"/>
      <c r="F10" s="181"/>
      <c r="G10" s="182"/>
    </row>
    <row r="12" spans="1:7" ht="17" thickBot="1">
      <c r="A12" s="2" t="s">
        <v>46</v>
      </c>
    </row>
    <row r="13" spans="1:7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</row>
    <row r="14" spans="1:7">
      <c r="A14" s="5">
        <v>1</v>
      </c>
      <c r="B14" s="18" t="s">
        <v>646</v>
      </c>
      <c r="C14" s="18" t="s">
        <v>56</v>
      </c>
      <c r="D14" s="18" t="s">
        <v>1181</v>
      </c>
      <c r="E14" s="18" t="s">
        <v>111</v>
      </c>
      <c r="F14" s="20" t="s">
        <v>45</v>
      </c>
      <c r="G14" s="21" t="s">
        <v>45</v>
      </c>
    </row>
    <row r="15" spans="1:7">
      <c r="A15" s="3">
        <v>2</v>
      </c>
      <c r="B15" s="16" t="s">
        <v>647</v>
      </c>
      <c r="C15" s="16" t="s">
        <v>57</v>
      </c>
      <c r="D15" s="16" t="s">
        <v>1181</v>
      </c>
      <c r="E15" s="16" t="s">
        <v>111</v>
      </c>
      <c r="F15" s="22" t="s">
        <v>45</v>
      </c>
      <c r="G15" s="23" t="s">
        <v>45</v>
      </c>
    </row>
    <row r="16" spans="1:7">
      <c r="A16" s="3">
        <v>3</v>
      </c>
      <c r="B16" s="16" t="s">
        <v>648</v>
      </c>
      <c r="C16" s="16" t="s">
        <v>58</v>
      </c>
      <c r="D16" s="16" t="s">
        <v>1190</v>
      </c>
      <c r="E16" s="16" t="s">
        <v>111</v>
      </c>
      <c r="F16" s="22" t="s">
        <v>45</v>
      </c>
      <c r="G16" s="23" t="s">
        <v>45</v>
      </c>
    </row>
    <row r="17" spans="1:7">
      <c r="A17" s="3">
        <v>4</v>
      </c>
      <c r="B17" s="16" t="s">
        <v>649</v>
      </c>
      <c r="C17" s="16" t="s">
        <v>59</v>
      </c>
      <c r="D17" s="16" t="s">
        <v>1180</v>
      </c>
      <c r="E17" s="16" t="s">
        <v>111</v>
      </c>
      <c r="F17" s="22" t="s">
        <v>45</v>
      </c>
      <c r="G17" s="23" t="s">
        <v>45</v>
      </c>
    </row>
    <row r="18" spans="1:7">
      <c r="A18" s="3">
        <v>5</v>
      </c>
      <c r="B18" s="16" t="s">
        <v>650</v>
      </c>
      <c r="C18" s="16" t="s">
        <v>60</v>
      </c>
      <c r="D18" s="16" t="s">
        <v>1181</v>
      </c>
      <c r="E18" s="16" t="s">
        <v>45</v>
      </c>
      <c r="F18" s="22" t="s">
        <v>45</v>
      </c>
      <c r="G18" s="23" t="s">
        <v>45</v>
      </c>
    </row>
    <row r="19" spans="1:7">
      <c r="A19" s="3">
        <v>6</v>
      </c>
      <c r="B19" s="16" t="s">
        <v>651</v>
      </c>
      <c r="C19" s="16" t="s">
        <v>61</v>
      </c>
      <c r="D19" s="16" t="s">
        <v>1181</v>
      </c>
      <c r="E19" s="16" t="s">
        <v>45</v>
      </c>
      <c r="F19" s="22" t="s">
        <v>45</v>
      </c>
      <c r="G19" s="23" t="s">
        <v>45</v>
      </c>
    </row>
    <row r="20" spans="1:7">
      <c r="A20" s="3">
        <v>7</v>
      </c>
      <c r="B20" s="16" t="s">
        <v>652</v>
      </c>
      <c r="C20" s="16" t="s">
        <v>62</v>
      </c>
      <c r="D20" s="16" t="s">
        <v>1190</v>
      </c>
      <c r="E20" s="16" t="s">
        <v>45</v>
      </c>
      <c r="F20" s="22" t="s">
        <v>45</v>
      </c>
      <c r="G20" s="23" t="s">
        <v>45</v>
      </c>
    </row>
    <row r="21" spans="1:7">
      <c r="A21" s="3">
        <v>8</v>
      </c>
      <c r="B21" s="16" t="s">
        <v>653</v>
      </c>
      <c r="C21" s="16" t="s">
        <v>63</v>
      </c>
      <c r="D21" s="16" t="s">
        <v>1183</v>
      </c>
      <c r="E21" s="16" t="s">
        <v>45</v>
      </c>
      <c r="F21" s="22" t="s">
        <v>45</v>
      </c>
      <c r="G21" s="23" t="s">
        <v>45</v>
      </c>
    </row>
    <row r="22" spans="1:7">
      <c r="A22" s="3">
        <v>9</v>
      </c>
      <c r="B22" s="16" t="s">
        <v>654</v>
      </c>
      <c r="C22" s="16" t="s">
        <v>64</v>
      </c>
      <c r="D22" s="16" t="s">
        <v>1183</v>
      </c>
      <c r="E22" s="16" t="s">
        <v>45</v>
      </c>
      <c r="F22" s="22" t="s">
        <v>45</v>
      </c>
      <c r="G22" s="23" t="s">
        <v>45</v>
      </c>
    </row>
    <row r="23" spans="1:7">
      <c r="A23" s="3">
        <v>10</v>
      </c>
      <c r="B23" s="16" t="s">
        <v>221</v>
      </c>
      <c r="C23" s="16" t="s">
        <v>187</v>
      </c>
      <c r="D23" s="16" t="s">
        <v>247</v>
      </c>
      <c r="E23" s="16" t="s">
        <v>45</v>
      </c>
      <c r="F23" s="22" t="s">
        <v>45</v>
      </c>
      <c r="G23" s="23" t="s">
        <v>45</v>
      </c>
    </row>
    <row r="24" spans="1:7">
      <c r="A24" s="3">
        <v>11</v>
      </c>
      <c r="B24" s="16" t="s">
        <v>222</v>
      </c>
      <c r="C24" s="16" t="s">
        <v>188</v>
      </c>
      <c r="D24" s="16" t="s">
        <v>247</v>
      </c>
      <c r="E24" s="16" t="s">
        <v>45</v>
      </c>
      <c r="F24" s="22" t="s">
        <v>45</v>
      </c>
      <c r="G24" s="23" t="s">
        <v>45</v>
      </c>
    </row>
    <row r="25" spans="1:7">
      <c r="A25" s="3">
        <v>12</v>
      </c>
      <c r="B25" s="16" t="s">
        <v>223</v>
      </c>
      <c r="C25" s="16" t="s">
        <v>189</v>
      </c>
      <c r="D25" s="16" t="s">
        <v>250</v>
      </c>
      <c r="E25" s="16" t="s">
        <v>45</v>
      </c>
      <c r="F25" s="22" t="s">
        <v>45</v>
      </c>
      <c r="G25" s="23" t="s">
        <v>45</v>
      </c>
    </row>
    <row r="26" spans="1:7">
      <c r="A26" s="3">
        <v>13</v>
      </c>
      <c r="B26" s="16" t="s">
        <v>655</v>
      </c>
      <c r="C26" s="16" t="s">
        <v>656</v>
      </c>
      <c r="D26" s="16" t="s">
        <v>250</v>
      </c>
      <c r="E26" s="16" t="s">
        <v>45</v>
      </c>
      <c r="F26" s="22" t="s">
        <v>45</v>
      </c>
      <c r="G26" s="23" t="s">
        <v>45</v>
      </c>
    </row>
    <row r="27" spans="1:7">
      <c r="A27" s="3">
        <v>14</v>
      </c>
      <c r="B27" s="16" t="s">
        <v>657</v>
      </c>
      <c r="C27" s="16" t="s">
        <v>658</v>
      </c>
      <c r="D27" s="16" t="s">
        <v>247</v>
      </c>
      <c r="E27" s="16" t="s">
        <v>45</v>
      </c>
      <c r="F27" s="22" t="s">
        <v>45</v>
      </c>
      <c r="G27" s="23" t="s">
        <v>45</v>
      </c>
    </row>
    <row r="28" spans="1:7">
      <c r="A28" s="3">
        <v>15</v>
      </c>
      <c r="B28" s="16" t="s">
        <v>224</v>
      </c>
      <c r="C28" s="16" t="s">
        <v>225</v>
      </c>
      <c r="D28" s="16" t="s">
        <v>299</v>
      </c>
      <c r="E28" s="16" t="s">
        <v>45</v>
      </c>
      <c r="F28" s="22" t="s">
        <v>45</v>
      </c>
      <c r="G28" s="23" t="s">
        <v>45</v>
      </c>
    </row>
    <row r="29" spans="1:7">
      <c r="A29" s="3">
        <v>16</v>
      </c>
      <c r="B29" s="16" t="s">
        <v>659</v>
      </c>
      <c r="C29" s="16" t="s">
        <v>660</v>
      </c>
      <c r="D29" s="16" t="s">
        <v>1180</v>
      </c>
      <c r="E29" s="16" t="s">
        <v>45</v>
      </c>
      <c r="F29" s="22" t="s">
        <v>45</v>
      </c>
      <c r="G29" s="23" t="s">
        <v>45</v>
      </c>
    </row>
    <row r="30" spans="1:7">
      <c r="A30" s="3">
        <v>17</v>
      </c>
      <c r="B30" s="16" t="s">
        <v>661</v>
      </c>
      <c r="C30" s="16" t="s">
        <v>135</v>
      </c>
      <c r="D30" s="16" t="s">
        <v>1634</v>
      </c>
      <c r="E30" s="16" t="s">
        <v>45</v>
      </c>
      <c r="F30" s="22" t="s">
        <v>45</v>
      </c>
      <c r="G30" s="23" t="s">
        <v>45</v>
      </c>
    </row>
    <row r="31" spans="1:7">
      <c r="A31" s="3">
        <v>18</v>
      </c>
      <c r="B31" s="16" t="s">
        <v>662</v>
      </c>
      <c r="C31" s="16" t="s">
        <v>137</v>
      </c>
      <c r="D31" s="16" t="s">
        <v>1180</v>
      </c>
      <c r="E31" s="16" t="s">
        <v>45</v>
      </c>
      <c r="F31" s="22" t="s">
        <v>45</v>
      </c>
      <c r="G31" s="23" t="s">
        <v>45</v>
      </c>
    </row>
    <row r="32" spans="1:7">
      <c r="A32" s="3">
        <v>19</v>
      </c>
      <c r="B32" s="16" t="s">
        <v>663</v>
      </c>
      <c r="C32" s="16" t="s">
        <v>139</v>
      </c>
      <c r="D32" s="16" t="s">
        <v>1180</v>
      </c>
      <c r="E32" s="16" t="s">
        <v>45</v>
      </c>
      <c r="F32" s="22" t="s">
        <v>45</v>
      </c>
      <c r="G32" s="23" t="s">
        <v>45</v>
      </c>
    </row>
    <row r="33" spans="1:7">
      <c r="A33" s="3">
        <v>20</v>
      </c>
      <c r="B33" s="16" t="s">
        <v>664</v>
      </c>
      <c r="C33" s="16" t="s">
        <v>140</v>
      </c>
      <c r="D33" s="16" t="s">
        <v>1185</v>
      </c>
      <c r="E33" s="16" t="s">
        <v>45</v>
      </c>
      <c r="F33" s="22" t="s">
        <v>45</v>
      </c>
      <c r="G33" s="23" t="s">
        <v>45</v>
      </c>
    </row>
    <row r="34" spans="1:7">
      <c r="A34" s="3">
        <v>21</v>
      </c>
      <c r="B34" s="16" t="s">
        <v>665</v>
      </c>
      <c r="C34" s="16" t="s">
        <v>666</v>
      </c>
      <c r="D34" s="16" t="s">
        <v>365</v>
      </c>
      <c r="E34" s="16" t="s">
        <v>45</v>
      </c>
      <c r="F34" s="22" t="s">
        <v>45</v>
      </c>
      <c r="G34" s="23" t="s">
        <v>45</v>
      </c>
    </row>
    <row r="35" spans="1:7">
      <c r="A35" s="3">
        <v>22</v>
      </c>
      <c r="B35" s="16" t="s">
        <v>667</v>
      </c>
      <c r="C35" s="16" t="s">
        <v>145</v>
      </c>
      <c r="D35" s="16" t="s">
        <v>1634</v>
      </c>
      <c r="E35" s="16" t="s">
        <v>45</v>
      </c>
      <c r="F35" s="22" t="s">
        <v>45</v>
      </c>
      <c r="G35" s="23" t="s">
        <v>45</v>
      </c>
    </row>
    <row r="36" spans="1:7">
      <c r="A36" s="3">
        <v>23</v>
      </c>
      <c r="B36" s="16" t="s">
        <v>668</v>
      </c>
      <c r="C36" s="16" t="s">
        <v>146</v>
      </c>
      <c r="D36" s="16" t="s">
        <v>1185</v>
      </c>
      <c r="E36" s="16" t="s">
        <v>45</v>
      </c>
      <c r="F36" s="22" t="s">
        <v>45</v>
      </c>
      <c r="G36" s="23" t="s">
        <v>45</v>
      </c>
    </row>
    <row r="37" spans="1:7">
      <c r="A37" s="3">
        <v>24</v>
      </c>
      <c r="B37" s="16" t="s">
        <v>669</v>
      </c>
      <c r="C37" s="16" t="s">
        <v>148</v>
      </c>
      <c r="D37" s="16" t="s">
        <v>1634</v>
      </c>
      <c r="E37" s="16" t="s">
        <v>45</v>
      </c>
      <c r="F37" s="22" t="s">
        <v>45</v>
      </c>
      <c r="G37" s="23" t="s">
        <v>45</v>
      </c>
    </row>
    <row r="38" spans="1:7">
      <c r="A38" s="3">
        <v>25</v>
      </c>
      <c r="B38" s="16" t="s">
        <v>670</v>
      </c>
      <c r="C38" s="16" t="s">
        <v>149</v>
      </c>
      <c r="D38" s="16" t="s">
        <v>1185</v>
      </c>
      <c r="E38" s="16" t="s">
        <v>45</v>
      </c>
      <c r="F38" s="22" t="s">
        <v>45</v>
      </c>
      <c r="G38" s="23" t="s">
        <v>45</v>
      </c>
    </row>
    <row r="39" spans="1:7">
      <c r="A39" s="3">
        <v>26</v>
      </c>
      <c r="B39" s="16" t="s">
        <v>671</v>
      </c>
      <c r="C39" s="16" t="s">
        <v>150</v>
      </c>
      <c r="D39" s="16" t="s">
        <v>1634</v>
      </c>
      <c r="E39" s="16" t="s">
        <v>45</v>
      </c>
      <c r="F39" s="22" t="s">
        <v>45</v>
      </c>
      <c r="G39" s="23" t="s">
        <v>45</v>
      </c>
    </row>
    <row r="40" spans="1:7">
      <c r="A40" s="3">
        <v>27</v>
      </c>
      <c r="B40" s="16" t="s">
        <v>672</v>
      </c>
      <c r="C40" s="16" t="s">
        <v>151</v>
      </c>
      <c r="D40" s="16" t="s">
        <v>1185</v>
      </c>
      <c r="E40" s="16" t="s">
        <v>45</v>
      </c>
      <c r="F40" s="22" t="s">
        <v>45</v>
      </c>
      <c r="G40" s="23" t="s">
        <v>45</v>
      </c>
    </row>
    <row r="41" spans="1:7">
      <c r="A41" s="3">
        <v>28</v>
      </c>
      <c r="B41" s="16" t="s">
        <v>673</v>
      </c>
      <c r="C41" s="16" t="s">
        <v>152</v>
      </c>
      <c r="D41" s="16" t="s">
        <v>299</v>
      </c>
      <c r="E41" s="16" t="s">
        <v>45</v>
      </c>
      <c r="F41" s="22" t="s">
        <v>45</v>
      </c>
      <c r="G41" s="23" t="s">
        <v>45</v>
      </c>
    </row>
    <row r="42" spans="1:7">
      <c r="A42" s="3">
        <v>29</v>
      </c>
      <c r="B42" s="16" t="s">
        <v>674</v>
      </c>
      <c r="C42" s="16" t="s">
        <v>157</v>
      </c>
      <c r="D42" s="16" t="s">
        <v>1635</v>
      </c>
      <c r="E42" s="16" t="s">
        <v>45</v>
      </c>
      <c r="F42" s="22" t="s">
        <v>45</v>
      </c>
      <c r="G42" s="23" t="s">
        <v>45</v>
      </c>
    </row>
    <row r="43" spans="1:7">
      <c r="A43" s="3">
        <v>30</v>
      </c>
      <c r="B43" s="16" t="s">
        <v>675</v>
      </c>
      <c r="C43" s="16" t="s">
        <v>159</v>
      </c>
      <c r="D43" s="16" t="s">
        <v>1189</v>
      </c>
      <c r="E43" s="16" t="s">
        <v>45</v>
      </c>
      <c r="F43" s="22" t="s">
        <v>45</v>
      </c>
      <c r="G43" s="23" t="s">
        <v>45</v>
      </c>
    </row>
    <row r="44" spans="1:7">
      <c r="A44" s="3">
        <v>31</v>
      </c>
      <c r="B44" s="16" t="s">
        <v>676</v>
      </c>
      <c r="C44" s="16" t="s">
        <v>677</v>
      </c>
      <c r="D44" s="16" t="s">
        <v>299</v>
      </c>
      <c r="E44" s="16" t="s">
        <v>45</v>
      </c>
      <c r="F44" s="22" t="s">
        <v>45</v>
      </c>
      <c r="G44" s="23" t="s">
        <v>45</v>
      </c>
    </row>
    <row r="45" spans="1:7">
      <c r="A45" s="3">
        <v>32</v>
      </c>
      <c r="B45" s="16" t="s">
        <v>678</v>
      </c>
      <c r="C45" s="16" t="s">
        <v>161</v>
      </c>
      <c r="D45" s="16" t="s">
        <v>1635</v>
      </c>
      <c r="E45" s="16" t="s">
        <v>45</v>
      </c>
      <c r="F45" s="22" t="s">
        <v>45</v>
      </c>
      <c r="G45" s="23" t="s">
        <v>45</v>
      </c>
    </row>
    <row r="46" spans="1:7">
      <c r="A46" s="3">
        <v>33</v>
      </c>
      <c r="B46" s="16" t="s">
        <v>679</v>
      </c>
      <c r="C46" s="16" t="s">
        <v>162</v>
      </c>
      <c r="D46" s="16" t="s">
        <v>1635</v>
      </c>
      <c r="E46" s="16" t="s">
        <v>45</v>
      </c>
      <c r="F46" s="22" t="s">
        <v>45</v>
      </c>
      <c r="G46" s="23" t="s">
        <v>45</v>
      </c>
    </row>
    <row r="47" spans="1:7">
      <c r="A47" s="3">
        <v>34</v>
      </c>
      <c r="B47" s="16" t="s">
        <v>680</v>
      </c>
      <c r="C47" s="16" t="s">
        <v>163</v>
      </c>
      <c r="D47" s="16" t="s">
        <v>263</v>
      </c>
      <c r="E47" s="16" t="s">
        <v>45</v>
      </c>
      <c r="F47" s="22" t="s">
        <v>45</v>
      </c>
      <c r="G47" s="23" t="s">
        <v>45</v>
      </c>
    </row>
    <row r="48" spans="1:7">
      <c r="A48" s="3">
        <v>35</v>
      </c>
      <c r="B48" s="16" t="s">
        <v>681</v>
      </c>
      <c r="C48" s="16" t="s">
        <v>164</v>
      </c>
      <c r="D48" s="16" t="s">
        <v>263</v>
      </c>
      <c r="E48" s="16" t="s">
        <v>45</v>
      </c>
      <c r="F48" s="22" t="s">
        <v>45</v>
      </c>
      <c r="G48" s="23" t="s">
        <v>45</v>
      </c>
    </row>
    <row r="49" spans="1:7">
      <c r="A49" s="3">
        <v>36</v>
      </c>
      <c r="B49" s="16" t="s">
        <v>682</v>
      </c>
      <c r="C49" s="16" t="s">
        <v>165</v>
      </c>
      <c r="D49" s="16" t="s">
        <v>1190</v>
      </c>
      <c r="E49" s="16" t="s">
        <v>45</v>
      </c>
      <c r="F49" s="22" t="s">
        <v>45</v>
      </c>
      <c r="G49" s="23" t="s">
        <v>45</v>
      </c>
    </row>
    <row r="50" spans="1:7">
      <c r="A50" s="3">
        <v>37</v>
      </c>
      <c r="B50" s="16" t="s">
        <v>683</v>
      </c>
      <c r="C50" s="16" t="s">
        <v>166</v>
      </c>
      <c r="D50" s="16" t="s">
        <v>1180</v>
      </c>
      <c r="E50" s="16" t="s">
        <v>45</v>
      </c>
      <c r="F50" s="22" t="s">
        <v>45</v>
      </c>
      <c r="G50" s="23" t="s">
        <v>45</v>
      </c>
    </row>
    <row r="51" spans="1:7">
      <c r="A51" s="3">
        <v>38</v>
      </c>
      <c r="B51" s="16" t="s">
        <v>586</v>
      </c>
      <c r="C51" s="16" t="s">
        <v>167</v>
      </c>
      <c r="D51" s="16" t="s">
        <v>587</v>
      </c>
      <c r="E51" s="16" t="s">
        <v>45</v>
      </c>
      <c r="F51" s="22" t="s">
        <v>45</v>
      </c>
      <c r="G51" s="23" t="s">
        <v>45</v>
      </c>
    </row>
    <row r="52" spans="1:7">
      <c r="A52" s="3">
        <v>39</v>
      </c>
      <c r="B52" s="16" t="s">
        <v>684</v>
      </c>
      <c r="C52" s="16" t="s">
        <v>169</v>
      </c>
      <c r="D52" s="16" t="s">
        <v>587</v>
      </c>
      <c r="E52" s="16" t="s">
        <v>45</v>
      </c>
      <c r="F52" s="22" t="s">
        <v>45</v>
      </c>
      <c r="G52" s="23" t="s">
        <v>45</v>
      </c>
    </row>
    <row r="53" spans="1:7">
      <c r="A53" s="3">
        <v>40</v>
      </c>
      <c r="B53" s="16" t="s">
        <v>685</v>
      </c>
      <c r="C53" s="16" t="s">
        <v>686</v>
      </c>
      <c r="D53" s="16" t="s">
        <v>253</v>
      </c>
      <c r="E53" s="16" t="s">
        <v>45</v>
      </c>
      <c r="F53" s="22" t="s">
        <v>45</v>
      </c>
      <c r="G53" s="23" t="s">
        <v>45</v>
      </c>
    </row>
    <row r="54" spans="1:7">
      <c r="A54" s="3">
        <v>41</v>
      </c>
      <c r="B54" s="16" t="s">
        <v>687</v>
      </c>
      <c r="C54" s="16" t="s">
        <v>688</v>
      </c>
      <c r="D54" s="16" t="s">
        <v>253</v>
      </c>
      <c r="E54" s="16" t="s">
        <v>45</v>
      </c>
      <c r="F54" s="22" t="s">
        <v>45</v>
      </c>
      <c r="G54" s="23" t="s">
        <v>45</v>
      </c>
    </row>
    <row r="55" spans="1:7">
      <c r="A55" s="3">
        <v>42</v>
      </c>
      <c r="B55" s="16" t="s">
        <v>689</v>
      </c>
      <c r="C55" s="16" t="s">
        <v>690</v>
      </c>
      <c r="D55" s="16" t="s">
        <v>253</v>
      </c>
      <c r="E55" s="16" t="s">
        <v>45</v>
      </c>
      <c r="F55" s="22" t="s">
        <v>45</v>
      </c>
      <c r="G55" s="23" t="s">
        <v>45</v>
      </c>
    </row>
    <row r="56" spans="1:7">
      <c r="A56" s="3">
        <v>43</v>
      </c>
      <c r="B56" s="16" t="s">
        <v>691</v>
      </c>
      <c r="C56" s="16" t="s">
        <v>692</v>
      </c>
      <c r="D56" s="16" t="s">
        <v>253</v>
      </c>
      <c r="E56" s="16" t="s">
        <v>45</v>
      </c>
      <c r="F56" s="22" t="s">
        <v>45</v>
      </c>
      <c r="G56" s="23" t="s">
        <v>45</v>
      </c>
    </row>
    <row r="57" spans="1:7">
      <c r="A57" s="3">
        <v>44</v>
      </c>
      <c r="B57" s="16" t="s">
        <v>693</v>
      </c>
      <c r="C57" s="16" t="s">
        <v>694</v>
      </c>
      <c r="D57" s="16" t="s">
        <v>1188</v>
      </c>
      <c r="E57" s="16" t="s">
        <v>45</v>
      </c>
      <c r="F57" s="22" t="s">
        <v>45</v>
      </c>
      <c r="G57" s="23" t="s">
        <v>45</v>
      </c>
    </row>
    <row r="58" spans="1:7">
      <c r="A58" s="3">
        <v>45</v>
      </c>
      <c r="B58" s="16" t="s">
        <v>695</v>
      </c>
      <c r="C58" s="16" t="s">
        <v>170</v>
      </c>
      <c r="D58" s="16" t="s">
        <v>1180</v>
      </c>
      <c r="E58" s="16" t="s">
        <v>45</v>
      </c>
      <c r="F58" s="22" t="s">
        <v>45</v>
      </c>
      <c r="G58" s="23" t="s">
        <v>45</v>
      </c>
    </row>
    <row r="59" spans="1:7">
      <c r="A59" s="3">
        <v>46</v>
      </c>
      <c r="B59" s="16" t="s">
        <v>696</v>
      </c>
      <c r="C59" s="16" t="s">
        <v>171</v>
      </c>
      <c r="D59" s="16" t="s">
        <v>1180</v>
      </c>
      <c r="E59" s="16" t="s">
        <v>45</v>
      </c>
      <c r="F59" s="22" t="s">
        <v>45</v>
      </c>
      <c r="G59" s="23" t="s">
        <v>45</v>
      </c>
    </row>
    <row r="60" spans="1:7">
      <c r="A60" s="3">
        <v>47</v>
      </c>
      <c r="B60" s="16" t="s">
        <v>45</v>
      </c>
      <c r="C60" s="16" t="s">
        <v>697</v>
      </c>
      <c r="D60" s="16" t="s">
        <v>299</v>
      </c>
      <c r="E60" s="16" t="s">
        <v>45</v>
      </c>
      <c r="F60" s="22" t="s">
        <v>45</v>
      </c>
      <c r="G60" s="23" t="s">
        <v>45</v>
      </c>
    </row>
    <row r="61" spans="1:7">
      <c r="A61" s="3">
        <v>48</v>
      </c>
      <c r="B61" s="16" t="s">
        <v>236</v>
      </c>
      <c r="C61" s="16" t="s">
        <v>211</v>
      </c>
      <c r="D61" s="16" t="s">
        <v>1180</v>
      </c>
      <c r="E61" s="16" t="s">
        <v>45</v>
      </c>
      <c r="F61" s="22" t="s">
        <v>45</v>
      </c>
      <c r="G61" s="23" t="s">
        <v>45</v>
      </c>
    </row>
    <row r="62" spans="1:7">
      <c r="A62" s="3">
        <v>49</v>
      </c>
      <c r="B62" s="16" t="s">
        <v>698</v>
      </c>
      <c r="C62" s="16" t="s">
        <v>129</v>
      </c>
      <c r="D62" s="16" t="s">
        <v>263</v>
      </c>
      <c r="E62" s="16" t="s">
        <v>45</v>
      </c>
      <c r="F62" s="22" t="s">
        <v>45</v>
      </c>
      <c r="G62" s="23" t="s">
        <v>45</v>
      </c>
    </row>
    <row r="63" spans="1:7">
      <c r="A63" s="3">
        <v>50</v>
      </c>
      <c r="B63" s="16" t="s">
        <v>699</v>
      </c>
      <c r="C63" s="16" t="s">
        <v>700</v>
      </c>
      <c r="D63" s="16" t="s">
        <v>1189</v>
      </c>
      <c r="E63" s="16" t="s">
        <v>45</v>
      </c>
      <c r="F63" s="22" t="s">
        <v>45</v>
      </c>
      <c r="G63" s="23" t="s">
        <v>45</v>
      </c>
    </row>
    <row r="64" spans="1:7" ht="17" thickBot="1">
      <c r="A64" s="4">
        <v>51</v>
      </c>
      <c r="B64" s="17" t="s">
        <v>701</v>
      </c>
      <c r="C64" s="17" t="s">
        <v>702</v>
      </c>
      <c r="D64" s="17" t="s">
        <v>1189</v>
      </c>
      <c r="E64" s="17" t="s">
        <v>45</v>
      </c>
      <c r="F64" s="24" t="s">
        <v>45</v>
      </c>
      <c r="G64" s="25" t="s">
        <v>45</v>
      </c>
    </row>
    <row r="66" spans="1:7" ht="17" thickBot="1">
      <c r="A66" s="2" t="s">
        <v>67</v>
      </c>
    </row>
    <row r="67" spans="1:7">
      <c r="A67" s="6" t="s">
        <v>0</v>
      </c>
      <c r="B67" s="10" t="s">
        <v>68</v>
      </c>
      <c r="C67" s="30" t="s">
        <v>69</v>
      </c>
      <c r="D67" s="33"/>
      <c r="E67" s="10" t="s">
        <v>70</v>
      </c>
      <c r="F67" s="10" t="s">
        <v>71</v>
      </c>
      <c r="G67" s="19" t="s">
        <v>72</v>
      </c>
    </row>
    <row r="68" spans="1:7" ht="19" thickBot="1">
      <c r="A68" s="13">
        <v>1</v>
      </c>
      <c r="B68" s="14" t="s">
        <v>703</v>
      </c>
      <c r="C68" s="196" t="s">
        <v>704</v>
      </c>
      <c r="D68" s="201"/>
      <c r="E68" s="14" t="s">
        <v>53</v>
      </c>
      <c r="F68" s="14" t="s">
        <v>53</v>
      </c>
      <c r="G68" s="15"/>
    </row>
    <row r="70" spans="1:7" ht="17" thickBot="1">
      <c r="A70" s="2" t="s">
        <v>73</v>
      </c>
    </row>
    <row r="71" spans="1:7">
      <c r="A71" s="6" t="s">
        <v>0</v>
      </c>
      <c r="B71" s="10" t="s">
        <v>74</v>
      </c>
      <c r="C71" s="10" t="s">
        <v>75</v>
      </c>
      <c r="D71" s="30" t="s">
        <v>76</v>
      </c>
      <c r="E71" s="31"/>
      <c r="F71" s="31"/>
      <c r="G71" s="32"/>
    </row>
    <row r="72" spans="1:7" ht="18">
      <c r="A72" s="5">
        <v>1</v>
      </c>
      <c r="B72" s="18" t="s">
        <v>705</v>
      </c>
      <c r="C72" s="18" t="s">
        <v>78</v>
      </c>
      <c r="D72" s="169" t="s">
        <v>706</v>
      </c>
      <c r="E72" s="171"/>
      <c r="F72" s="171"/>
      <c r="G72" s="172"/>
    </row>
    <row r="73" spans="1:7" ht="18">
      <c r="A73" s="3">
        <v>2</v>
      </c>
      <c r="B73" s="16" t="s">
        <v>707</v>
      </c>
      <c r="C73" s="16" t="s">
        <v>78</v>
      </c>
      <c r="D73" s="160" t="s">
        <v>708</v>
      </c>
      <c r="E73" s="162"/>
      <c r="F73" s="162"/>
      <c r="G73" s="163"/>
    </row>
    <row r="74" spans="1:7" ht="18">
      <c r="A74" s="3">
        <v>3</v>
      </c>
      <c r="B74" s="16" t="s">
        <v>709</v>
      </c>
      <c r="C74" s="16" t="s">
        <v>78</v>
      </c>
      <c r="D74" s="160" t="s">
        <v>710</v>
      </c>
      <c r="E74" s="162"/>
      <c r="F74" s="162"/>
      <c r="G74" s="163"/>
    </row>
    <row r="75" spans="1:7" ht="18">
      <c r="A75" s="3">
        <v>4</v>
      </c>
      <c r="B75" s="16" t="s">
        <v>711</v>
      </c>
      <c r="C75" s="16" t="s">
        <v>78</v>
      </c>
      <c r="D75" s="160" t="s">
        <v>712</v>
      </c>
      <c r="E75" s="162"/>
      <c r="F75" s="162"/>
      <c r="G75" s="163"/>
    </row>
    <row r="76" spans="1:7" ht="19" thickBot="1">
      <c r="A76" s="4">
        <v>5</v>
      </c>
      <c r="B76" s="17" t="s">
        <v>703</v>
      </c>
      <c r="C76" s="17" t="s">
        <v>184</v>
      </c>
      <c r="D76" s="164" t="s">
        <v>704</v>
      </c>
      <c r="E76" s="166"/>
      <c r="F76" s="166"/>
      <c r="G76" s="167"/>
    </row>
    <row r="78" spans="1:7" ht="17" thickBot="1">
      <c r="A78" s="2" t="s">
        <v>80</v>
      </c>
    </row>
    <row r="79" spans="1:7" ht="19" thickBot="1">
      <c r="A79" s="26" t="s">
        <v>0</v>
      </c>
      <c r="B79" s="27" t="s">
        <v>81</v>
      </c>
      <c r="C79" s="56" t="s">
        <v>69</v>
      </c>
      <c r="D79" s="28"/>
      <c r="E79" s="174" t="s">
        <v>82</v>
      </c>
      <c r="F79" s="175"/>
      <c r="G79" s="29" t="s">
        <v>83</v>
      </c>
    </row>
    <row r="81" spans="1:7" ht="17" thickBot="1">
      <c r="A81" s="2" t="s">
        <v>84</v>
      </c>
    </row>
    <row r="82" spans="1:7" ht="19" thickBot="1">
      <c r="A82" s="26" t="s">
        <v>0</v>
      </c>
      <c r="B82" s="27" t="s">
        <v>81</v>
      </c>
      <c r="C82" s="56" t="s">
        <v>69</v>
      </c>
      <c r="D82" s="28"/>
      <c r="E82" s="174" t="s">
        <v>85</v>
      </c>
      <c r="F82" s="175"/>
      <c r="G82" s="29" t="s">
        <v>86</v>
      </c>
    </row>
    <row r="84" spans="1:7" ht="17" thickBot="1">
      <c r="A84" s="2" t="s">
        <v>87</v>
      </c>
    </row>
    <row r="85" spans="1:7" ht="19" thickBot="1">
      <c r="A85" s="26" t="s">
        <v>0</v>
      </c>
      <c r="B85" s="27" t="s">
        <v>88</v>
      </c>
      <c r="C85" s="56" t="s">
        <v>89</v>
      </c>
      <c r="D85" s="28"/>
      <c r="E85" s="174" t="s">
        <v>90</v>
      </c>
      <c r="F85" s="175"/>
      <c r="G85" s="29" t="s">
        <v>91</v>
      </c>
    </row>
    <row r="87" spans="1:7" ht="17" thickBot="1">
      <c r="A87" s="2" t="s">
        <v>92</v>
      </c>
    </row>
    <row r="88" spans="1:7">
      <c r="A88" s="6" t="s">
        <v>0</v>
      </c>
      <c r="B88" s="30" t="s">
        <v>93</v>
      </c>
      <c r="C88" s="33"/>
      <c r="D88" s="30" t="s">
        <v>94</v>
      </c>
      <c r="E88" s="31"/>
      <c r="F88" s="31"/>
      <c r="G88" s="32"/>
    </row>
    <row r="89" spans="1:7" ht="18">
      <c r="A89" s="34">
        <v>1</v>
      </c>
      <c r="B89" s="169" t="s">
        <v>95</v>
      </c>
      <c r="C89" s="170"/>
      <c r="D89" s="169" t="s">
        <v>39</v>
      </c>
      <c r="E89" s="171"/>
      <c r="F89" s="171"/>
      <c r="G89" s="172"/>
    </row>
    <row r="90" spans="1:7" ht="18">
      <c r="A90" s="35">
        <v>2</v>
      </c>
      <c r="B90" s="160" t="s">
        <v>96</v>
      </c>
      <c r="C90" s="161"/>
      <c r="D90" s="160" t="s">
        <v>21</v>
      </c>
      <c r="E90" s="162"/>
      <c r="F90" s="162"/>
      <c r="G90" s="163"/>
    </row>
    <row r="91" spans="1:7" ht="18">
      <c r="A91" s="35">
        <v>3</v>
      </c>
      <c r="B91" s="160" t="s">
        <v>97</v>
      </c>
      <c r="C91" s="161"/>
      <c r="D91" s="160" t="s">
        <v>98</v>
      </c>
      <c r="E91" s="162"/>
      <c r="F91" s="162"/>
      <c r="G91" s="163"/>
    </row>
    <row r="92" spans="1:7" ht="18">
      <c r="A92" s="35">
        <v>4</v>
      </c>
      <c r="B92" s="160" t="s">
        <v>99</v>
      </c>
      <c r="C92" s="161"/>
      <c r="D92" s="160" t="s">
        <v>45</v>
      </c>
      <c r="E92" s="162"/>
      <c r="F92" s="162"/>
      <c r="G92" s="163"/>
    </row>
    <row r="93" spans="1:7" ht="18">
      <c r="A93" s="35">
        <v>5</v>
      </c>
      <c r="B93" s="160" t="s">
        <v>100</v>
      </c>
      <c r="C93" s="161"/>
      <c r="D93" s="160" t="s">
        <v>185</v>
      </c>
      <c r="E93" s="162"/>
      <c r="F93" s="162"/>
      <c r="G93" s="163"/>
    </row>
    <row r="94" spans="1:7" ht="18">
      <c r="A94" s="35">
        <v>6</v>
      </c>
      <c r="B94" s="160" t="s">
        <v>102</v>
      </c>
      <c r="C94" s="161"/>
      <c r="D94" s="160" t="s">
        <v>101</v>
      </c>
      <c r="E94" s="162"/>
      <c r="F94" s="162"/>
      <c r="G94" s="163"/>
    </row>
    <row r="95" spans="1:7" ht="18">
      <c r="A95" s="35">
        <v>7</v>
      </c>
      <c r="B95" s="160" t="s">
        <v>103</v>
      </c>
      <c r="C95" s="161"/>
      <c r="D95" s="160" t="s">
        <v>101</v>
      </c>
      <c r="E95" s="162"/>
      <c r="F95" s="162"/>
      <c r="G95" s="163"/>
    </row>
    <row r="96" spans="1:7" ht="19" thickBot="1">
      <c r="A96" s="36">
        <v>8</v>
      </c>
      <c r="B96" s="164" t="s">
        <v>104</v>
      </c>
      <c r="C96" s="165"/>
      <c r="D96" s="164" t="s">
        <v>101</v>
      </c>
      <c r="E96" s="166"/>
      <c r="F96" s="166"/>
      <c r="G96" s="167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89:C89"/>
    <mergeCell ref="D89:G89"/>
    <mergeCell ref="B7:G7"/>
    <mergeCell ref="B8:G10"/>
    <mergeCell ref="C68:D68"/>
    <mergeCell ref="D72:G72"/>
    <mergeCell ref="D73:G73"/>
    <mergeCell ref="D74:G74"/>
    <mergeCell ref="D75:G75"/>
    <mergeCell ref="D76:G76"/>
    <mergeCell ref="E79:F79"/>
    <mergeCell ref="E82:F82"/>
    <mergeCell ref="E85:F85"/>
    <mergeCell ref="B90:C90"/>
    <mergeCell ref="D90:G90"/>
    <mergeCell ref="B91:C91"/>
    <mergeCell ref="D91:G91"/>
    <mergeCell ref="B92:C92"/>
    <mergeCell ref="D92:G92"/>
    <mergeCell ref="B96:C96"/>
    <mergeCell ref="D96:G96"/>
    <mergeCell ref="B93:C93"/>
    <mergeCell ref="D93:G93"/>
    <mergeCell ref="B94:C94"/>
    <mergeCell ref="D94:G94"/>
    <mergeCell ref="B95:C95"/>
    <mergeCell ref="D95:G95"/>
  </mergeCells>
  <phoneticPr fontId="8"/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6359-3D3D-42A2-A83F-0F3293093BB6}">
  <sheetPr>
    <pageSetUpPr fitToPage="1"/>
  </sheetPr>
  <dimension ref="A1:G66"/>
  <sheetViews>
    <sheetView showGridLines="0" workbookViewId="0">
      <selection activeCell="B3" sqref="B3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16384" width="9" style="1"/>
  </cols>
  <sheetData>
    <row r="1" spans="1:7" ht="17" thickBot="1">
      <c r="A1" s="2" t="s">
        <v>31</v>
      </c>
    </row>
    <row r="2" spans="1:7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7" ht="18">
      <c r="B3" s="9" t="s">
        <v>35</v>
      </c>
      <c r="C3" s="186"/>
      <c r="D3" s="187"/>
      <c r="E3" s="11" t="s">
        <v>36</v>
      </c>
      <c r="F3" s="186" t="s">
        <v>37</v>
      </c>
      <c r="G3" s="192"/>
    </row>
    <row r="4" spans="1:7" ht="18">
      <c r="B4" s="9" t="s">
        <v>38</v>
      </c>
      <c r="C4" s="186" t="s">
        <v>39</v>
      </c>
      <c r="D4" s="187"/>
      <c r="E4" s="11" t="s">
        <v>40</v>
      </c>
      <c r="F4" s="186"/>
      <c r="G4" s="192"/>
    </row>
    <row r="5" spans="1:7" ht="18">
      <c r="B5" s="9" t="s">
        <v>1</v>
      </c>
      <c r="C5" s="186" t="s">
        <v>22</v>
      </c>
      <c r="D5" s="187"/>
      <c r="E5" s="11" t="s">
        <v>42</v>
      </c>
      <c r="F5" s="186" t="s">
        <v>43</v>
      </c>
      <c r="G5" s="192"/>
    </row>
    <row r="6" spans="1:7" ht="18">
      <c r="B6" s="9" t="s">
        <v>2</v>
      </c>
      <c r="C6" s="186" t="s">
        <v>23</v>
      </c>
      <c r="D6" s="187"/>
      <c r="E6" s="12"/>
      <c r="F6" s="186"/>
      <c r="G6" s="192"/>
    </row>
    <row r="7" spans="1:7" ht="18">
      <c r="B7" s="193" t="s">
        <v>3</v>
      </c>
      <c r="C7" s="194"/>
      <c r="D7" s="194"/>
      <c r="E7" s="194"/>
      <c r="F7" s="194"/>
      <c r="G7" s="195"/>
    </row>
    <row r="8" spans="1:7">
      <c r="B8" s="176" t="s">
        <v>45</v>
      </c>
      <c r="C8" s="177"/>
      <c r="D8" s="177"/>
      <c r="E8" s="177"/>
      <c r="F8" s="177"/>
      <c r="G8" s="178"/>
    </row>
    <row r="9" spans="1:7">
      <c r="B9" s="179"/>
      <c r="C9" s="177"/>
      <c r="D9" s="177"/>
      <c r="E9" s="177"/>
      <c r="F9" s="177"/>
      <c r="G9" s="178"/>
    </row>
    <row r="10" spans="1:7" ht="17" thickBot="1">
      <c r="B10" s="180"/>
      <c r="C10" s="181"/>
      <c r="D10" s="181"/>
      <c r="E10" s="181"/>
      <c r="F10" s="181"/>
      <c r="G10" s="182"/>
    </row>
    <row r="12" spans="1:7" ht="17" thickBot="1">
      <c r="A12" s="2" t="s">
        <v>46</v>
      </c>
    </row>
    <row r="13" spans="1:7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</row>
    <row r="14" spans="1:7">
      <c r="A14" s="5">
        <v>1</v>
      </c>
      <c r="B14" s="18" t="s">
        <v>232</v>
      </c>
      <c r="C14" s="18" t="s">
        <v>233</v>
      </c>
      <c r="D14" s="18" t="s">
        <v>514</v>
      </c>
      <c r="E14" s="18" t="s">
        <v>111</v>
      </c>
      <c r="F14" s="20" t="s">
        <v>45</v>
      </c>
      <c r="G14" s="21" t="s">
        <v>45</v>
      </c>
    </row>
    <row r="15" spans="1:7">
      <c r="A15" s="3">
        <v>2</v>
      </c>
      <c r="B15" s="16" t="s">
        <v>234</v>
      </c>
      <c r="C15" s="16" t="s">
        <v>235</v>
      </c>
      <c r="D15" s="16" t="s">
        <v>528</v>
      </c>
      <c r="E15" s="16" t="s">
        <v>111</v>
      </c>
      <c r="F15" s="22" t="s">
        <v>45</v>
      </c>
      <c r="G15" s="23" t="s">
        <v>45</v>
      </c>
    </row>
    <row r="16" spans="1:7">
      <c r="A16" s="3">
        <v>3</v>
      </c>
      <c r="B16" s="16" t="s">
        <v>221</v>
      </c>
      <c r="C16" s="16" t="s">
        <v>187</v>
      </c>
      <c r="D16" s="16" t="s">
        <v>247</v>
      </c>
      <c r="E16" s="16" t="s">
        <v>45</v>
      </c>
      <c r="F16" s="22" t="s">
        <v>45</v>
      </c>
      <c r="G16" s="23" t="s">
        <v>45</v>
      </c>
    </row>
    <row r="17" spans="1:7">
      <c r="A17" s="3">
        <v>4</v>
      </c>
      <c r="B17" s="16" t="s">
        <v>222</v>
      </c>
      <c r="C17" s="16" t="s">
        <v>188</v>
      </c>
      <c r="D17" s="16" t="s">
        <v>247</v>
      </c>
      <c r="E17" s="16" t="s">
        <v>45</v>
      </c>
      <c r="F17" s="22" t="s">
        <v>45</v>
      </c>
      <c r="G17" s="23" t="s">
        <v>45</v>
      </c>
    </row>
    <row r="18" spans="1:7">
      <c r="A18" s="3">
        <v>5</v>
      </c>
      <c r="B18" s="16" t="s">
        <v>223</v>
      </c>
      <c r="C18" s="16" t="s">
        <v>189</v>
      </c>
      <c r="D18" s="16" t="s">
        <v>250</v>
      </c>
      <c r="E18" s="16" t="s">
        <v>45</v>
      </c>
      <c r="F18" s="22" t="s">
        <v>45</v>
      </c>
      <c r="G18" s="23" t="s">
        <v>45</v>
      </c>
    </row>
    <row r="19" spans="1:7">
      <c r="A19" s="3">
        <v>6</v>
      </c>
      <c r="B19" s="16" t="s">
        <v>713</v>
      </c>
      <c r="C19" s="16" t="s">
        <v>714</v>
      </c>
      <c r="D19" s="16" t="s">
        <v>263</v>
      </c>
      <c r="E19" s="16" t="s">
        <v>45</v>
      </c>
      <c r="F19" s="22" t="s">
        <v>45</v>
      </c>
      <c r="G19" s="23" t="s">
        <v>45</v>
      </c>
    </row>
    <row r="20" spans="1:7">
      <c r="A20" s="3">
        <v>7</v>
      </c>
      <c r="B20" s="16" t="s">
        <v>715</v>
      </c>
      <c r="C20" s="16" t="s">
        <v>229</v>
      </c>
      <c r="D20" s="16" t="s">
        <v>406</v>
      </c>
      <c r="E20" s="16" t="s">
        <v>45</v>
      </c>
      <c r="F20" s="22" t="s">
        <v>45</v>
      </c>
      <c r="G20" s="23" t="s">
        <v>45</v>
      </c>
    </row>
    <row r="21" spans="1:7">
      <c r="A21" s="3">
        <v>8</v>
      </c>
      <c r="B21" s="16" t="s">
        <v>716</v>
      </c>
      <c r="C21" s="16" t="s">
        <v>717</v>
      </c>
      <c r="D21" s="16" t="s">
        <v>406</v>
      </c>
      <c r="E21" s="16" t="s">
        <v>45</v>
      </c>
      <c r="F21" s="22" t="s">
        <v>45</v>
      </c>
      <c r="G21" s="23" t="s">
        <v>45</v>
      </c>
    </row>
    <row r="22" spans="1:7">
      <c r="A22" s="3">
        <v>9</v>
      </c>
      <c r="B22" s="16" t="s">
        <v>718</v>
      </c>
      <c r="C22" s="16" t="s">
        <v>719</v>
      </c>
      <c r="D22" s="16" t="s">
        <v>1624</v>
      </c>
      <c r="E22" s="16" t="s">
        <v>45</v>
      </c>
      <c r="F22" s="22" t="s">
        <v>45</v>
      </c>
      <c r="G22" s="23" t="s">
        <v>45</v>
      </c>
    </row>
    <row r="23" spans="1:7">
      <c r="A23" s="3">
        <v>10</v>
      </c>
      <c r="B23" s="16" t="s">
        <v>720</v>
      </c>
      <c r="C23" s="16" t="s">
        <v>721</v>
      </c>
      <c r="D23" s="16" t="s">
        <v>1624</v>
      </c>
      <c r="E23" s="16" t="s">
        <v>45</v>
      </c>
      <c r="F23" s="22" t="s">
        <v>45</v>
      </c>
      <c r="G23" s="23" t="s">
        <v>45</v>
      </c>
    </row>
    <row r="24" spans="1:7">
      <c r="A24" s="3">
        <v>11</v>
      </c>
      <c r="B24" s="16" t="s">
        <v>722</v>
      </c>
      <c r="C24" s="16" t="s">
        <v>723</v>
      </c>
      <c r="D24" s="16" t="s">
        <v>1185</v>
      </c>
      <c r="E24" s="16" t="s">
        <v>45</v>
      </c>
      <c r="F24" s="22" t="s">
        <v>45</v>
      </c>
      <c r="G24" s="23" t="s">
        <v>45</v>
      </c>
    </row>
    <row r="25" spans="1:7">
      <c r="A25" s="3">
        <v>12</v>
      </c>
      <c r="B25" s="16" t="s">
        <v>724</v>
      </c>
      <c r="C25" s="16" t="s">
        <v>725</v>
      </c>
      <c r="D25" s="16" t="s">
        <v>250</v>
      </c>
      <c r="E25" s="16" t="s">
        <v>45</v>
      </c>
      <c r="F25" s="22" t="s">
        <v>45</v>
      </c>
      <c r="G25" s="23" t="s">
        <v>45</v>
      </c>
    </row>
    <row r="26" spans="1:7">
      <c r="A26" s="3">
        <v>13</v>
      </c>
      <c r="B26" s="16" t="s">
        <v>726</v>
      </c>
      <c r="C26" s="16" t="s">
        <v>727</v>
      </c>
      <c r="D26" s="16" t="s">
        <v>250</v>
      </c>
      <c r="E26" s="16" t="s">
        <v>45</v>
      </c>
      <c r="F26" s="22" t="s">
        <v>45</v>
      </c>
      <c r="G26" s="23" t="s">
        <v>45</v>
      </c>
    </row>
    <row r="27" spans="1:7">
      <c r="A27" s="3">
        <v>14</v>
      </c>
      <c r="B27" s="16" t="s">
        <v>728</v>
      </c>
      <c r="C27" s="16" t="s">
        <v>729</v>
      </c>
      <c r="D27" s="16" t="s">
        <v>250</v>
      </c>
      <c r="E27" s="16" t="s">
        <v>45</v>
      </c>
      <c r="F27" s="22" t="s">
        <v>45</v>
      </c>
      <c r="G27" s="23" t="s">
        <v>45</v>
      </c>
    </row>
    <row r="28" spans="1:7">
      <c r="A28" s="3">
        <v>15</v>
      </c>
      <c r="B28" s="16" t="s">
        <v>730</v>
      </c>
      <c r="C28" s="16" t="s">
        <v>731</v>
      </c>
      <c r="D28" s="16" t="s">
        <v>250</v>
      </c>
      <c r="E28" s="16" t="s">
        <v>45</v>
      </c>
      <c r="F28" s="22" t="s">
        <v>45</v>
      </c>
      <c r="G28" s="23" t="s">
        <v>45</v>
      </c>
    </row>
    <row r="29" spans="1:7">
      <c r="A29" s="3">
        <v>16</v>
      </c>
      <c r="B29" s="16" t="s">
        <v>732</v>
      </c>
      <c r="C29" s="16" t="s">
        <v>733</v>
      </c>
      <c r="D29" s="16" t="s">
        <v>250</v>
      </c>
      <c r="E29" s="16" t="s">
        <v>45</v>
      </c>
      <c r="F29" s="22" t="s">
        <v>45</v>
      </c>
      <c r="G29" s="23" t="s">
        <v>45</v>
      </c>
    </row>
    <row r="30" spans="1:7">
      <c r="A30" s="3">
        <v>17</v>
      </c>
      <c r="B30" s="16" t="s">
        <v>734</v>
      </c>
      <c r="C30" s="16" t="s">
        <v>735</v>
      </c>
      <c r="D30" s="16" t="s">
        <v>299</v>
      </c>
      <c r="E30" s="16" t="s">
        <v>45</v>
      </c>
      <c r="F30" s="22" t="s">
        <v>45</v>
      </c>
      <c r="G30" s="23" t="s">
        <v>45</v>
      </c>
    </row>
    <row r="31" spans="1:7">
      <c r="A31" s="3">
        <v>18</v>
      </c>
      <c r="B31" s="16" t="s">
        <v>736</v>
      </c>
      <c r="C31" s="16" t="s">
        <v>737</v>
      </c>
      <c r="D31" s="16" t="s">
        <v>299</v>
      </c>
      <c r="E31" s="16" t="s">
        <v>45</v>
      </c>
      <c r="F31" s="22" t="s">
        <v>45</v>
      </c>
      <c r="G31" s="23" t="s">
        <v>45</v>
      </c>
    </row>
    <row r="32" spans="1:7">
      <c r="A32" s="3">
        <v>19</v>
      </c>
      <c r="B32" s="16" t="s">
        <v>738</v>
      </c>
      <c r="C32" s="16" t="s">
        <v>739</v>
      </c>
      <c r="D32" s="16" t="s">
        <v>299</v>
      </c>
      <c r="E32" s="16" t="s">
        <v>45</v>
      </c>
      <c r="F32" s="22" t="s">
        <v>45</v>
      </c>
      <c r="G32" s="23" t="s">
        <v>45</v>
      </c>
    </row>
    <row r="33" spans="1:7">
      <c r="A33" s="3">
        <v>20</v>
      </c>
      <c r="B33" s="16" t="s">
        <v>740</v>
      </c>
      <c r="C33" s="16" t="s">
        <v>741</v>
      </c>
      <c r="D33" s="16" t="s">
        <v>299</v>
      </c>
      <c r="E33" s="16" t="s">
        <v>45</v>
      </c>
      <c r="F33" s="22" t="s">
        <v>45</v>
      </c>
      <c r="G33" s="23" t="s">
        <v>45</v>
      </c>
    </row>
    <row r="34" spans="1:7">
      <c r="A34" s="3">
        <v>21</v>
      </c>
      <c r="B34" s="16" t="s">
        <v>742</v>
      </c>
      <c r="C34" s="16" t="s">
        <v>743</v>
      </c>
      <c r="D34" s="16" t="s">
        <v>299</v>
      </c>
      <c r="E34" s="16" t="s">
        <v>45</v>
      </c>
      <c r="F34" s="22" t="s">
        <v>45</v>
      </c>
      <c r="G34" s="23" t="s">
        <v>45</v>
      </c>
    </row>
    <row r="35" spans="1:7">
      <c r="A35" s="3">
        <v>22</v>
      </c>
      <c r="B35" s="16" t="s">
        <v>236</v>
      </c>
      <c r="C35" s="16" t="s">
        <v>211</v>
      </c>
      <c r="D35" s="16" t="s">
        <v>1180</v>
      </c>
      <c r="E35" s="16" t="s">
        <v>45</v>
      </c>
      <c r="F35" s="22" t="s">
        <v>45</v>
      </c>
      <c r="G35" s="23" t="s">
        <v>45</v>
      </c>
    </row>
    <row r="36" spans="1:7" ht="17" thickBot="1">
      <c r="A36" s="4">
        <v>23</v>
      </c>
      <c r="B36" s="17" t="s">
        <v>534</v>
      </c>
      <c r="C36" s="17" t="s">
        <v>212</v>
      </c>
      <c r="D36" s="17" t="s">
        <v>247</v>
      </c>
      <c r="E36" s="17" t="s">
        <v>45</v>
      </c>
      <c r="F36" s="24" t="s">
        <v>45</v>
      </c>
      <c r="G36" s="25" t="s">
        <v>45</v>
      </c>
    </row>
    <row r="38" spans="1:7" ht="17" thickBot="1">
      <c r="A38" s="2" t="s">
        <v>67</v>
      </c>
    </row>
    <row r="39" spans="1:7">
      <c r="A39" s="6" t="s">
        <v>0</v>
      </c>
      <c r="B39" s="10" t="s">
        <v>68</v>
      </c>
      <c r="C39" s="30" t="s">
        <v>69</v>
      </c>
      <c r="D39" s="33"/>
      <c r="E39" s="10" t="s">
        <v>70</v>
      </c>
      <c r="F39" s="10" t="s">
        <v>71</v>
      </c>
      <c r="G39" s="19" t="s">
        <v>72</v>
      </c>
    </row>
    <row r="40" spans="1:7" ht="19" thickBot="1">
      <c r="A40" s="13">
        <v>1</v>
      </c>
      <c r="B40" s="14" t="s">
        <v>744</v>
      </c>
      <c r="C40" s="196" t="s">
        <v>745</v>
      </c>
      <c r="D40" s="201"/>
      <c r="E40" s="14" t="s">
        <v>53</v>
      </c>
      <c r="F40" s="14" t="s">
        <v>53</v>
      </c>
      <c r="G40" s="15"/>
    </row>
    <row r="42" spans="1:7" ht="17" thickBot="1">
      <c r="A42" s="2" t="s">
        <v>73</v>
      </c>
    </row>
    <row r="43" spans="1:7">
      <c r="A43" s="6" t="s">
        <v>0</v>
      </c>
      <c r="B43" s="10" t="s">
        <v>74</v>
      </c>
      <c r="C43" s="10" t="s">
        <v>75</v>
      </c>
      <c r="D43" s="30" t="s">
        <v>76</v>
      </c>
      <c r="E43" s="31"/>
      <c r="F43" s="31"/>
      <c r="G43" s="32"/>
    </row>
    <row r="44" spans="1:7" ht="18">
      <c r="A44" s="5">
        <v>1</v>
      </c>
      <c r="B44" s="18" t="s">
        <v>746</v>
      </c>
      <c r="C44" s="18" t="s">
        <v>78</v>
      </c>
      <c r="D44" s="169" t="s">
        <v>747</v>
      </c>
      <c r="E44" s="171"/>
      <c r="F44" s="171"/>
      <c r="G44" s="172"/>
    </row>
    <row r="45" spans="1:7" ht="18">
      <c r="A45" s="3">
        <v>2</v>
      </c>
      <c r="B45" s="16" t="s">
        <v>748</v>
      </c>
      <c r="C45" s="16" t="s">
        <v>78</v>
      </c>
      <c r="D45" s="160" t="s">
        <v>749</v>
      </c>
      <c r="E45" s="162"/>
      <c r="F45" s="162"/>
      <c r="G45" s="163"/>
    </row>
    <row r="46" spans="1:7" ht="19" thickBot="1">
      <c r="A46" s="4">
        <v>3</v>
      </c>
      <c r="B46" s="17" t="s">
        <v>744</v>
      </c>
      <c r="C46" s="17" t="s">
        <v>184</v>
      </c>
      <c r="D46" s="164" t="s">
        <v>745</v>
      </c>
      <c r="E46" s="166"/>
      <c r="F46" s="166"/>
      <c r="G46" s="167"/>
    </row>
    <row r="48" spans="1:7" ht="17" thickBot="1">
      <c r="A48" s="2" t="s">
        <v>80</v>
      </c>
    </row>
    <row r="49" spans="1:7" ht="19" thickBot="1">
      <c r="A49" s="26" t="s">
        <v>0</v>
      </c>
      <c r="B49" s="27" t="s">
        <v>81</v>
      </c>
      <c r="C49" s="56" t="s">
        <v>69</v>
      </c>
      <c r="D49" s="28"/>
      <c r="E49" s="174" t="s">
        <v>82</v>
      </c>
      <c r="F49" s="175"/>
      <c r="G49" s="29" t="s">
        <v>83</v>
      </c>
    </row>
    <row r="51" spans="1:7" ht="17" thickBot="1">
      <c r="A51" s="2" t="s">
        <v>84</v>
      </c>
    </row>
    <row r="52" spans="1:7" ht="19" thickBot="1">
      <c r="A52" s="26" t="s">
        <v>0</v>
      </c>
      <c r="B52" s="27" t="s">
        <v>81</v>
      </c>
      <c r="C52" s="56" t="s">
        <v>69</v>
      </c>
      <c r="D52" s="28"/>
      <c r="E52" s="174" t="s">
        <v>85</v>
      </c>
      <c r="F52" s="175"/>
      <c r="G52" s="29" t="s">
        <v>86</v>
      </c>
    </row>
    <row r="54" spans="1:7" ht="17" thickBot="1">
      <c r="A54" s="2" t="s">
        <v>87</v>
      </c>
    </row>
    <row r="55" spans="1:7" ht="19" thickBot="1">
      <c r="A55" s="26" t="s">
        <v>0</v>
      </c>
      <c r="B55" s="27" t="s">
        <v>88</v>
      </c>
      <c r="C55" s="56" t="s">
        <v>89</v>
      </c>
      <c r="D55" s="28"/>
      <c r="E55" s="174" t="s">
        <v>90</v>
      </c>
      <c r="F55" s="175"/>
      <c r="G55" s="29" t="s">
        <v>91</v>
      </c>
    </row>
    <row r="57" spans="1:7" ht="17" thickBot="1">
      <c r="A57" s="2" t="s">
        <v>92</v>
      </c>
    </row>
    <row r="58" spans="1:7">
      <c r="A58" s="6" t="s">
        <v>0</v>
      </c>
      <c r="B58" s="30" t="s">
        <v>93</v>
      </c>
      <c r="C58" s="33"/>
      <c r="D58" s="30" t="s">
        <v>94</v>
      </c>
      <c r="E58" s="31"/>
      <c r="F58" s="31"/>
      <c r="G58" s="32"/>
    </row>
    <row r="59" spans="1:7" ht="18">
      <c r="A59" s="34">
        <v>1</v>
      </c>
      <c r="B59" s="169" t="s">
        <v>95</v>
      </c>
      <c r="C59" s="170"/>
      <c r="D59" s="169" t="s">
        <v>39</v>
      </c>
      <c r="E59" s="171"/>
      <c r="F59" s="171"/>
      <c r="G59" s="172"/>
    </row>
    <row r="60" spans="1:7" ht="18">
      <c r="A60" s="35">
        <v>2</v>
      </c>
      <c r="B60" s="160" t="s">
        <v>96</v>
      </c>
      <c r="C60" s="161"/>
      <c r="D60" s="160" t="s">
        <v>23</v>
      </c>
      <c r="E60" s="162"/>
      <c r="F60" s="162"/>
      <c r="G60" s="163"/>
    </row>
    <row r="61" spans="1:7" ht="18">
      <c r="A61" s="35">
        <v>3</v>
      </c>
      <c r="B61" s="160" t="s">
        <v>97</v>
      </c>
      <c r="C61" s="161"/>
      <c r="D61" s="160" t="s">
        <v>98</v>
      </c>
      <c r="E61" s="162"/>
      <c r="F61" s="162"/>
      <c r="G61" s="163"/>
    </row>
    <row r="62" spans="1:7" ht="18">
      <c r="A62" s="35">
        <v>4</v>
      </c>
      <c r="B62" s="160" t="s">
        <v>99</v>
      </c>
      <c r="C62" s="161"/>
      <c r="D62" s="160" t="s">
        <v>45</v>
      </c>
      <c r="E62" s="162"/>
      <c r="F62" s="162"/>
      <c r="G62" s="163"/>
    </row>
    <row r="63" spans="1:7" ht="18">
      <c r="A63" s="35">
        <v>5</v>
      </c>
      <c r="B63" s="160" t="s">
        <v>100</v>
      </c>
      <c r="C63" s="161"/>
      <c r="D63" s="160" t="s">
        <v>185</v>
      </c>
      <c r="E63" s="162"/>
      <c r="F63" s="162"/>
      <c r="G63" s="163"/>
    </row>
    <row r="64" spans="1:7" ht="18">
      <c r="A64" s="35">
        <v>6</v>
      </c>
      <c r="B64" s="160" t="s">
        <v>102</v>
      </c>
      <c r="C64" s="161"/>
      <c r="D64" s="160" t="s">
        <v>101</v>
      </c>
      <c r="E64" s="162"/>
      <c r="F64" s="162"/>
      <c r="G64" s="163"/>
    </row>
    <row r="65" spans="1:7" ht="18">
      <c r="A65" s="35">
        <v>7</v>
      </c>
      <c r="B65" s="160" t="s">
        <v>103</v>
      </c>
      <c r="C65" s="161"/>
      <c r="D65" s="160" t="s">
        <v>101</v>
      </c>
      <c r="E65" s="162"/>
      <c r="F65" s="162"/>
      <c r="G65" s="163"/>
    </row>
    <row r="66" spans="1:7" ht="19" thickBot="1">
      <c r="A66" s="36">
        <v>8</v>
      </c>
      <c r="B66" s="164" t="s">
        <v>104</v>
      </c>
      <c r="C66" s="165"/>
      <c r="D66" s="164" t="s">
        <v>101</v>
      </c>
      <c r="E66" s="166"/>
      <c r="F66" s="166"/>
      <c r="G66" s="167"/>
    </row>
  </sheetData>
  <mergeCells count="35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60:C60"/>
    <mergeCell ref="D60:G60"/>
    <mergeCell ref="B7:G7"/>
    <mergeCell ref="B8:G10"/>
    <mergeCell ref="C40:D40"/>
    <mergeCell ref="D44:G44"/>
    <mergeCell ref="D45:G45"/>
    <mergeCell ref="D46:G46"/>
    <mergeCell ref="E49:F49"/>
    <mergeCell ref="E52:F52"/>
    <mergeCell ref="E55:F55"/>
    <mergeCell ref="B59:C59"/>
    <mergeCell ref="D59:G59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</mergeCells>
  <phoneticPr fontId="8"/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A031-2F96-4E58-9628-4EDD0D18ADE5}">
  <sheetPr>
    <pageSetUpPr fitToPage="1"/>
  </sheetPr>
  <dimension ref="A1:G67"/>
  <sheetViews>
    <sheetView showGridLines="0" workbookViewId="0">
      <selection activeCell="B3" sqref="B3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16384" width="9" style="1"/>
  </cols>
  <sheetData>
    <row r="1" spans="1:7" ht="17" thickBot="1">
      <c r="A1" s="2" t="s">
        <v>31</v>
      </c>
    </row>
    <row r="2" spans="1:7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7" ht="18">
      <c r="B3" s="9" t="s">
        <v>35</v>
      </c>
      <c r="C3" s="186"/>
      <c r="D3" s="187"/>
      <c r="E3" s="11" t="s">
        <v>36</v>
      </c>
      <c r="F3" s="186" t="s">
        <v>37</v>
      </c>
      <c r="G3" s="192"/>
    </row>
    <row r="4" spans="1:7" ht="18">
      <c r="B4" s="9" t="s">
        <v>38</v>
      </c>
      <c r="C4" s="186" t="s">
        <v>39</v>
      </c>
      <c r="D4" s="187"/>
      <c r="E4" s="11" t="s">
        <v>40</v>
      </c>
      <c r="F4" s="186"/>
      <c r="G4" s="192"/>
    </row>
    <row r="5" spans="1:7" ht="18">
      <c r="B5" s="9" t="s">
        <v>1</v>
      </c>
      <c r="C5" s="186" t="s">
        <v>45</v>
      </c>
      <c r="D5" s="187"/>
      <c r="E5" s="11" t="s">
        <v>42</v>
      </c>
      <c r="F5" s="186" t="s">
        <v>43</v>
      </c>
      <c r="G5" s="192"/>
    </row>
    <row r="6" spans="1:7" ht="18">
      <c r="B6" s="9" t="s">
        <v>2</v>
      </c>
      <c r="C6" s="186" t="s">
        <v>24</v>
      </c>
      <c r="D6" s="187"/>
      <c r="E6" s="12"/>
      <c r="F6" s="186"/>
      <c r="G6" s="192"/>
    </row>
    <row r="7" spans="1:7" ht="18">
      <c r="B7" s="193" t="s">
        <v>3</v>
      </c>
      <c r="C7" s="194"/>
      <c r="D7" s="194"/>
      <c r="E7" s="194"/>
      <c r="F7" s="194"/>
      <c r="G7" s="195"/>
    </row>
    <row r="8" spans="1:7">
      <c r="B8" s="176" t="s">
        <v>45</v>
      </c>
      <c r="C8" s="177"/>
      <c r="D8" s="177"/>
      <c r="E8" s="177"/>
      <c r="F8" s="177"/>
      <c r="G8" s="178"/>
    </row>
    <row r="9" spans="1:7">
      <c r="B9" s="179"/>
      <c r="C9" s="177"/>
      <c r="D9" s="177"/>
      <c r="E9" s="177"/>
      <c r="F9" s="177"/>
      <c r="G9" s="178"/>
    </row>
    <row r="10" spans="1:7" ht="17" thickBot="1">
      <c r="B10" s="180"/>
      <c r="C10" s="181"/>
      <c r="D10" s="181"/>
      <c r="E10" s="181"/>
      <c r="F10" s="181"/>
      <c r="G10" s="182"/>
    </row>
    <row r="12" spans="1:7" ht="17" thickBot="1">
      <c r="A12" s="2" t="s">
        <v>46</v>
      </c>
    </row>
    <row r="13" spans="1:7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</row>
    <row r="14" spans="1:7">
      <c r="A14" s="5">
        <v>1</v>
      </c>
      <c r="B14" s="18" t="s">
        <v>750</v>
      </c>
      <c r="C14" s="18" t="s">
        <v>117</v>
      </c>
      <c r="D14" s="18" t="s">
        <v>1181</v>
      </c>
      <c r="E14" s="18" t="s">
        <v>111</v>
      </c>
      <c r="F14" s="20" t="s">
        <v>45</v>
      </c>
      <c r="G14" s="21" t="s">
        <v>45</v>
      </c>
    </row>
    <row r="15" spans="1:7">
      <c r="A15" s="3">
        <v>2</v>
      </c>
      <c r="B15" s="16" t="s">
        <v>243</v>
      </c>
      <c r="C15" s="16" t="s">
        <v>63</v>
      </c>
      <c r="D15" s="16" t="s">
        <v>246</v>
      </c>
      <c r="E15" s="16" t="s">
        <v>111</v>
      </c>
      <c r="F15" s="22" t="s">
        <v>45</v>
      </c>
      <c r="G15" s="23" t="s">
        <v>45</v>
      </c>
    </row>
    <row r="16" spans="1:7">
      <c r="A16" s="3">
        <v>3</v>
      </c>
      <c r="B16" s="16" t="s">
        <v>245</v>
      </c>
      <c r="C16" s="16" t="s">
        <v>64</v>
      </c>
      <c r="D16" s="16" t="s">
        <v>246</v>
      </c>
      <c r="E16" s="16" t="s">
        <v>45</v>
      </c>
      <c r="F16" s="22" t="s">
        <v>45</v>
      </c>
      <c r="G16" s="23" t="s">
        <v>45</v>
      </c>
    </row>
    <row r="17" spans="1:7">
      <c r="A17" s="3">
        <v>4</v>
      </c>
      <c r="B17" s="16" t="s">
        <v>221</v>
      </c>
      <c r="C17" s="16" t="s">
        <v>187</v>
      </c>
      <c r="D17" s="16" t="s">
        <v>247</v>
      </c>
      <c r="E17" s="16" t="s">
        <v>45</v>
      </c>
      <c r="F17" s="22" t="s">
        <v>45</v>
      </c>
      <c r="G17" s="23" t="s">
        <v>45</v>
      </c>
    </row>
    <row r="18" spans="1:7">
      <c r="A18" s="3">
        <v>5</v>
      </c>
      <c r="B18" s="16" t="s">
        <v>222</v>
      </c>
      <c r="C18" s="16" t="s">
        <v>188</v>
      </c>
      <c r="D18" s="16" t="s">
        <v>247</v>
      </c>
      <c r="E18" s="16" t="s">
        <v>45</v>
      </c>
      <c r="F18" s="22" t="s">
        <v>45</v>
      </c>
      <c r="G18" s="23" t="s">
        <v>45</v>
      </c>
    </row>
    <row r="19" spans="1:7">
      <c r="A19" s="3">
        <v>6</v>
      </c>
      <c r="B19" s="16" t="s">
        <v>223</v>
      </c>
      <c r="C19" s="16" t="s">
        <v>189</v>
      </c>
      <c r="D19" s="16" t="s">
        <v>1625</v>
      </c>
      <c r="E19" s="16" t="s">
        <v>45</v>
      </c>
      <c r="F19" s="22" t="s">
        <v>45</v>
      </c>
      <c r="G19" s="23" t="s">
        <v>45</v>
      </c>
    </row>
    <row r="20" spans="1:7">
      <c r="A20" s="3">
        <v>7</v>
      </c>
      <c r="B20" s="16" t="s">
        <v>224</v>
      </c>
      <c r="C20" s="16" t="s">
        <v>225</v>
      </c>
      <c r="D20" s="16" t="s">
        <v>299</v>
      </c>
      <c r="E20" s="16" t="s">
        <v>45</v>
      </c>
      <c r="F20" s="22" t="s">
        <v>45</v>
      </c>
      <c r="G20" s="23" t="s">
        <v>45</v>
      </c>
    </row>
    <row r="21" spans="1:7">
      <c r="A21" s="3">
        <v>8</v>
      </c>
      <c r="B21" s="16" t="s">
        <v>751</v>
      </c>
      <c r="C21" s="16" t="s">
        <v>752</v>
      </c>
      <c r="D21" s="16" t="s">
        <v>406</v>
      </c>
      <c r="E21" s="16" t="s">
        <v>45</v>
      </c>
      <c r="F21" s="22" t="s">
        <v>45</v>
      </c>
      <c r="G21" s="23" t="s">
        <v>45</v>
      </c>
    </row>
    <row r="22" spans="1:7">
      <c r="A22" s="3">
        <v>9</v>
      </c>
      <c r="B22" s="16" t="s">
        <v>753</v>
      </c>
      <c r="C22" s="16" t="s">
        <v>754</v>
      </c>
      <c r="D22" s="16" t="s">
        <v>250</v>
      </c>
      <c r="E22" s="16" t="s">
        <v>45</v>
      </c>
      <c r="F22" s="22" t="s">
        <v>45</v>
      </c>
      <c r="G22" s="23" t="s">
        <v>45</v>
      </c>
    </row>
    <row r="23" spans="1:7">
      <c r="A23" s="3">
        <v>10</v>
      </c>
      <c r="B23" s="16" t="s">
        <v>755</v>
      </c>
      <c r="C23" s="16" t="s">
        <v>756</v>
      </c>
      <c r="D23" s="16" t="s">
        <v>299</v>
      </c>
      <c r="E23" s="16" t="s">
        <v>45</v>
      </c>
      <c r="F23" s="22" t="s">
        <v>45</v>
      </c>
      <c r="G23" s="23" t="s">
        <v>45</v>
      </c>
    </row>
    <row r="24" spans="1:7">
      <c r="A24" s="3">
        <v>11</v>
      </c>
      <c r="B24" s="16" t="s">
        <v>757</v>
      </c>
      <c r="C24" s="16" t="s">
        <v>758</v>
      </c>
      <c r="D24" s="16" t="s">
        <v>302</v>
      </c>
      <c r="E24" s="16" t="s">
        <v>45</v>
      </c>
      <c r="F24" s="22" t="s">
        <v>45</v>
      </c>
      <c r="G24" s="23" t="s">
        <v>45</v>
      </c>
    </row>
    <row r="25" spans="1:7">
      <c r="A25" s="3">
        <v>12</v>
      </c>
      <c r="B25" s="16" t="s">
        <v>759</v>
      </c>
      <c r="C25" s="16" t="s">
        <v>760</v>
      </c>
      <c r="D25" s="16" t="s">
        <v>302</v>
      </c>
      <c r="E25" s="16" t="s">
        <v>45</v>
      </c>
      <c r="F25" s="22" t="s">
        <v>45</v>
      </c>
      <c r="G25" s="23" t="s">
        <v>45</v>
      </c>
    </row>
    <row r="26" spans="1:7">
      <c r="A26" s="3">
        <v>13</v>
      </c>
      <c r="B26" s="16" t="s">
        <v>761</v>
      </c>
      <c r="C26" s="16" t="s">
        <v>762</v>
      </c>
      <c r="D26" s="16" t="s">
        <v>302</v>
      </c>
      <c r="E26" s="16" t="s">
        <v>45</v>
      </c>
      <c r="F26" s="22" t="s">
        <v>45</v>
      </c>
      <c r="G26" s="23" t="s">
        <v>45</v>
      </c>
    </row>
    <row r="27" spans="1:7">
      <c r="A27" s="3">
        <v>14</v>
      </c>
      <c r="B27" s="16" t="s">
        <v>763</v>
      </c>
      <c r="C27" s="16" t="s">
        <v>764</v>
      </c>
      <c r="D27" s="16" t="s">
        <v>302</v>
      </c>
      <c r="E27" s="16" t="s">
        <v>45</v>
      </c>
      <c r="F27" s="22" t="s">
        <v>45</v>
      </c>
      <c r="G27" s="23" t="s">
        <v>45</v>
      </c>
    </row>
    <row r="28" spans="1:7">
      <c r="A28" s="3">
        <v>15</v>
      </c>
      <c r="B28" s="16" t="s">
        <v>765</v>
      </c>
      <c r="C28" s="16" t="s">
        <v>766</v>
      </c>
      <c r="D28" s="16" t="s">
        <v>416</v>
      </c>
      <c r="E28" s="16" t="s">
        <v>45</v>
      </c>
      <c r="F28" s="22" t="s">
        <v>45</v>
      </c>
      <c r="G28" s="23" t="s">
        <v>45</v>
      </c>
    </row>
    <row r="29" spans="1:7">
      <c r="A29" s="3">
        <v>16</v>
      </c>
      <c r="B29" s="16" t="s">
        <v>767</v>
      </c>
      <c r="C29" s="16" t="s">
        <v>768</v>
      </c>
      <c r="D29" s="16" t="s">
        <v>416</v>
      </c>
      <c r="E29" s="16" t="s">
        <v>45</v>
      </c>
      <c r="F29" s="22" t="s">
        <v>45</v>
      </c>
      <c r="G29" s="23" t="s">
        <v>45</v>
      </c>
    </row>
    <row r="30" spans="1:7">
      <c r="A30" s="3">
        <v>17</v>
      </c>
      <c r="B30" s="16" t="s">
        <v>769</v>
      </c>
      <c r="C30" s="16" t="s">
        <v>770</v>
      </c>
      <c r="D30" s="16" t="s">
        <v>250</v>
      </c>
      <c r="E30" s="16" t="s">
        <v>45</v>
      </c>
      <c r="F30" s="22" t="s">
        <v>45</v>
      </c>
      <c r="G30" s="23" t="s">
        <v>45</v>
      </c>
    </row>
    <row r="31" spans="1:7">
      <c r="A31" s="3">
        <v>18</v>
      </c>
      <c r="B31" s="16" t="s">
        <v>771</v>
      </c>
      <c r="C31" s="16" t="s">
        <v>772</v>
      </c>
      <c r="D31" s="16" t="s">
        <v>250</v>
      </c>
      <c r="E31" s="16" t="s">
        <v>45</v>
      </c>
      <c r="F31" s="22" t="s">
        <v>45</v>
      </c>
      <c r="G31" s="23" t="s">
        <v>45</v>
      </c>
    </row>
    <row r="32" spans="1:7">
      <c r="A32" s="3">
        <v>19</v>
      </c>
      <c r="B32" s="16" t="s">
        <v>773</v>
      </c>
      <c r="C32" s="16" t="s">
        <v>774</v>
      </c>
      <c r="D32" s="16" t="s">
        <v>250</v>
      </c>
      <c r="E32" s="16" t="s">
        <v>45</v>
      </c>
      <c r="F32" s="22" t="s">
        <v>45</v>
      </c>
      <c r="G32" s="23" t="s">
        <v>45</v>
      </c>
    </row>
    <row r="33" spans="1:7">
      <c r="A33" s="3">
        <v>20</v>
      </c>
      <c r="B33" s="16" t="s">
        <v>775</v>
      </c>
      <c r="C33" s="16" t="s">
        <v>776</v>
      </c>
      <c r="D33" s="16" t="s">
        <v>250</v>
      </c>
      <c r="E33" s="16" t="s">
        <v>45</v>
      </c>
      <c r="F33" s="22" t="s">
        <v>45</v>
      </c>
      <c r="G33" s="23" t="s">
        <v>45</v>
      </c>
    </row>
    <row r="34" spans="1:7">
      <c r="A34" s="3">
        <v>21</v>
      </c>
      <c r="B34" s="16" t="s">
        <v>777</v>
      </c>
      <c r="C34" s="16" t="s">
        <v>778</v>
      </c>
      <c r="D34" s="16" t="s">
        <v>250</v>
      </c>
      <c r="E34" s="16" t="s">
        <v>45</v>
      </c>
      <c r="F34" s="22" t="s">
        <v>45</v>
      </c>
      <c r="G34" s="23" t="s">
        <v>45</v>
      </c>
    </row>
    <row r="35" spans="1:7">
      <c r="A35" s="3">
        <v>22</v>
      </c>
      <c r="B35" s="16" t="s">
        <v>779</v>
      </c>
      <c r="C35" s="16" t="s">
        <v>780</v>
      </c>
      <c r="D35" s="16" t="s">
        <v>250</v>
      </c>
      <c r="E35" s="16" t="s">
        <v>45</v>
      </c>
      <c r="F35" s="22" t="s">
        <v>45</v>
      </c>
      <c r="G35" s="23" t="s">
        <v>45</v>
      </c>
    </row>
    <row r="36" spans="1:7">
      <c r="A36" s="3">
        <v>23</v>
      </c>
      <c r="B36" s="16" t="s">
        <v>781</v>
      </c>
      <c r="C36" s="16" t="s">
        <v>782</v>
      </c>
      <c r="D36" s="16" t="s">
        <v>1636</v>
      </c>
      <c r="E36" s="16" t="s">
        <v>45</v>
      </c>
      <c r="F36" s="22" t="s">
        <v>45</v>
      </c>
      <c r="G36" s="23" t="s">
        <v>45</v>
      </c>
    </row>
    <row r="37" spans="1:7" ht="17" thickBot="1">
      <c r="A37" s="4">
        <v>24</v>
      </c>
      <c r="B37" s="17" t="s">
        <v>236</v>
      </c>
      <c r="C37" s="17" t="s">
        <v>211</v>
      </c>
      <c r="D37" s="17" t="s">
        <v>1180</v>
      </c>
      <c r="E37" s="17" t="s">
        <v>45</v>
      </c>
      <c r="F37" s="24" t="s">
        <v>45</v>
      </c>
      <c r="G37" s="25" t="s">
        <v>45</v>
      </c>
    </row>
    <row r="39" spans="1:7" ht="17" thickBot="1">
      <c r="A39" s="2" t="s">
        <v>67</v>
      </c>
    </row>
    <row r="40" spans="1:7">
      <c r="A40" s="6" t="s">
        <v>0</v>
      </c>
      <c r="B40" s="10" t="s">
        <v>68</v>
      </c>
      <c r="C40" s="30" t="s">
        <v>69</v>
      </c>
      <c r="D40" s="33"/>
      <c r="E40" s="10" t="s">
        <v>70</v>
      </c>
      <c r="F40" s="10" t="s">
        <v>71</v>
      </c>
      <c r="G40" s="19" t="s">
        <v>72</v>
      </c>
    </row>
    <row r="41" spans="1:7" ht="19" thickBot="1">
      <c r="A41" s="13">
        <v>1</v>
      </c>
      <c r="B41" s="14" t="s">
        <v>783</v>
      </c>
      <c r="C41" s="196" t="s">
        <v>784</v>
      </c>
      <c r="D41" s="201"/>
      <c r="E41" s="14" t="s">
        <v>53</v>
      </c>
      <c r="F41" s="14" t="s">
        <v>53</v>
      </c>
      <c r="G41" s="15"/>
    </row>
    <row r="43" spans="1:7" ht="17" thickBot="1">
      <c r="A43" s="2" t="s">
        <v>73</v>
      </c>
    </row>
    <row r="44" spans="1:7">
      <c r="A44" s="6" t="s">
        <v>0</v>
      </c>
      <c r="B44" s="10" t="s">
        <v>74</v>
      </c>
      <c r="C44" s="10" t="s">
        <v>75</v>
      </c>
      <c r="D44" s="30" t="s">
        <v>76</v>
      </c>
      <c r="E44" s="31"/>
      <c r="F44" s="31"/>
      <c r="G44" s="32"/>
    </row>
    <row r="45" spans="1:7" ht="18">
      <c r="A45" s="5">
        <v>1</v>
      </c>
      <c r="B45" s="18" t="s">
        <v>785</v>
      </c>
      <c r="C45" s="18" t="s">
        <v>78</v>
      </c>
      <c r="D45" s="169" t="s">
        <v>786</v>
      </c>
      <c r="E45" s="171"/>
      <c r="F45" s="171"/>
      <c r="G45" s="172"/>
    </row>
    <row r="46" spans="1:7" ht="18">
      <c r="A46" s="3">
        <v>2</v>
      </c>
      <c r="B46" s="16" t="s">
        <v>787</v>
      </c>
      <c r="C46" s="16" t="s">
        <v>78</v>
      </c>
      <c r="D46" s="160" t="s">
        <v>218</v>
      </c>
      <c r="E46" s="162"/>
      <c r="F46" s="162"/>
      <c r="G46" s="163"/>
    </row>
    <row r="47" spans="1:7" ht="19" thickBot="1">
      <c r="A47" s="4">
        <v>3</v>
      </c>
      <c r="B47" s="17" t="s">
        <v>783</v>
      </c>
      <c r="C47" s="17" t="s">
        <v>184</v>
      </c>
      <c r="D47" s="164" t="s">
        <v>784</v>
      </c>
      <c r="E47" s="166"/>
      <c r="F47" s="166"/>
      <c r="G47" s="167"/>
    </row>
    <row r="49" spans="1:7" ht="17" thickBot="1">
      <c r="A49" s="2" t="s">
        <v>80</v>
      </c>
    </row>
    <row r="50" spans="1:7" ht="19" thickBot="1">
      <c r="A50" s="26" t="s">
        <v>0</v>
      </c>
      <c r="B50" s="27" t="s">
        <v>81</v>
      </c>
      <c r="C50" s="56" t="s">
        <v>69</v>
      </c>
      <c r="D50" s="28"/>
      <c r="E50" s="174" t="s">
        <v>82</v>
      </c>
      <c r="F50" s="175"/>
      <c r="G50" s="29" t="s">
        <v>83</v>
      </c>
    </row>
    <row r="52" spans="1:7" ht="17" thickBot="1">
      <c r="A52" s="2" t="s">
        <v>84</v>
      </c>
    </row>
    <row r="53" spans="1:7" ht="19" thickBot="1">
      <c r="A53" s="26" t="s">
        <v>0</v>
      </c>
      <c r="B53" s="27" t="s">
        <v>81</v>
      </c>
      <c r="C53" s="56" t="s">
        <v>69</v>
      </c>
      <c r="D53" s="28"/>
      <c r="E53" s="174" t="s">
        <v>85</v>
      </c>
      <c r="F53" s="175"/>
      <c r="G53" s="29" t="s">
        <v>86</v>
      </c>
    </row>
    <row r="55" spans="1:7" ht="17" thickBot="1">
      <c r="A55" s="2" t="s">
        <v>87</v>
      </c>
    </row>
    <row r="56" spans="1:7" ht="19" thickBot="1">
      <c r="A56" s="26" t="s">
        <v>0</v>
      </c>
      <c r="B56" s="27" t="s">
        <v>88</v>
      </c>
      <c r="C56" s="56" t="s">
        <v>89</v>
      </c>
      <c r="D56" s="28"/>
      <c r="E56" s="174" t="s">
        <v>90</v>
      </c>
      <c r="F56" s="175"/>
      <c r="G56" s="29" t="s">
        <v>91</v>
      </c>
    </row>
    <row r="58" spans="1:7" ht="17" thickBot="1">
      <c r="A58" s="2" t="s">
        <v>92</v>
      </c>
    </row>
    <row r="59" spans="1:7">
      <c r="A59" s="6" t="s">
        <v>0</v>
      </c>
      <c r="B59" s="30" t="s">
        <v>93</v>
      </c>
      <c r="C59" s="33"/>
      <c r="D59" s="30" t="s">
        <v>94</v>
      </c>
      <c r="E59" s="31"/>
      <c r="F59" s="31"/>
      <c r="G59" s="32"/>
    </row>
    <row r="60" spans="1:7" ht="18">
      <c r="A60" s="34">
        <v>1</v>
      </c>
      <c r="B60" s="169" t="s">
        <v>95</v>
      </c>
      <c r="C60" s="170"/>
      <c r="D60" s="169" t="s">
        <v>39</v>
      </c>
      <c r="E60" s="171"/>
      <c r="F60" s="171"/>
      <c r="G60" s="172"/>
    </row>
    <row r="61" spans="1:7" ht="18">
      <c r="A61" s="35">
        <v>2</v>
      </c>
      <c r="B61" s="160" t="s">
        <v>96</v>
      </c>
      <c r="C61" s="161"/>
      <c r="D61" s="160" t="s">
        <v>24</v>
      </c>
      <c r="E61" s="162"/>
      <c r="F61" s="162"/>
      <c r="G61" s="163"/>
    </row>
    <row r="62" spans="1:7" ht="18">
      <c r="A62" s="35">
        <v>3</v>
      </c>
      <c r="B62" s="160" t="s">
        <v>97</v>
      </c>
      <c r="C62" s="161"/>
      <c r="D62" s="160" t="s">
        <v>98</v>
      </c>
      <c r="E62" s="162"/>
      <c r="F62" s="162"/>
      <c r="G62" s="163"/>
    </row>
    <row r="63" spans="1:7" ht="18">
      <c r="A63" s="35">
        <v>4</v>
      </c>
      <c r="B63" s="160" t="s">
        <v>99</v>
      </c>
      <c r="C63" s="161"/>
      <c r="D63" s="160" t="s">
        <v>45</v>
      </c>
      <c r="E63" s="162"/>
      <c r="F63" s="162"/>
      <c r="G63" s="163"/>
    </row>
    <row r="64" spans="1:7" ht="18">
      <c r="A64" s="35">
        <v>5</v>
      </c>
      <c r="B64" s="160" t="s">
        <v>100</v>
      </c>
      <c r="C64" s="161"/>
      <c r="D64" s="160" t="s">
        <v>185</v>
      </c>
      <c r="E64" s="162"/>
      <c r="F64" s="162"/>
      <c r="G64" s="163"/>
    </row>
    <row r="65" spans="1:7" ht="18">
      <c r="A65" s="35">
        <v>6</v>
      </c>
      <c r="B65" s="160" t="s">
        <v>102</v>
      </c>
      <c r="C65" s="161"/>
      <c r="D65" s="160" t="s">
        <v>101</v>
      </c>
      <c r="E65" s="162"/>
      <c r="F65" s="162"/>
      <c r="G65" s="163"/>
    </row>
    <row r="66" spans="1:7" ht="18">
      <c r="A66" s="35">
        <v>7</v>
      </c>
      <c r="B66" s="160" t="s">
        <v>103</v>
      </c>
      <c r="C66" s="161"/>
      <c r="D66" s="160" t="s">
        <v>101</v>
      </c>
      <c r="E66" s="162"/>
      <c r="F66" s="162"/>
      <c r="G66" s="163"/>
    </row>
    <row r="67" spans="1:7" ht="19" thickBot="1">
      <c r="A67" s="36">
        <v>8</v>
      </c>
      <c r="B67" s="164" t="s">
        <v>104</v>
      </c>
      <c r="C67" s="165"/>
      <c r="D67" s="164" t="s">
        <v>101</v>
      </c>
      <c r="E67" s="166"/>
      <c r="F67" s="166"/>
      <c r="G67" s="167"/>
    </row>
  </sheetData>
  <mergeCells count="35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61:C61"/>
    <mergeCell ref="D61:G61"/>
    <mergeCell ref="B7:G7"/>
    <mergeCell ref="B8:G10"/>
    <mergeCell ref="C41:D41"/>
    <mergeCell ref="D45:G45"/>
    <mergeCell ref="D46:G46"/>
    <mergeCell ref="D47:G47"/>
    <mergeCell ref="E50:F50"/>
    <mergeCell ref="E53:F53"/>
    <mergeCell ref="E56:F56"/>
    <mergeCell ref="B60:C60"/>
    <mergeCell ref="D60:G60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</mergeCells>
  <phoneticPr fontId="8"/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E5D7-DDAA-46D9-AC34-B613919B61C8}">
  <sheetPr>
    <pageSetUpPr fitToPage="1"/>
  </sheetPr>
  <dimension ref="A1:G227"/>
  <sheetViews>
    <sheetView showGridLines="0" workbookViewId="0">
      <selection activeCell="B3" sqref="B3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16384" width="9" style="1"/>
  </cols>
  <sheetData>
    <row r="1" spans="1:7" ht="17" thickBot="1">
      <c r="A1" s="2" t="s">
        <v>31</v>
      </c>
    </row>
    <row r="2" spans="1:7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7" ht="18">
      <c r="B3" s="9" t="s">
        <v>35</v>
      </c>
      <c r="C3" s="186"/>
      <c r="D3" s="187"/>
      <c r="E3" s="11" t="s">
        <v>36</v>
      </c>
      <c r="F3" s="186" t="s">
        <v>37</v>
      </c>
      <c r="G3" s="192"/>
    </row>
    <row r="4" spans="1:7" ht="18">
      <c r="B4" s="9" t="s">
        <v>38</v>
      </c>
      <c r="C4" s="186" t="s">
        <v>39</v>
      </c>
      <c r="D4" s="187"/>
      <c r="E4" s="11" t="s">
        <v>40</v>
      </c>
      <c r="F4" s="186"/>
      <c r="G4" s="192"/>
    </row>
    <row r="5" spans="1:7" ht="18">
      <c r="B5" s="9" t="s">
        <v>1</v>
      </c>
      <c r="C5" s="186" t="s">
        <v>25</v>
      </c>
      <c r="D5" s="187"/>
      <c r="E5" s="11" t="s">
        <v>42</v>
      </c>
      <c r="F5" s="186" t="s">
        <v>43</v>
      </c>
      <c r="G5" s="192"/>
    </row>
    <row r="6" spans="1:7" ht="18">
      <c r="B6" s="9" t="s">
        <v>2</v>
      </c>
      <c r="C6" s="186" t="s">
        <v>26</v>
      </c>
      <c r="D6" s="187"/>
      <c r="E6" s="12"/>
      <c r="F6" s="186"/>
      <c r="G6" s="192"/>
    </row>
    <row r="7" spans="1:7" ht="18">
      <c r="B7" s="193" t="s">
        <v>3</v>
      </c>
      <c r="C7" s="194"/>
      <c r="D7" s="194"/>
      <c r="E7" s="194"/>
      <c r="F7" s="194"/>
      <c r="G7" s="195"/>
    </row>
    <row r="8" spans="1:7">
      <c r="B8" s="176" t="s">
        <v>45</v>
      </c>
      <c r="C8" s="177"/>
      <c r="D8" s="177"/>
      <c r="E8" s="177"/>
      <c r="F8" s="177"/>
      <c r="G8" s="178"/>
    </row>
    <row r="9" spans="1:7">
      <c r="B9" s="179"/>
      <c r="C9" s="177"/>
      <c r="D9" s="177"/>
      <c r="E9" s="177"/>
      <c r="F9" s="177"/>
      <c r="G9" s="178"/>
    </row>
    <row r="10" spans="1:7" ht="17" thickBot="1">
      <c r="B10" s="180"/>
      <c r="C10" s="181"/>
      <c r="D10" s="181"/>
      <c r="E10" s="181"/>
      <c r="F10" s="181"/>
      <c r="G10" s="182"/>
    </row>
    <row r="12" spans="1:7" ht="17" thickBot="1">
      <c r="A12" s="2" t="s">
        <v>46</v>
      </c>
    </row>
    <row r="13" spans="1:7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</row>
    <row r="14" spans="1:7">
      <c r="A14" s="5">
        <v>1</v>
      </c>
      <c r="B14" s="18" t="s">
        <v>788</v>
      </c>
      <c r="C14" s="18" t="s">
        <v>115</v>
      </c>
      <c r="D14" s="18" t="s">
        <v>1181</v>
      </c>
      <c r="E14" s="18" t="s">
        <v>111</v>
      </c>
      <c r="F14" s="20" t="s">
        <v>45</v>
      </c>
      <c r="G14" s="21" t="s">
        <v>45</v>
      </c>
    </row>
    <row r="15" spans="1:7">
      <c r="A15" s="3">
        <v>2</v>
      </c>
      <c r="B15" s="16" t="s">
        <v>750</v>
      </c>
      <c r="C15" s="16" t="s">
        <v>117</v>
      </c>
      <c r="D15" s="16" t="s">
        <v>1181</v>
      </c>
      <c r="E15" s="16" t="s">
        <v>111</v>
      </c>
      <c r="F15" s="22" t="s">
        <v>45</v>
      </c>
      <c r="G15" s="23" t="s">
        <v>45</v>
      </c>
    </row>
    <row r="16" spans="1:7">
      <c r="A16" s="3">
        <v>3</v>
      </c>
      <c r="B16" s="16" t="s">
        <v>241</v>
      </c>
      <c r="C16" s="16" t="s">
        <v>118</v>
      </c>
      <c r="D16" s="16" t="s">
        <v>1190</v>
      </c>
      <c r="E16" s="16" t="s">
        <v>111</v>
      </c>
      <c r="F16" s="22" t="s">
        <v>45</v>
      </c>
      <c r="G16" s="23" t="s">
        <v>45</v>
      </c>
    </row>
    <row r="17" spans="1:7">
      <c r="A17" s="3">
        <v>4</v>
      </c>
      <c r="B17" s="16" t="s">
        <v>243</v>
      </c>
      <c r="C17" s="16" t="s">
        <v>63</v>
      </c>
      <c r="D17" s="16" t="s">
        <v>246</v>
      </c>
      <c r="E17" s="16" t="s">
        <v>111</v>
      </c>
      <c r="F17" s="22" t="s">
        <v>45</v>
      </c>
      <c r="G17" s="23" t="s">
        <v>45</v>
      </c>
    </row>
    <row r="18" spans="1:7">
      <c r="A18" s="3">
        <v>5</v>
      </c>
      <c r="B18" s="16" t="s">
        <v>245</v>
      </c>
      <c r="C18" s="16" t="s">
        <v>64</v>
      </c>
      <c r="D18" s="16" t="s">
        <v>246</v>
      </c>
      <c r="E18" s="16" t="s">
        <v>45</v>
      </c>
      <c r="F18" s="22" t="s">
        <v>45</v>
      </c>
      <c r="G18" s="23" t="s">
        <v>45</v>
      </c>
    </row>
    <row r="19" spans="1:7">
      <c r="A19" s="3">
        <v>6</v>
      </c>
      <c r="B19" s="16" t="s">
        <v>221</v>
      </c>
      <c r="C19" s="16" t="s">
        <v>187</v>
      </c>
      <c r="D19" s="16" t="s">
        <v>247</v>
      </c>
      <c r="E19" s="16" t="s">
        <v>45</v>
      </c>
      <c r="F19" s="22" t="s">
        <v>45</v>
      </c>
      <c r="G19" s="23" t="s">
        <v>45</v>
      </c>
    </row>
    <row r="20" spans="1:7">
      <c r="A20" s="3">
        <v>7</v>
      </c>
      <c r="B20" s="16" t="s">
        <v>222</v>
      </c>
      <c r="C20" s="16" t="s">
        <v>188</v>
      </c>
      <c r="D20" s="16" t="s">
        <v>247</v>
      </c>
      <c r="E20" s="16" t="s">
        <v>45</v>
      </c>
      <c r="F20" s="22" t="s">
        <v>45</v>
      </c>
      <c r="G20" s="23" t="s">
        <v>45</v>
      </c>
    </row>
    <row r="21" spans="1:7">
      <c r="A21" s="3">
        <v>8</v>
      </c>
      <c r="B21" s="16" t="s">
        <v>223</v>
      </c>
      <c r="C21" s="16" t="s">
        <v>189</v>
      </c>
      <c r="D21" s="16" t="s">
        <v>1625</v>
      </c>
      <c r="E21" s="16" t="s">
        <v>45</v>
      </c>
      <c r="F21" s="22" t="s">
        <v>45</v>
      </c>
      <c r="G21" s="23" t="s">
        <v>45</v>
      </c>
    </row>
    <row r="22" spans="1:7">
      <c r="A22" s="3">
        <v>9</v>
      </c>
      <c r="B22" s="16" t="s">
        <v>224</v>
      </c>
      <c r="C22" s="16" t="s">
        <v>225</v>
      </c>
      <c r="D22" s="16" t="s">
        <v>299</v>
      </c>
      <c r="E22" s="16" t="s">
        <v>45</v>
      </c>
      <c r="F22" s="22" t="s">
        <v>45</v>
      </c>
      <c r="G22" s="23" t="s">
        <v>45</v>
      </c>
    </row>
    <row r="23" spans="1:7">
      <c r="A23" s="3">
        <v>10</v>
      </c>
      <c r="B23" s="16" t="s">
        <v>789</v>
      </c>
      <c r="C23" s="16" t="s">
        <v>790</v>
      </c>
      <c r="D23" s="16" t="s">
        <v>1183</v>
      </c>
      <c r="E23" s="16" t="s">
        <v>45</v>
      </c>
      <c r="F23" s="22" t="s">
        <v>45</v>
      </c>
      <c r="G23" s="23" t="s">
        <v>45</v>
      </c>
    </row>
    <row r="24" spans="1:7">
      <c r="A24" s="3">
        <v>11</v>
      </c>
      <c r="B24" s="16" t="s">
        <v>791</v>
      </c>
      <c r="C24" s="16" t="s">
        <v>792</v>
      </c>
      <c r="D24" s="16" t="s">
        <v>1634</v>
      </c>
      <c r="E24" s="16" t="s">
        <v>45</v>
      </c>
      <c r="F24" s="22" t="s">
        <v>45</v>
      </c>
      <c r="G24" s="23" t="s">
        <v>45</v>
      </c>
    </row>
    <row r="25" spans="1:7">
      <c r="A25" s="3">
        <v>12</v>
      </c>
      <c r="B25" s="16" t="s">
        <v>793</v>
      </c>
      <c r="C25" s="16" t="s">
        <v>794</v>
      </c>
      <c r="D25" s="16" t="s">
        <v>1634</v>
      </c>
      <c r="E25" s="16" t="s">
        <v>45</v>
      </c>
      <c r="F25" s="22" t="s">
        <v>45</v>
      </c>
      <c r="G25" s="23" t="s">
        <v>45</v>
      </c>
    </row>
    <row r="26" spans="1:7">
      <c r="A26" s="3">
        <v>13</v>
      </c>
      <c r="B26" s="16" t="s">
        <v>795</v>
      </c>
      <c r="C26" s="16" t="s">
        <v>796</v>
      </c>
      <c r="D26" s="16" t="s">
        <v>1634</v>
      </c>
      <c r="E26" s="16" t="s">
        <v>45</v>
      </c>
      <c r="F26" s="22" t="s">
        <v>45</v>
      </c>
      <c r="G26" s="23" t="s">
        <v>45</v>
      </c>
    </row>
    <row r="27" spans="1:7">
      <c r="A27" s="3">
        <v>14</v>
      </c>
      <c r="B27" s="16" t="s">
        <v>797</v>
      </c>
      <c r="C27" s="16" t="s">
        <v>798</v>
      </c>
      <c r="D27" s="16" t="s">
        <v>1634</v>
      </c>
      <c r="E27" s="16" t="s">
        <v>45</v>
      </c>
      <c r="F27" s="22" t="s">
        <v>45</v>
      </c>
      <c r="G27" s="23" t="s">
        <v>45</v>
      </c>
    </row>
    <row r="28" spans="1:7">
      <c r="A28" s="3">
        <v>15</v>
      </c>
      <c r="B28" s="16" t="s">
        <v>799</v>
      </c>
      <c r="C28" s="16" t="s">
        <v>172</v>
      </c>
      <c r="D28" s="16" t="s">
        <v>308</v>
      </c>
      <c r="E28" s="16" t="s">
        <v>45</v>
      </c>
      <c r="F28" s="22" t="s">
        <v>45</v>
      </c>
      <c r="G28" s="23" t="s">
        <v>45</v>
      </c>
    </row>
    <row r="29" spans="1:7">
      <c r="A29" s="3">
        <v>16</v>
      </c>
      <c r="B29" s="16" t="s">
        <v>800</v>
      </c>
      <c r="C29" s="16" t="s">
        <v>173</v>
      </c>
      <c r="D29" s="16" t="s">
        <v>308</v>
      </c>
      <c r="E29" s="16" t="s">
        <v>45</v>
      </c>
      <c r="F29" s="22" t="s">
        <v>45</v>
      </c>
      <c r="G29" s="23" t="s">
        <v>45</v>
      </c>
    </row>
    <row r="30" spans="1:7">
      <c r="A30" s="3">
        <v>17</v>
      </c>
      <c r="B30" s="16" t="s">
        <v>801</v>
      </c>
      <c r="C30" s="16" t="s">
        <v>802</v>
      </c>
      <c r="D30" s="16" t="s">
        <v>1183</v>
      </c>
      <c r="E30" s="16" t="s">
        <v>45</v>
      </c>
      <c r="F30" s="22" t="s">
        <v>45</v>
      </c>
      <c r="G30" s="23" t="s">
        <v>45</v>
      </c>
    </row>
    <row r="31" spans="1:7">
      <c r="A31" s="3">
        <v>18</v>
      </c>
      <c r="B31" s="16" t="s">
        <v>803</v>
      </c>
      <c r="C31" s="16" t="s">
        <v>804</v>
      </c>
      <c r="D31" s="16" t="s">
        <v>1180</v>
      </c>
      <c r="E31" s="16" t="s">
        <v>45</v>
      </c>
      <c r="F31" s="22" t="s">
        <v>45</v>
      </c>
      <c r="G31" s="23" t="s">
        <v>45</v>
      </c>
    </row>
    <row r="32" spans="1:7">
      <c r="A32" s="3">
        <v>19</v>
      </c>
      <c r="B32" s="16" t="s">
        <v>805</v>
      </c>
      <c r="C32" s="16" t="s">
        <v>806</v>
      </c>
      <c r="D32" s="16" t="s">
        <v>1210</v>
      </c>
      <c r="E32" s="16" t="s">
        <v>45</v>
      </c>
      <c r="F32" s="22" t="s">
        <v>45</v>
      </c>
      <c r="G32" s="23" t="s">
        <v>45</v>
      </c>
    </row>
    <row r="33" spans="1:7">
      <c r="A33" s="3">
        <v>20</v>
      </c>
      <c r="B33" s="16" t="s">
        <v>807</v>
      </c>
      <c r="C33" s="16" t="s">
        <v>808</v>
      </c>
      <c r="D33" s="16" t="s">
        <v>1180</v>
      </c>
      <c r="E33" s="16" t="s">
        <v>45</v>
      </c>
      <c r="F33" s="22" t="s">
        <v>45</v>
      </c>
      <c r="G33" s="23" t="s">
        <v>45</v>
      </c>
    </row>
    <row r="34" spans="1:7">
      <c r="A34" s="3">
        <v>21</v>
      </c>
      <c r="B34" s="16" t="s">
        <v>809</v>
      </c>
      <c r="C34" s="16" t="s">
        <v>810</v>
      </c>
      <c r="D34" s="16" t="s">
        <v>1180</v>
      </c>
      <c r="E34" s="16" t="s">
        <v>45</v>
      </c>
      <c r="F34" s="22" t="s">
        <v>45</v>
      </c>
      <c r="G34" s="23" t="s">
        <v>45</v>
      </c>
    </row>
    <row r="35" spans="1:7">
      <c r="A35" s="3">
        <v>22</v>
      </c>
      <c r="B35" s="16" t="s">
        <v>811</v>
      </c>
      <c r="C35" s="16" t="s">
        <v>812</v>
      </c>
      <c r="D35" s="16" t="s">
        <v>1180</v>
      </c>
      <c r="E35" s="16" t="s">
        <v>45</v>
      </c>
      <c r="F35" s="22" t="s">
        <v>45</v>
      </c>
      <c r="G35" s="23" t="s">
        <v>45</v>
      </c>
    </row>
    <row r="36" spans="1:7">
      <c r="A36" s="3">
        <v>23</v>
      </c>
      <c r="B36" s="16" t="s">
        <v>813</v>
      </c>
      <c r="C36" s="16" t="s">
        <v>814</v>
      </c>
      <c r="D36" s="16" t="s">
        <v>1180</v>
      </c>
      <c r="E36" s="16" t="s">
        <v>45</v>
      </c>
      <c r="F36" s="22" t="s">
        <v>45</v>
      </c>
      <c r="G36" s="23" t="s">
        <v>45</v>
      </c>
    </row>
    <row r="37" spans="1:7">
      <c r="A37" s="3">
        <v>24</v>
      </c>
      <c r="B37" s="16" t="s">
        <v>815</v>
      </c>
      <c r="C37" s="16" t="s">
        <v>816</v>
      </c>
      <c r="D37" s="16" t="s">
        <v>1180</v>
      </c>
      <c r="E37" s="16" t="s">
        <v>45</v>
      </c>
      <c r="F37" s="22" t="s">
        <v>45</v>
      </c>
      <c r="G37" s="23" t="s">
        <v>45</v>
      </c>
    </row>
    <row r="38" spans="1:7">
      <c r="A38" s="3">
        <v>25</v>
      </c>
      <c r="B38" s="16" t="s">
        <v>817</v>
      </c>
      <c r="C38" s="16" t="s">
        <v>818</v>
      </c>
      <c r="D38" s="16" t="s">
        <v>1180</v>
      </c>
      <c r="E38" s="16" t="s">
        <v>45</v>
      </c>
      <c r="F38" s="22" t="s">
        <v>45</v>
      </c>
      <c r="G38" s="23" t="s">
        <v>45</v>
      </c>
    </row>
    <row r="39" spans="1:7">
      <c r="A39" s="3">
        <v>26</v>
      </c>
      <c r="B39" s="16" t="s">
        <v>819</v>
      </c>
      <c r="C39" s="16" t="s">
        <v>820</v>
      </c>
      <c r="D39" s="16" t="s">
        <v>1180</v>
      </c>
      <c r="E39" s="16" t="s">
        <v>45</v>
      </c>
      <c r="F39" s="22" t="s">
        <v>45</v>
      </c>
      <c r="G39" s="23" t="s">
        <v>45</v>
      </c>
    </row>
    <row r="40" spans="1:7">
      <c r="A40" s="3">
        <v>27</v>
      </c>
      <c r="B40" s="16" t="s">
        <v>821</v>
      </c>
      <c r="C40" s="16" t="s">
        <v>822</v>
      </c>
      <c r="D40" s="16" t="s">
        <v>308</v>
      </c>
      <c r="E40" s="16" t="s">
        <v>45</v>
      </c>
      <c r="F40" s="22" t="s">
        <v>45</v>
      </c>
      <c r="G40" s="23" t="s">
        <v>45</v>
      </c>
    </row>
    <row r="41" spans="1:7">
      <c r="A41" s="3">
        <v>28</v>
      </c>
      <c r="B41" s="16" t="s">
        <v>823</v>
      </c>
      <c r="C41" s="16" t="s">
        <v>824</v>
      </c>
      <c r="D41" s="16" t="s">
        <v>308</v>
      </c>
      <c r="E41" s="16" t="s">
        <v>45</v>
      </c>
      <c r="F41" s="22" t="s">
        <v>45</v>
      </c>
      <c r="G41" s="23" t="s">
        <v>45</v>
      </c>
    </row>
    <row r="42" spans="1:7">
      <c r="A42" s="3">
        <v>29</v>
      </c>
      <c r="B42" s="16" t="s">
        <v>825</v>
      </c>
      <c r="C42" s="16" t="s">
        <v>826</v>
      </c>
      <c r="D42" s="16" t="s">
        <v>308</v>
      </c>
      <c r="E42" s="16" t="s">
        <v>45</v>
      </c>
      <c r="F42" s="22" t="s">
        <v>45</v>
      </c>
      <c r="G42" s="23" t="s">
        <v>45</v>
      </c>
    </row>
    <row r="43" spans="1:7">
      <c r="A43" s="3">
        <v>30</v>
      </c>
      <c r="B43" s="16" t="s">
        <v>827</v>
      </c>
      <c r="C43" s="16" t="s">
        <v>828</v>
      </c>
      <c r="D43" s="16" t="s">
        <v>308</v>
      </c>
      <c r="E43" s="16" t="s">
        <v>45</v>
      </c>
      <c r="F43" s="22" t="s">
        <v>45</v>
      </c>
      <c r="G43" s="23" t="s">
        <v>45</v>
      </c>
    </row>
    <row r="44" spans="1:7">
      <c r="A44" s="3">
        <v>31</v>
      </c>
      <c r="B44" s="16" t="s">
        <v>829</v>
      </c>
      <c r="C44" s="16" t="s">
        <v>830</v>
      </c>
      <c r="D44" s="16" t="s">
        <v>308</v>
      </c>
      <c r="E44" s="16" t="s">
        <v>45</v>
      </c>
      <c r="F44" s="22" t="s">
        <v>45</v>
      </c>
      <c r="G44" s="23" t="s">
        <v>45</v>
      </c>
    </row>
    <row r="45" spans="1:7">
      <c r="A45" s="3">
        <v>32</v>
      </c>
      <c r="B45" s="16" t="s">
        <v>831</v>
      </c>
      <c r="C45" s="16" t="s">
        <v>832</v>
      </c>
      <c r="D45" s="16" t="s">
        <v>308</v>
      </c>
      <c r="E45" s="16" t="s">
        <v>45</v>
      </c>
      <c r="F45" s="22" t="s">
        <v>45</v>
      </c>
      <c r="G45" s="23" t="s">
        <v>45</v>
      </c>
    </row>
    <row r="46" spans="1:7">
      <c r="A46" s="3">
        <v>33</v>
      </c>
      <c r="B46" s="16" t="s">
        <v>833</v>
      </c>
      <c r="C46" s="16" t="s">
        <v>834</v>
      </c>
      <c r="D46" s="16" t="s">
        <v>1626</v>
      </c>
      <c r="E46" s="16" t="s">
        <v>45</v>
      </c>
      <c r="F46" s="22" t="s">
        <v>45</v>
      </c>
      <c r="G46" s="23" t="s">
        <v>45</v>
      </c>
    </row>
    <row r="47" spans="1:7">
      <c r="A47" s="3">
        <v>34</v>
      </c>
      <c r="B47" s="16" t="s">
        <v>835</v>
      </c>
      <c r="C47" s="16" t="s">
        <v>836</v>
      </c>
      <c r="D47" s="16" t="s">
        <v>1627</v>
      </c>
      <c r="E47" s="16" t="s">
        <v>45</v>
      </c>
      <c r="F47" s="22" t="s">
        <v>45</v>
      </c>
      <c r="G47" s="23" t="s">
        <v>45</v>
      </c>
    </row>
    <row r="48" spans="1:7">
      <c r="A48" s="3">
        <v>35</v>
      </c>
      <c r="B48" s="16" t="s">
        <v>837</v>
      </c>
      <c r="C48" s="16" t="s">
        <v>838</v>
      </c>
      <c r="D48" s="16" t="s">
        <v>1627</v>
      </c>
      <c r="E48" s="16" t="s">
        <v>45</v>
      </c>
      <c r="F48" s="22" t="s">
        <v>45</v>
      </c>
      <c r="G48" s="23" t="s">
        <v>45</v>
      </c>
    </row>
    <row r="49" spans="1:7">
      <c r="A49" s="3">
        <v>36</v>
      </c>
      <c r="B49" s="16" t="s">
        <v>839</v>
      </c>
      <c r="C49" s="16" t="s">
        <v>840</v>
      </c>
      <c r="D49" s="16" t="s">
        <v>1627</v>
      </c>
      <c r="E49" s="16" t="s">
        <v>45</v>
      </c>
      <c r="F49" s="22" t="s">
        <v>45</v>
      </c>
      <c r="G49" s="23" t="s">
        <v>45</v>
      </c>
    </row>
    <row r="50" spans="1:7">
      <c r="A50" s="3">
        <v>37</v>
      </c>
      <c r="B50" s="16" t="s">
        <v>841</v>
      </c>
      <c r="C50" s="16" t="s">
        <v>842</v>
      </c>
      <c r="D50" s="16" t="s">
        <v>1628</v>
      </c>
      <c r="E50" s="16" t="s">
        <v>45</v>
      </c>
      <c r="F50" s="22" t="s">
        <v>45</v>
      </c>
      <c r="G50" s="23" t="s">
        <v>45</v>
      </c>
    </row>
    <row r="51" spans="1:7">
      <c r="A51" s="3">
        <v>38</v>
      </c>
      <c r="B51" s="16" t="s">
        <v>843</v>
      </c>
      <c r="C51" s="16" t="s">
        <v>844</v>
      </c>
      <c r="D51" s="16" t="s">
        <v>1628</v>
      </c>
      <c r="E51" s="16" t="s">
        <v>45</v>
      </c>
      <c r="F51" s="22" t="s">
        <v>45</v>
      </c>
      <c r="G51" s="23" t="s">
        <v>45</v>
      </c>
    </row>
    <row r="52" spans="1:7">
      <c r="A52" s="3">
        <v>39</v>
      </c>
      <c r="B52" s="16" t="s">
        <v>845</v>
      </c>
      <c r="C52" s="16" t="s">
        <v>846</v>
      </c>
      <c r="D52" s="16" t="s">
        <v>1628</v>
      </c>
      <c r="E52" s="16" t="s">
        <v>45</v>
      </c>
      <c r="F52" s="22" t="s">
        <v>45</v>
      </c>
      <c r="G52" s="23" t="s">
        <v>45</v>
      </c>
    </row>
    <row r="53" spans="1:7">
      <c r="A53" s="3">
        <v>40</v>
      </c>
      <c r="B53" s="16" t="s">
        <v>847</v>
      </c>
      <c r="C53" s="16" t="s">
        <v>848</v>
      </c>
      <c r="D53" s="16" t="s">
        <v>1628</v>
      </c>
      <c r="E53" s="16" t="s">
        <v>45</v>
      </c>
      <c r="F53" s="22" t="s">
        <v>45</v>
      </c>
      <c r="G53" s="23" t="s">
        <v>45</v>
      </c>
    </row>
    <row r="54" spans="1:7">
      <c r="A54" s="3">
        <v>41</v>
      </c>
      <c r="B54" s="16" t="s">
        <v>849</v>
      </c>
      <c r="C54" s="16" t="s">
        <v>850</v>
      </c>
      <c r="D54" s="16" t="s">
        <v>1628</v>
      </c>
      <c r="E54" s="16" t="s">
        <v>45</v>
      </c>
      <c r="F54" s="22" t="s">
        <v>45</v>
      </c>
      <c r="G54" s="23" t="s">
        <v>45</v>
      </c>
    </row>
    <row r="55" spans="1:7">
      <c r="A55" s="3">
        <v>42</v>
      </c>
      <c r="B55" s="16" t="s">
        <v>851</v>
      </c>
      <c r="C55" s="16" t="s">
        <v>852</v>
      </c>
      <c r="D55" s="16" t="s">
        <v>250</v>
      </c>
      <c r="E55" s="16" t="s">
        <v>45</v>
      </c>
      <c r="F55" s="22" t="s">
        <v>45</v>
      </c>
      <c r="G55" s="23" t="s">
        <v>45</v>
      </c>
    </row>
    <row r="56" spans="1:7">
      <c r="A56" s="3">
        <v>43</v>
      </c>
      <c r="B56" s="16" t="s">
        <v>853</v>
      </c>
      <c r="C56" s="16" t="s">
        <v>854</v>
      </c>
      <c r="D56" s="16" t="s">
        <v>1621</v>
      </c>
      <c r="E56" s="16" t="s">
        <v>45</v>
      </c>
      <c r="F56" s="22" t="s">
        <v>45</v>
      </c>
      <c r="G56" s="23" t="s">
        <v>45</v>
      </c>
    </row>
    <row r="57" spans="1:7">
      <c r="A57" s="3">
        <v>44</v>
      </c>
      <c r="B57" s="16" t="s">
        <v>855</v>
      </c>
      <c r="C57" s="16" t="s">
        <v>856</v>
      </c>
      <c r="D57" s="16" t="s">
        <v>345</v>
      </c>
      <c r="E57" s="16" t="s">
        <v>45</v>
      </c>
      <c r="F57" s="22" t="s">
        <v>45</v>
      </c>
      <c r="G57" s="23" t="s">
        <v>45</v>
      </c>
    </row>
    <row r="58" spans="1:7">
      <c r="A58" s="3">
        <v>45</v>
      </c>
      <c r="B58" s="16" t="s">
        <v>857</v>
      </c>
      <c r="C58" s="16" t="s">
        <v>858</v>
      </c>
      <c r="D58" s="16" t="s">
        <v>399</v>
      </c>
      <c r="E58" s="16" t="s">
        <v>45</v>
      </c>
      <c r="F58" s="22" t="s">
        <v>45</v>
      </c>
      <c r="G58" s="23" t="s">
        <v>45</v>
      </c>
    </row>
    <row r="59" spans="1:7">
      <c r="A59" s="3">
        <v>46</v>
      </c>
      <c r="B59" s="16" t="s">
        <v>859</v>
      </c>
      <c r="C59" s="16" t="s">
        <v>860</v>
      </c>
      <c r="D59" s="16" t="s">
        <v>365</v>
      </c>
      <c r="E59" s="16" t="s">
        <v>45</v>
      </c>
      <c r="F59" s="22" t="s">
        <v>45</v>
      </c>
      <c r="G59" s="23" t="s">
        <v>45</v>
      </c>
    </row>
    <row r="60" spans="1:7">
      <c r="A60" s="3">
        <v>47</v>
      </c>
      <c r="B60" s="16" t="s">
        <v>861</v>
      </c>
      <c r="C60" s="16" t="s">
        <v>862</v>
      </c>
      <c r="D60" s="16" t="s">
        <v>299</v>
      </c>
      <c r="E60" s="16" t="s">
        <v>45</v>
      </c>
      <c r="F60" s="22" t="s">
        <v>45</v>
      </c>
      <c r="G60" s="23" t="s">
        <v>45</v>
      </c>
    </row>
    <row r="61" spans="1:7">
      <c r="A61" s="3">
        <v>48</v>
      </c>
      <c r="B61" s="16" t="s">
        <v>863</v>
      </c>
      <c r="C61" s="16" t="s">
        <v>864</v>
      </c>
      <c r="D61" s="16" t="s">
        <v>299</v>
      </c>
      <c r="E61" s="16" t="s">
        <v>45</v>
      </c>
      <c r="F61" s="22" t="s">
        <v>45</v>
      </c>
      <c r="G61" s="23" t="s">
        <v>45</v>
      </c>
    </row>
    <row r="62" spans="1:7">
      <c r="A62" s="3">
        <v>49</v>
      </c>
      <c r="B62" s="16" t="s">
        <v>865</v>
      </c>
      <c r="C62" s="16" t="s">
        <v>866</v>
      </c>
      <c r="D62" s="16" t="s">
        <v>299</v>
      </c>
      <c r="E62" s="16" t="s">
        <v>45</v>
      </c>
      <c r="F62" s="22" t="s">
        <v>45</v>
      </c>
      <c r="G62" s="23" t="s">
        <v>45</v>
      </c>
    </row>
    <row r="63" spans="1:7">
      <c r="A63" s="3">
        <v>50</v>
      </c>
      <c r="B63" s="16" t="s">
        <v>867</v>
      </c>
      <c r="C63" s="16" t="s">
        <v>868</v>
      </c>
      <c r="D63" s="16" t="s">
        <v>299</v>
      </c>
      <c r="E63" s="16" t="s">
        <v>45</v>
      </c>
      <c r="F63" s="22" t="s">
        <v>45</v>
      </c>
      <c r="G63" s="23" t="s">
        <v>45</v>
      </c>
    </row>
    <row r="64" spans="1:7">
      <c r="A64" s="3">
        <v>51</v>
      </c>
      <c r="B64" s="16" t="s">
        <v>869</v>
      </c>
      <c r="C64" s="16" t="s">
        <v>870</v>
      </c>
      <c r="D64" s="16" t="s">
        <v>299</v>
      </c>
      <c r="E64" s="16" t="s">
        <v>45</v>
      </c>
      <c r="F64" s="22" t="s">
        <v>45</v>
      </c>
      <c r="G64" s="23" t="s">
        <v>45</v>
      </c>
    </row>
    <row r="65" spans="1:7">
      <c r="A65" s="3">
        <v>52</v>
      </c>
      <c r="B65" s="16" t="s">
        <v>871</v>
      </c>
      <c r="C65" s="16" t="s">
        <v>872</v>
      </c>
      <c r="D65" s="16" t="s">
        <v>299</v>
      </c>
      <c r="E65" s="16" t="s">
        <v>45</v>
      </c>
      <c r="F65" s="22" t="s">
        <v>45</v>
      </c>
      <c r="G65" s="23" t="s">
        <v>45</v>
      </c>
    </row>
    <row r="66" spans="1:7">
      <c r="A66" s="3">
        <v>53</v>
      </c>
      <c r="B66" s="16" t="s">
        <v>873</v>
      </c>
      <c r="C66" s="16" t="s">
        <v>874</v>
      </c>
      <c r="D66" s="16" t="s">
        <v>299</v>
      </c>
      <c r="E66" s="16" t="s">
        <v>45</v>
      </c>
      <c r="F66" s="22" t="s">
        <v>45</v>
      </c>
      <c r="G66" s="23" t="s">
        <v>45</v>
      </c>
    </row>
    <row r="67" spans="1:7">
      <c r="A67" s="3">
        <v>54</v>
      </c>
      <c r="B67" s="16" t="s">
        <v>875</v>
      </c>
      <c r="C67" s="16" t="s">
        <v>697</v>
      </c>
      <c r="D67" s="16" t="s">
        <v>299</v>
      </c>
      <c r="E67" s="16" t="s">
        <v>45</v>
      </c>
      <c r="F67" s="22" t="s">
        <v>45</v>
      </c>
      <c r="G67" s="23" t="s">
        <v>45</v>
      </c>
    </row>
    <row r="68" spans="1:7">
      <c r="A68" s="3">
        <v>55</v>
      </c>
      <c r="B68" s="16" t="s">
        <v>876</v>
      </c>
      <c r="C68" s="16" t="s">
        <v>877</v>
      </c>
      <c r="D68" s="16" t="s">
        <v>1620</v>
      </c>
      <c r="E68" s="16" t="s">
        <v>45</v>
      </c>
      <c r="F68" s="22" t="s">
        <v>45</v>
      </c>
      <c r="G68" s="23" t="s">
        <v>45</v>
      </c>
    </row>
    <row r="69" spans="1:7">
      <c r="A69" s="3">
        <v>56</v>
      </c>
      <c r="B69" s="16" t="s">
        <v>878</v>
      </c>
      <c r="C69" s="16" t="s">
        <v>879</v>
      </c>
      <c r="D69" s="16" t="s">
        <v>1188</v>
      </c>
      <c r="E69" s="16" t="s">
        <v>45</v>
      </c>
      <c r="F69" s="22" t="s">
        <v>45</v>
      </c>
      <c r="G69" s="23" t="s">
        <v>45</v>
      </c>
    </row>
    <row r="70" spans="1:7">
      <c r="A70" s="3">
        <v>57</v>
      </c>
      <c r="B70" s="16" t="s">
        <v>880</v>
      </c>
      <c r="C70" s="16" t="s">
        <v>881</v>
      </c>
      <c r="D70" s="16" t="s">
        <v>1188</v>
      </c>
      <c r="E70" s="16" t="s">
        <v>45</v>
      </c>
      <c r="F70" s="22" t="s">
        <v>45</v>
      </c>
      <c r="G70" s="23" t="s">
        <v>45</v>
      </c>
    </row>
    <row r="71" spans="1:7">
      <c r="A71" s="3">
        <v>58</v>
      </c>
      <c r="B71" s="16" t="s">
        <v>882</v>
      </c>
      <c r="C71" s="16" t="s">
        <v>883</v>
      </c>
      <c r="D71" s="16" t="s">
        <v>1188</v>
      </c>
      <c r="E71" s="16" t="s">
        <v>45</v>
      </c>
      <c r="F71" s="22" t="s">
        <v>45</v>
      </c>
      <c r="G71" s="23" t="s">
        <v>45</v>
      </c>
    </row>
    <row r="72" spans="1:7">
      <c r="A72" s="3">
        <v>59</v>
      </c>
      <c r="B72" s="16" t="s">
        <v>884</v>
      </c>
      <c r="C72" s="16" t="s">
        <v>885</v>
      </c>
      <c r="D72" s="16" t="s">
        <v>587</v>
      </c>
      <c r="E72" s="16" t="s">
        <v>45</v>
      </c>
      <c r="F72" s="22" t="s">
        <v>45</v>
      </c>
      <c r="G72" s="23" t="s">
        <v>45</v>
      </c>
    </row>
    <row r="73" spans="1:7">
      <c r="A73" s="3">
        <v>60</v>
      </c>
      <c r="B73" s="16" t="s">
        <v>886</v>
      </c>
      <c r="C73" s="16" t="s">
        <v>887</v>
      </c>
      <c r="D73" s="16" t="s">
        <v>587</v>
      </c>
      <c r="E73" s="16" t="s">
        <v>45</v>
      </c>
      <c r="F73" s="22" t="s">
        <v>45</v>
      </c>
      <c r="G73" s="23" t="s">
        <v>45</v>
      </c>
    </row>
    <row r="74" spans="1:7">
      <c r="A74" s="3">
        <v>61</v>
      </c>
      <c r="B74" s="16" t="s">
        <v>888</v>
      </c>
      <c r="C74" s="16" t="s">
        <v>889</v>
      </c>
      <c r="D74" s="16" t="s">
        <v>1636</v>
      </c>
      <c r="E74" s="16" t="s">
        <v>45</v>
      </c>
      <c r="F74" s="22" t="s">
        <v>45</v>
      </c>
      <c r="G74" s="23" t="s">
        <v>45</v>
      </c>
    </row>
    <row r="75" spans="1:7">
      <c r="A75" s="3">
        <v>62</v>
      </c>
      <c r="B75" s="16" t="s">
        <v>890</v>
      </c>
      <c r="C75" s="16" t="s">
        <v>891</v>
      </c>
      <c r="D75" s="16" t="s">
        <v>1635</v>
      </c>
      <c r="E75" s="16" t="s">
        <v>45</v>
      </c>
      <c r="F75" s="22" t="s">
        <v>45</v>
      </c>
      <c r="G75" s="23" t="s">
        <v>45</v>
      </c>
    </row>
    <row r="76" spans="1:7">
      <c r="A76" s="3">
        <v>63</v>
      </c>
      <c r="B76" s="16" t="s">
        <v>892</v>
      </c>
      <c r="C76" s="16" t="s">
        <v>893</v>
      </c>
      <c r="D76" s="16" t="s">
        <v>1636</v>
      </c>
      <c r="E76" s="16" t="s">
        <v>45</v>
      </c>
      <c r="F76" s="22" t="s">
        <v>45</v>
      </c>
      <c r="G76" s="23" t="s">
        <v>45</v>
      </c>
    </row>
    <row r="77" spans="1:7">
      <c r="A77" s="3">
        <v>64</v>
      </c>
      <c r="B77" s="16" t="s">
        <v>894</v>
      </c>
      <c r="C77" s="16" t="s">
        <v>895</v>
      </c>
      <c r="D77" s="16" t="s">
        <v>1637</v>
      </c>
      <c r="E77" s="16" t="s">
        <v>45</v>
      </c>
      <c r="F77" s="22" t="s">
        <v>45</v>
      </c>
      <c r="G77" s="23" t="s">
        <v>45</v>
      </c>
    </row>
    <row r="78" spans="1:7">
      <c r="A78" s="3">
        <v>65</v>
      </c>
      <c r="B78" s="16" t="s">
        <v>896</v>
      </c>
      <c r="C78" s="16" t="s">
        <v>897</v>
      </c>
      <c r="D78" s="16" t="s">
        <v>1637</v>
      </c>
      <c r="E78" s="16" t="s">
        <v>45</v>
      </c>
      <c r="F78" s="22" t="s">
        <v>45</v>
      </c>
      <c r="G78" s="23" t="s">
        <v>45</v>
      </c>
    </row>
    <row r="79" spans="1:7">
      <c r="A79" s="3">
        <v>66</v>
      </c>
      <c r="B79" s="16" t="s">
        <v>898</v>
      </c>
      <c r="C79" s="16" t="s">
        <v>899</v>
      </c>
      <c r="D79" s="16" t="s">
        <v>299</v>
      </c>
      <c r="E79" s="16" t="s">
        <v>45</v>
      </c>
      <c r="F79" s="22" t="s">
        <v>45</v>
      </c>
      <c r="G79" s="23" t="s">
        <v>45</v>
      </c>
    </row>
    <row r="80" spans="1:7">
      <c r="A80" s="3">
        <v>67</v>
      </c>
      <c r="B80" s="16" t="s">
        <v>900</v>
      </c>
      <c r="C80" s="16" t="s">
        <v>901</v>
      </c>
      <c r="D80" s="16" t="s">
        <v>587</v>
      </c>
      <c r="E80" s="16" t="s">
        <v>45</v>
      </c>
      <c r="F80" s="22" t="s">
        <v>45</v>
      </c>
      <c r="G80" s="23" t="s">
        <v>45</v>
      </c>
    </row>
    <row r="81" spans="1:7">
      <c r="A81" s="3">
        <v>68</v>
      </c>
      <c r="B81" s="16" t="s">
        <v>902</v>
      </c>
      <c r="C81" s="16" t="s">
        <v>903</v>
      </c>
      <c r="D81" s="16" t="s">
        <v>1637</v>
      </c>
      <c r="E81" s="16" t="s">
        <v>45</v>
      </c>
      <c r="F81" s="22" t="s">
        <v>45</v>
      </c>
      <c r="G81" s="23" t="s">
        <v>45</v>
      </c>
    </row>
    <row r="82" spans="1:7">
      <c r="A82" s="3">
        <v>69</v>
      </c>
      <c r="B82" s="16" t="s">
        <v>904</v>
      </c>
      <c r="C82" s="16" t="s">
        <v>905</v>
      </c>
      <c r="D82" s="16" t="s">
        <v>1637</v>
      </c>
      <c r="E82" s="16" t="s">
        <v>45</v>
      </c>
      <c r="F82" s="22" t="s">
        <v>45</v>
      </c>
      <c r="G82" s="23" t="s">
        <v>45</v>
      </c>
    </row>
    <row r="83" spans="1:7">
      <c r="A83" s="3">
        <v>70</v>
      </c>
      <c r="B83" s="16" t="s">
        <v>906</v>
      </c>
      <c r="C83" s="16" t="s">
        <v>907</v>
      </c>
      <c r="D83" s="16" t="s">
        <v>299</v>
      </c>
      <c r="E83" s="16" t="s">
        <v>45</v>
      </c>
      <c r="F83" s="22" t="s">
        <v>45</v>
      </c>
      <c r="G83" s="23" t="s">
        <v>45</v>
      </c>
    </row>
    <row r="84" spans="1:7">
      <c r="A84" s="3">
        <v>71</v>
      </c>
      <c r="B84" s="16" t="s">
        <v>908</v>
      </c>
      <c r="C84" s="16" t="s">
        <v>909</v>
      </c>
      <c r="D84" s="16" t="s">
        <v>299</v>
      </c>
      <c r="E84" s="16" t="s">
        <v>45</v>
      </c>
      <c r="F84" s="22" t="s">
        <v>45</v>
      </c>
      <c r="G84" s="23" t="s">
        <v>45</v>
      </c>
    </row>
    <row r="85" spans="1:7">
      <c r="A85" s="3">
        <v>72</v>
      </c>
      <c r="B85" s="16" t="s">
        <v>910</v>
      </c>
      <c r="C85" s="16" t="s">
        <v>911</v>
      </c>
      <c r="D85" s="16" t="s">
        <v>299</v>
      </c>
      <c r="E85" s="16" t="s">
        <v>45</v>
      </c>
      <c r="F85" s="22" t="s">
        <v>45</v>
      </c>
      <c r="G85" s="23" t="s">
        <v>45</v>
      </c>
    </row>
    <row r="86" spans="1:7">
      <c r="A86" s="3">
        <v>73</v>
      </c>
      <c r="B86" s="16" t="s">
        <v>912</v>
      </c>
      <c r="C86" s="16" t="s">
        <v>913</v>
      </c>
      <c r="D86" s="16" t="s">
        <v>299</v>
      </c>
      <c r="E86" s="16" t="s">
        <v>45</v>
      </c>
      <c r="F86" s="22" t="s">
        <v>45</v>
      </c>
      <c r="G86" s="23" t="s">
        <v>45</v>
      </c>
    </row>
    <row r="87" spans="1:7">
      <c r="A87" s="3">
        <v>74</v>
      </c>
      <c r="B87" s="16" t="s">
        <v>914</v>
      </c>
      <c r="C87" s="16" t="s">
        <v>915</v>
      </c>
      <c r="D87" s="16" t="s">
        <v>299</v>
      </c>
      <c r="E87" s="16" t="s">
        <v>45</v>
      </c>
      <c r="F87" s="22" t="s">
        <v>45</v>
      </c>
      <c r="G87" s="23" t="s">
        <v>45</v>
      </c>
    </row>
    <row r="88" spans="1:7">
      <c r="A88" s="3">
        <v>75</v>
      </c>
      <c r="B88" s="16" t="s">
        <v>916</v>
      </c>
      <c r="C88" s="16" t="s">
        <v>917</v>
      </c>
      <c r="D88" s="16" t="s">
        <v>299</v>
      </c>
      <c r="E88" s="16" t="s">
        <v>45</v>
      </c>
      <c r="F88" s="22" t="s">
        <v>45</v>
      </c>
      <c r="G88" s="23" t="s">
        <v>45</v>
      </c>
    </row>
    <row r="89" spans="1:7">
      <c r="A89" s="3">
        <v>76</v>
      </c>
      <c r="B89" s="16" t="s">
        <v>918</v>
      </c>
      <c r="C89" s="16" t="s">
        <v>919</v>
      </c>
      <c r="D89" s="16" t="s">
        <v>299</v>
      </c>
      <c r="E89" s="16" t="s">
        <v>45</v>
      </c>
      <c r="F89" s="22" t="s">
        <v>45</v>
      </c>
      <c r="G89" s="23" t="s">
        <v>45</v>
      </c>
    </row>
    <row r="90" spans="1:7">
      <c r="A90" s="3">
        <v>77</v>
      </c>
      <c r="B90" s="16" t="s">
        <v>920</v>
      </c>
      <c r="C90" s="16" t="s">
        <v>921</v>
      </c>
      <c r="D90" s="16" t="s">
        <v>1636</v>
      </c>
      <c r="E90" s="16" t="s">
        <v>45</v>
      </c>
      <c r="F90" s="22" t="s">
        <v>45</v>
      </c>
      <c r="G90" s="23" t="s">
        <v>45</v>
      </c>
    </row>
    <row r="91" spans="1:7">
      <c r="A91" s="3">
        <v>78</v>
      </c>
      <c r="B91" s="16" t="s">
        <v>922</v>
      </c>
      <c r="C91" s="16" t="s">
        <v>923</v>
      </c>
      <c r="D91" s="16" t="s">
        <v>299</v>
      </c>
      <c r="E91" s="16" t="s">
        <v>45</v>
      </c>
      <c r="F91" s="22" t="s">
        <v>45</v>
      </c>
      <c r="G91" s="23" t="s">
        <v>45</v>
      </c>
    </row>
    <row r="92" spans="1:7">
      <c r="A92" s="3">
        <v>79</v>
      </c>
      <c r="B92" s="16" t="s">
        <v>924</v>
      </c>
      <c r="C92" s="16" t="s">
        <v>925</v>
      </c>
      <c r="D92" s="16" t="s">
        <v>299</v>
      </c>
      <c r="E92" s="16" t="s">
        <v>45</v>
      </c>
      <c r="F92" s="22" t="s">
        <v>45</v>
      </c>
      <c r="G92" s="23" t="s">
        <v>45</v>
      </c>
    </row>
    <row r="93" spans="1:7">
      <c r="A93" s="3">
        <v>80</v>
      </c>
      <c r="B93" s="16" t="s">
        <v>926</v>
      </c>
      <c r="C93" s="16" t="s">
        <v>927</v>
      </c>
      <c r="D93" s="16" t="s">
        <v>299</v>
      </c>
      <c r="E93" s="16" t="s">
        <v>45</v>
      </c>
      <c r="F93" s="22" t="s">
        <v>45</v>
      </c>
      <c r="G93" s="23" t="s">
        <v>45</v>
      </c>
    </row>
    <row r="94" spans="1:7">
      <c r="A94" s="3">
        <v>81</v>
      </c>
      <c r="B94" s="16" t="s">
        <v>928</v>
      </c>
      <c r="C94" s="16" t="s">
        <v>929</v>
      </c>
      <c r="D94" s="16" t="s">
        <v>299</v>
      </c>
      <c r="E94" s="16" t="s">
        <v>45</v>
      </c>
      <c r="F94" s="22" t="s">
        <v>45</v>
      </c>
      <c r="G94" s="23" t="s">
        <v>45</v>
      </c>
    </row>
    <row r="95" spans="1:7">
      <c r="A95" s="3">
        <v>82</v>
      </c>
      <c r="B95" s="16" t="s">
        <v>930</v>
      </c>
      <c r="C95" s="16" t="s">
        <v>931</v>
      </c>
      <c r="D95" s="16" t="s">
        <v>299</v>
      </c>
      <c r="E95" s="16" t="s">
        <v>45</v>
      </c>
      <c r="F95" s="22" t="s">
        <v>45</v>
      </c>
      <c r="G95" s="23" t="s">
        <v>45</v>
      </c>
    </row>
    <row r="96" spans="1:7">
      <c r="A96" s="3">
        <v>83</v>
      </c>
      <c r="B96" s="16" t="s">
        <v>932</v>
      </c>
      <c r="C96" s="16" t="s">
        <v>933</v>
      </c>
      <c r="D96" s="16" t="s">
        <v>299</v>
      </c>
      <c r="E96" s="16" t="s">
        <v>45</v>
      </c>
      <c r="F96" s="22" t="s">
        <v>45</v>
      </c>
      <c r="G96" s="23" t="s">
        <v>45</v>
      </c>
    </row>
    <row r="97" spans="1:7">
      <c r="A97" s="3">
        <v>84</v>
      </c>
      <c r="B97" s="16" t="s">
        <v>934</v>
      </c>
      <c r="C97" s="16" t="s">
        <v>935</v>
      </c>
      <c r="D97" s="16" t="s">
        <v>299</v>
      </c>
      <c r="E97" s="16" t="s">
        <v>45</v>
      </c>
      <c r="F97" s="22" t="s">
        <v>45</v>
      </c>
      <c r="G97" s="23" t="s">
        <v>45</v>
      </c>
    </row>
    <row r="98" spans="1:7">
      <c r="A98" s="3">
        <v>85</v>
      </c>
      <c r="B98" s="16" t="s">
        <v>936</v>
      </c>
      <c r="C98" s="16" t="s">
        <v>937</v>
      </c>
      <c r="D98" s="16" t="s">
        <v>299</v>
      </c>
      <c r="E98" s="16" t="s">
        <v>45</v>
      </c>
      <c r="F98" s="22" t="s">
        <v>45</v>
      </c>
      <c r="G98" s="23" t="s">
        <v>45</v>
      </c>
    </row>
    <row r="99" spans="1:7">
      <c r="A99" s="3">
        <v>86</v>
      </c>
      <c r="B99" s="16" t="s">
        <v>938</v>
      </c>
      <c r="C99" s="16" t="s">
        <v>939</v>
      </c>
      <c r="D99" s="16" t="s">
        <v>299</v>
      </c>
      <c r="E99" s="16" t="s">
        <v>45</v>
      </c>
      <c r="F99" s="22" t="s">
        <v>45</v>
      </c>
      <c r="G99" s="23" t="s">
        <v>45</v>
      </c>
    </row>
    <row r="100" spans="1:7">
      <c r="A100" s="3">
        <v>87</v>
      </c>
      <c r="B100" s="16" t="s">
        <v>940</v>
      </c>
      <c r="C100" s="16" t="s">
        <v>941</v>
      </c>
      <c r="D100" s="16" t="s">
        <v>299</v>
      </c>
      <c r="E100" s="16" t="s">
        <v>45</v>
      </c>
      <c r="F100" s="22" t="s">
        <v>45</v>
      </c>
      <c r="G100" s="23" t="s">
        <v>45</v>
      </c>
    </row>
    <row r="101" spans="1:7">
      <c r="A101" s="3">
        <v>88</v>
      </c>
      <c r="B101" s="16" t="s">
        <v>942</v>
      </c>
      <c r="C101" s="16" t="s">
        <v>943</v>
      </c>
      <c r="D101" s="16" t="s">
        <v>299</v>
      </c>
      <c r="E101" s="16" t="s">
        <v>45</v>
      </c>
      <c r="F101" s="22" t="s">
        <v>45</v>
      </c>
      <c r="G101" s="23" t="s">
        <v>45</v>
      </c>
    </row>
    <row r="102" spans="1:7">
      <c r="A102" s="3">
        <v>89</v>
      </c>
      <c r="B102" s="16" t="s">
        <v>944</v>
      </c>
      <c r="C102" s="16" t="s">
        <v>945</v>
      </c>
      <c r="D102" s="16" t="s">
        <v>299</v>
      </c>
      <c r="E102" s="16" t="s">
        <v>45</v>
      </c>
      <c r="F102" s="22" t="s">
        <v>45</v>
      </c>
      <c r="G102" s="23" t="s">
        <v>45</v>
      </c>
    </row>
    <row r="103" spans="1:7">
      <c r="A103" s="3">
        <v>90</v>
      </c>
      <c r="B103" s="16" t="s">
        <v>946</v>
      </c>
      <c r="C103" s="16" t="s">
        <v>947</v>
      </c>
      <c r="D103" s="16" t="s">
        <v>299</v>
      </c>
      <c r="E103" s="16" t="s">
        <v>45</v>
      </c>
      <c r="F103" s="22" t="s">
        <v>45</v>
      </c>
      <c r="G103" s="23" t="s">
        <v>45</v>
      </c>
    </row>
    <row r="104" spans="1:7">
      <c r="A104" s="3">
        <v>91</v>
      </c>
      <c r="B104" s="16" t="s">
        <v>948</v>
      </c>
      <c r="C104" s="16" t="s">
        <v>949</v>
      </c>
      <c r="D104" s="16" t="s">
        <v>299</v>
      </c>
      <c r="E104" s="16" t="s">
        <v>45</v>
      </c>
      <c r="F104" s="22" t="s">
        <v>45</v>
      </c>
      <c r="G104" s="23" t="s">
        <v>45</v>
      </c>
    </row>
    <row r="105" spans="1:7">
      <c r="A105" s="3">
        <v>92</v>
      </c>
      <c r="B105" s="16" t="s">
        <v>950</v>
      </c>
      <c r="C105" s="16" t="s">
        <v>951</v>
      </c>
      <c r="D105" s="16" t="s">
        <v>299</v>
      </c>
      <c r="E105" s="16" t="s">
        <v>45</v>
      </c>
      <c r="F105" s="22" t="s">
        <v>45</v>
      </c>
      <c r="G105" s="23" t="s">
        <v>45</v>
      </c>
    </row>
    <row r="106" spans="1:7">
      <c r="A106" s="3">
        <v>93</v>
      </c>
      <c r="B106" s="16" t="s">
        <v>952</v>
      </c>
      <c r="C106" s="16" t="s">
        <v>953</v>
      </c>
      <c r="D106" s="16" t="s">
        <v>299</v>
      </c>
      <c r="E106" s="16" t="s">
        <v>45</v>
      </c>
      <c r="F106" s="22" t="s">
        <v>45</v>
      </c>
      <c r="G106" s="23" t="s">
        <v>45</v>
      </c>
    </row>
    <row r="107" spans="1:7">
      <c r="A107" s="3">
        <v>94</v>
      </c>
      <c r="B107" s="16" t="s">
        <v>954</v>
      </c>
      <c r="C107" s="16" t="s">
        <v>955</v>
      </c>
      <c r="D107" s="16" t="s">
        <v>299</v>
      </c>
      <c r="E107" s="16" t="s">
        <v>45</v>
      </c>
      <c r="F107" s="22" t="s">
        <v>45</v>
      </c>
      <c r="G107" s="23" t="s">
        <v>45</v>
      </c>
    </row>
    <row r="108" spans="1:7">
      <c r="A108" s="3">
        <v>95</v>
      </c>
      <c r="B108" s="16" t="s">
        <v>956</v>
      </c>
      <c r="C108" s="16" t="s">
        <v>957</v>
      </c>
      <c r="D108" s="16" t="s">
        <v>299</v>
      </c>
      <c r="E108" s="16" t="s">
        <v>45</v>
      </c>
      <c r="F108" s="22" t="s">
        <v>45</v>
      </c>
      <c r="G108" s="23" t="s">
        <v>45</v>
      </c>
    </row>
    <row r="109" spans="1:7">
      <c r="A109" s="3">
        <v>96</v>
      </c>
      <c r="B109" s="16" t="s">
        <v>958</v>
      </c>
      <c r="C109" s="16" t="s">
        <v>959</v>
      </c>
      <c r="D109" s="16" t="s">
        <v>299</v>
      </c>
      <c r="E109" s="16" t="s">
        <v>45</v>
      </c>
      <c r="F109" s="22" t="s">
        <v>45</v>
      </c>
      <c r="G109" s="23" t="s">
        <v>45</v>
      </c>
    </row>
    <row r="110" spans="1:7">
      <c r="A110" s="3">
        <v>97</v>
      </c>
      <c r="B110" s="16" t="s">
        <v>960</v>
      </c>
      <c r="C110" s="16" t="s">
        <v>961</v>
      </c>
      <c r="D110" s="16" t="s">
        <v>299</v>
      </c>
      <c r="E110" s="16" t="s">
        <v>45</v>
      </c>
      <c r="F110" s="22" t="s">
        <v>45</v>
      </c>
      <c r="G110" s="23" t="s">
        <v>45</v>
      </c>
    </row>
    <row r="111" spans="1:7">
      <c r="A111" s="3">
        <v>98</v>
      </c>
      <c r="B111" s="16" t="s">
        <v>962</v>
      </c>
      <c r="C111" s="16" t="s">
        <v>963</v>
      </c>
      <c r="D111" s="16" t="s">
        <v>299</v>
      </c>
      <c r="E111" s="16" t="s">
        <v>45</v>
      </c>
      <c r="F111" s="22" t="s">
        <v>45</v>
      </c>
      <c r="G111" s="23" t="s">
        <v>45</v>
      </c>
    </row>
    <row r="112" spans="1:7">
      <c r="A112" s="3">
        <v>99</v>
      </c>
      <c r="B112" s="16" t="s">
        <v>964</v>
      </c>
      <c r="C112" s="16" t="s">
        <v>965</v>
      </c>
      <c r="D112" s="16" t="s">
        <v>299</v>
      </c>
      <c r="E112" s="16" t="s">
        <v>45</v>
      </c>
      <c r="F112" s="22" t="s">
        <v>45</v>
      </c>
      <c r="G112" s="23" t="s">
        <v>45</v>
      </c>
    </row>
    <row r="113" spans="1:7">
      <c r="A113" s="3">
        <v>100</v>
      </c>
      <c r="B113" s="16" t="s">
        <v>966</v>
      </c>
      <c r="C113" s="16" t="s">
        <v>967</v>
      </c>
      <c r="D113" s="16" t="s">
        <v>299</v>
      </c>
      <c r="E113" s="16" t="s">
        <v>45</v>
      </c>
      <c r="F113" s="22" t="s">
        <v>45</v>
      </c>
      <c r="G113" s="23" t="s">
        <v>45</v>
      </c>
    </row>
    <row r="114" spans="1:7">
      <c r="A114" s="3">
        <v>101</v>
      </c>
      <c r="B114" s="16" t="s">
        <v>968</v>
      </c>
      <c r="C114" s="16" t="s">
        <v>969</v>
      </c>
      <c r="D114" s="16" t="s">
        <v>299</v>
      </c>
      <c r="E114" s="16" t="s">
        <v>45</v>
      </c>
      <c r="F114" s="22" t="s">
        <v>45</v>
      </c>
      <c r="G114" s="23" t="s">
        <v>45</v>
      </c>
    </row>
    <row r="115" spans="1:7">
      <c r="A115" s="3">
        <v>102</v>
      </c>
      <c r="B115" s="16" t="s">
        <v>970</v>
      </c>
      <c r="C115" s="16" t="s">
        <v>971</v>
      </c>
      <c r="D115" s="16" t="s">
        <v>299</v>
      </c>
      <c r="E115" s="16" t="s">
        <v>45</v>
      </c>
      <c r="F115" s="22" t="s">
        <v>45</v>
      </c>
      <c r="G115" s="23" t="s">
        <v>45</v>
      </c>
    </row>
    <row r="116" spans="1:7">
      <c r="A116" s="3">
        <v>103</v>
      </c>
      <c r="B116" s="16" t="s">
        <v>972</v>
      </c>
      <c r="C116" s="16" t="s">
        <v>973</v>
      </c>
      <c r="D116" s="16" t="s">
        <v>1184</v>
      </c>
      <c r="E116" s="16" t="s">
        <v>45</v>
      </c>
      <c r="F116" s="22" t="s">
        <v>45</v>
      </c>
      <c r="G116" s="23" t="s">
        <v>45</v>
      </c>
    </row>
    <row r="117" spans="1:7">
      <c r="A117" s="3">
        <v>104</v>
      </c>
      <c r="B117" s="16" t="s">
        <v>974</v>
      </c>
      <c r="C117" s="16" t="s">
        <v>975</v>
      </c>
      <c r="D117" s="16" t="s">
        <v>1184</v>
      </c>
      <c r="E117" s="16" t="s">
        <v>45</v>
      </c>
      <c r="F117" s="22" t="s">
        <v>45</v>
      </c>
      <c r="G117" s="23" t="s">
        <v>45</v>
      </c>
    </row>
    <row r="118" spans="1:7">
      <c r="A118" s="3">
        <v>105</v>
      </c>
      <c r="B118" s="16" t="s">
        <v>976</v>
      </c>
      <c r="C118" s="16" t="s">
        <v>977</v>
      </c>
      <c r="D118" s="16" t="s">
        <v>1637</v>
      </c>
      <c r="E118" s="16" t="s">
        <v>45</v>
      </c>
      <c r="F118" s="22" t="s">
        <v>45</v>
      </c>
      <c r="G118" s="23" t="s">
        <v>45</v>
      </c>
    </row>
    <row r="119" spans="1:7">
      <c r="A119" s="3">
        <v>106</v>
      </c>
      <c r="B119" s="16" t="s">
        <v>978</v>
      </c>
      <c r="C119" s="16" t="s">
        <v>979</v>
      </c>
      <c r="D119" s="16" t="s">
        <v>1184</v>
      </c>
      <c r="E119" s="16" t="s">
        <v>45</v>
      </c>
      <c r="F119" s="22" t="s">
        <v>45</v>
      </c>
      <c r="G119" s="23" t="s">
        <v>45</v>
      </c>
    </row>
    <row r="120" spans="1:7">
      <c r="A120" s="3">
        <v>107</v>
      </c>
      <c r="B120" s="16" t="s">
        <v>980</v>
      </c>
      <c r="C120" s="16" t="s">
        <v>981</v>
      </c>
      <c r="D120" s="16" t="s">
        <v>1184</v>
      </c>
      <c r="E120" s="16" t="s">
        <v>45</v>
      </c>
      <c r="F120" s="22" t="s">
        <v>45</v>
      </c>
      <c r="G120" s="23" t="s">
        <v>45</v>
      </c>
    </row>
    <row r="121" spans="1:7">
      <c r="A121" s="3">
        <v>108</v>
      </c>
      <c r="B121" s="16" t="s">
        <v>982</v>
      </c>
      <c r="C121" s="16" t="s">
        <v>983</v>
      </c>
      <c r="D121" s="16" t="s">
        <v>1184</v>
      </c>
      <c r="E121" s="16" t="s">
        <v>45</v>
      </c>
      <c r="F121" s="22" t="s">
        <v>45</v>
      </c>
      <c r="G121" s="23" t="s">
        <v>45</v>
      </c>
    </row>
    <row r="122" spans="1:7">
      <c r="A122" s="3">
        <v>109</v>
      </c>
      <c r="B122" s="16" t="s">
        <v>984</v>
      </c>
      <c r="C122" s="16" t="s">
        <v>985</v>
      </c>
      <c r="D122" s="16" t="s">
        <v>1637</v>
      </c>
      <c r="E122" s="16" t="s">
        <v>45</v>
      </c>
      <c r="F122" s="22" t="s">
        <v>45</v>
      </c>
      <c r="G122" s="23" t="s">
        <v>45</v>
      </c>
    </row>
    <row r="123" spans="1:7">
      <c r="A123" s="3">
        <v>110</v>
      </c>
      <c r="B123" s="16" t="s">
        <v>986</v>
      </c>
      <c r="C123" s="16" t="s">
        <v>987</v>
      </c>
      <c r="D123" s="16" t="s">
        <v>1184</v>
      </c>
      <c r="E123" s="16" t="s">
        <v>45</v>
      </c>
      <c r="F123" s="22" t="s">
        <v>45</v>
      </c>
      <c r="G123" s="23" t="s">
        <v>45</v>
      </c>
    </row>
    <row r="124" spans="1:7">
      <c r="A124" s="3">
        <v>111</v>
      </c>
      <c r="B124" s="16" t="s">
        <v>988</v>
      </c>
      <c r="C124" s="16" t="s">
        <v>989</v>
      </c>
      <c r="D124" s="16" t="s">
        <v>253</v>
      </c>
      <c r="E124" s="16" t="s">
        <v>45</v>
      </c>
      <c r="F124" s="22" t="s">
        <v>45</v>
      </c>
      <c r="G124" s="23" t="s">
        <v>45</v>
      </c>
    </row>
    <row r="125" spans="1:7">
      <c r="A125" s="3">
        <v>112</v>
      </c>
      <c r="B125" s="16" t="s">
        <v>990</v>
      </c>
      <c r="C125" s="16" t="s">
        <v>991</v>
      </c>
      <c r="D125" s="16" t="s">
        <v>253</v>
      </c>
      <c r="E125" s="16" t="s">
        <v>45</v>
      </c>
      <c r="F125" s="22" t="s">
        <v>45</v>
      </c>
      <c r="G125" s="23" t="s">
        <v>45</v>
      </c>
    </row>
    <row r="126" spans="1:7">
      <c r="A126" s="3">
        <v>113</v>
      </c>
      <c r="B126" s="16" t="s">
        <v>992</v>
      </c>
      <c r="C126" s="16" t="s">
        <v>993</v>
      </c>
      <c r="D126" s="16" t="s">
        <v>253</v>
      </c>
      <c r="E126" s="16" t="s">
        <v>45</v>
      </c>
      <c r="F126" s="22" t="s">
        <v>45</v>
      </c>
      <c r="G126" s="23" t="s">
        <v>45</v>
      </c>
    </row>
    <row r="127" spans="1:7">
      <c r="A127" s="3">
        <v>114</v>
      </c>
      <c r="B127" s="16" t="s">
        <v>994</v>
      </c>
      <c r="C127" s="16" t="s">
        <v>995</v>
      </c>
      <c r="D127" s="16" t="s">
        <v>253</v>
      </c>
      <c r="E127" s="16" t="s">
        <v>45</v>
      </c>
      <c r="F127" s="22" t="s">
        <v>45</v>
      </c>
      <c r="G127" s="23" t="s">
        <v>45</v>
      </c>
    </row>
    <row r="128" spans="1:7">
      <c r="A128" s="3">
        <v>115</v>
      </c>
      <c r="B128" s="16" t="s">
        <v>996</v>
      </c>
      <c r="C128" s="16" t="s">
        <v>997</v>
      </c>
      <c r="D128" s="16" t="s">
        <v>1621</v>
      </c>
      <c r="E128" s="16" t="s">
        <v>45</v>
      </c>
      <c r="F128" s="22" t="s">
        <v>45</v>
      </c>
      <c r="G128" s="23" t="s">
        <v>45</v>
      </c>
    </row>
    <row r="129" spans="1:7">
      <c r="A129" s="3">
        <v>116</v>
      </c>
      <c r="B129" s="16" t="s">
        <v>998</v>
      </c>
      <c r="C129" s="16" t="s">
        <v>999</v>
      </c>
      <c r="D129" s="16" t="s">
        <v>1621</v>
      </c>
      <c r="E129" s="16" t="s">
        <v>45</v>
      </c>
      <c r="F129" s="22" t="s">
        <v>45</v>
      </c>
      <c r="G129" s="23" t="s">
        <v>45</v>
      </c>
    </row>
    <row r="130" spans="1:7">
      <c r="A130" s="3">
        <v>117</v>
      </c>
      <c r="B130" s="16" t="s">
        <v>1000</v>
      </c>
      <c r="C130" s="16" t="s">
        <v>1001</v>
      </c>
      <c r="D130" s="16" t="s">
        <v>1621</v>
      </c>
      <c r="E130" s="16" t="s">
        <v>45</v>
      </c>
      <c r="F130" s="22" t="s">
        <v>45</v>
      </c>
      <c r="G130" s="23" t="s">
        <v>45</v>
      </c>
    </row>
    <row r="131" spans="1:7">
      <c r="A131" s="3">
        <v>118</v>
      </c>
      <c r="B131" s="16" t="s">
        <v>1002</v>
      </c>
      <c r="C131" s="16" t="s">
        <v>1003</v>
      </c>
      <c r="D131" s="16" t="s">
        <v>1621</v>
      </c>
      <c r="E131" s="16" t="s">
        <v>45</v>
      </c>
      <c r="F131" s="22" t="s">
        <v>45</v>
      </c>
      <c r="G131" s="23" t="s">
        <v>45</v>
      </c>
    </row>
    <row r="132" spans="1:7">
      <c r="A132" s="3">
        <v>119</v>
      </c>
      <c r="B132" s="16" t="s">
        <v>1004</v>
      </c>
      <c r="C132" s="16" t="s">
        <v>1005</v>
      </c>
      <c r="D132" s="16" t="s">
        <v>1621</v>
      </c>
      <c r="E132" s="16" t="s">
        <v>45</v>
      </c>
      <c r="F132" s="22" t="s">
        <v>45</v>
      </c>
      <c r="G132" s="23" t="s">
        <v>45</v>
      </c>
    </row>
    <row r="133" spans="1:7">
      <c r="A133" s="3">
        <v>120</v>
      </c>
      <c r="B133" s="16" t="s">
        <v>1006</v>
      </c>
      <c r="C133" s="16" t="s">
        <v>1007</v>
      </c>
      <c r="D133" s="16" t="s">
        <v>1621</v>
      </c>
      <c r="E133" s="16" t="s">
        <v>45</v>
      </c>
      <c r="F133" s="22" t="s">
        <v>45</v>
      </c>
      <c r="G133" s="23" t="s">
        <v>45</v>
      </c>
    </row>
    <row r="134" spans="1:7">
      <c r="A134" s="3">
        <v>121</v>
      </c>
      <c r="B134" s="16" t="s">
        <v>1008</v>
      </c>
      <c r="C134" s="16" t="s">
        <v>1009</v>
      </c>
      <c r="D134" s="16" t="s">
        <v>1621</v>
      </c>
      <c r="E134" s="16" t="s">
        <v>45</v>
      </c>
      <c r="F134" s="22" t="s">
        <v>45</v>
      </c>
      <c r="G134" s="23" t="s">
        <v>45</v>
      </c>
    </row>
    <row r="135" spans="1:7">
      <c r="A135" s="3">
        <v>122</v>
      </c>
      <c r="B135" s="16" t="s">
        <v>1010</v>
      </c>
      <c r="C135" s="16" t="s">
        <v>1011</v>
      </c>
      <c r="D135" s="16" t="s">
        <v>1621</v>
      </c>
      <c r="E135" s="16" t="s">
        <v>45</v>
      </c>
      <c r="F135" s="22" t="s">
        <v>45</v>
      </c>
      <c r="G135" s="23" t="s">
        <v>45</v>
      </c>
    </row>
    <row r="136" spans="1:7">
      <c r="A136" s="3">
        <v>123</v>
      </c>
      <c r="B136" s="16" t="s">
        <v>1012</v>
      </c>
      <c r="C136" s="16" t="s">
        <v>1013</v>
      </c>
      <c r="D136" s="16" t="s">
        <v>1621</v>
      </c>
      <c r="E136" s="16" t="s">
        <v>45</v>
      </c>
      <c r="F136" s="22" t="s">
        <v>45</v>
      </c>
      <c r="G136" s="23" t="s">
        <v>45</v>
      </c>
    </row>
    <row r="137" spans="1:7">
      <c r="A137" s="3">
        <v>124</v>
      </c>
      <c r="B137" s="16" t="s">
        <v>1014</v>
      </c>
      <c r="C137" s="16" t="s">
        <v>1015</v>
      </c>
      <c r="D137" s="16" t="s">
        <v>1621</v>
      </c>
      <c r="E137" s="16" t="s">
        <v>45</v>
      </c>
      <c r="F137" s="22" t="s">
        <v>45</v>
      </c>
      <c r="G137" s="23" t="s">
        <v>45</v>
      </c>
    </row>
    <row r="138" spans="1:7">
      <c r="A138" s="3">
        <v>125</v>
      </c>
      <c r="B138" s="16" t="s">
        <v>1016</v>
      </c>
      <c r="C138" s="16" t="s">
        <v>1017</v>
      </c>
      <c r="D138" s="16" t="s">
        <v>1621</v>
      </c>
      <c r="E138" s="16" t="s">
        <v>45</v>
      </c>
      <c r="F138" s="22" t="s">
        <v>45</v>
      </c>
      <c r="G138" s="23" t="s">
        <v>45</v>
      </c>
    </row>
    <row r="139" spans="1:7">
      <c r="A139" s="3">
        <v>126</v>
      </c>
      <c r="B139" s="16" t="s">
        <v>1018</v>
      </c>
      <c r="C139" s="16" t="s">
        <v>1019</v>
      </c>
      <c r="D139" s="16" t="s">
        <v>1621</v>
      </c>
      <c r="E139" s="16" t="s">
        <v>45</v>
      </c>
      <c r="F139" s="22" t="s">
        <v>45</v>
      </c>
      <c r="G139" s="23" t="s">
        <v>45</v>
      </c>
    </row>
    <row r="140" spans="1:7">
      <c r="A140" s="3">
        <v>127</v>
      </c>
      <c r="B140" s="16" t="s">
        <v>1020</v>
      </c>
      <c r="C140" s="16" t="s">
        <v>1021</v>
      </c>
      <c r="D140" s="16" t="s">
        <v>1621</v>
      </c>
      <c r="E140" s="16" t="s">
        <v>45</v>
      </c>
      <c r="F140" s="22" t="s">
        <v>45</v>
      </c>
      <c r="G140" s="23" t="s">
        <v>45</v>
      </c>
    </row>
    <row r="141" spans="1:7">
      <c r="A141" s="3">
        <v>128</v>
      </c>
      <c r="B141" s="16" t="s">
        <v>1022</v>
      </c>
      <c r="C141" s="16" t="s">
        <v>1023</v>
      </c>
      <c r="D141" s="16" t="s">
        <v>1621</v>
      </c>
      <c r="E141" s="16" t="s">
        <v>45</v>
      </c>
      <c r="F141" s="22" t="s">
        <v>45</v>
      </c>
      <c r="G141" s="23" t="s">
        <v>45</v>
      </c>
    </row>
    <row r="142" spans="1:7">
      <c r="A142" s="3">
        <v>129</v>
      </c>
      <c r="B142" s="16" t="s">
        <v>1024</v>
      </c>
      <c r="C142" s="16" t="s">
        <v>1025</v>
      </c>
      <c r="D142" s="16" t="s">
        <v>1621</v>
      </c>
      <c r="E142" s="16" t="s">
        <v>45</v>
      </c>
      <c r="F142" s="22" t="s">
        <v>45</v>
      </c>
      <c r="G142" s="23" t="s">
        <v>45</v>
      </c>
    </row>
    <row r="143" spans="1:7">
      <c r="A143" s="3">
        <v>130</v>
      </c>
      <c r="B143" s="16" t="s">
        <v>1026</v>
      </c>
      <c r="C143" s="16" t="s">
        <v>1027</v>
      </c>
      <c r="D143" s="16" t="s">
        <v>1621</v>
      </c>
      <c r="E143" s="16" t="s">
        <v>45</v>
      </c>
      <c r="F143" s="22" t="s">
        <v>45</v>
      </c>
      <c r="G143" s="23" t="s">
        <v>45</v>
      </c>
    </row>
    <row r="144" spans="1:7">
      <c r="A144" s="3">
        <v>131</v>
      </c>
      <c r="B144" s="16" t="s">
        <v>1028</v>
      </c>
      <c r="C144" s="16" t="s">
        <v>1029</v>
      </c>
      <c r="D144" s="16" t="s">
        <v>1621</v>
      </c>
      <c r="E144" s="16" t="s">
        <v>45</v>
      </c>
      <c r="F144" s="22" t="s">
        <v>45</v>
      </c>
      <c r="G144" s="23" t="s">
        <v>45</v>
      </c>
    </row>
    <row r="145" spans="1:7">
      <c r="A145" s="3">
        <v>132</v>
      </c>
      <c r="B145" s="16" t="s">
        <v>1030</v>
      </c>
      <c r="C145" s="16" t="s">
        <v>1031</v>
      </c>
      <c r="D145" s="16" t="s">
        <v>1621</v>
      </c>
      <c r="E145" s="16" t="s">
        <v>45</v>
      </c>
      <c r="F145" s="22" t="s">
        <v>45</v>
      </c>
      <c r="G145" s="23" t="s">
        <v>45</v>
      </c>
    </row>
    <row r="146" spans="1:7">
      <c r="A146" s="3">
        <v>133</v>
      </c>
      <c r="B146" s="16" t="s">
        <v>1032</v>
      </c>
      <c r="C146" s="16" t="s">
        <v>1033</v>
      </c>
      <c r="D146" s="16" t="s">
        <v>1621</v>
      </c>
      <c r="E146" s="16" t="s">
        <v>45</v>
      </c>
      <c r="F146" s="22" t="s">
        <v>45</v>
      </c>
      <c r="G146" s="23" t="s">
        <v>45</v>
      </c>
    </row>
    <row r="147" spans="1:7">
      <c r="A147" s="3">
        <v>134</v>
      </c>
      <c r="B147" s="16" t="s">
        <v>1034</v>
      </c>
      <c r="C147" s="16" t="s">
        <v>1035</v>
      </c>
      <c r="D147" s="16" t="s">
        <v>1621</v>
      </c>
      <c r="E147" s="16" t="s">
        <v>45</v>
      </c>
      <c r="F147" s="22" t="s">
        <v>45</v>
      </c>
      <c r="G147" s="23" t="s">
        <v>45</v>
      </c>
    </row>
    <row r="148" spans="1:7">
      <c r="A148" s="3">
        <v>135</v>
      </c>
      <c r="B148" s="16" t="s">
        <v>1036</v>
      </c>
      <c r="C148" s="16" t="s">
        <v>1037</v>
      </c>
      <c r="D148" s="16" t="s">
        <v>1621</v>
      </c>
      <c r="E148" s="16" t="s">
        <v>45</v>
      </c>
      <c r="F148" s="22" t="s">
        <v>45</v>
      </c>
      <c r="G148" s="23" t="s">
        <v>45</v>
      </c>
    </row>
    <row r="149" spans="1:7">
      <c r="A149" s="3">
        <v>136</v>
      </c>
      <c r="B149" s="16" t="s">
        <v>1038</v>
      </c>
      <c r="C149" s="16" t="s">
        <v>1039</v>
      </c>
      <c r="D149" s="16" t="s">
        <v>1621</v>
      </c>
      <c r="E149" s="16" t="s">
        <v>45</v>
      </c>
      <c r="F149" s="22" t="s">
        <v>45</v>
      </c>
      <c r="G149" s="23" t="s">
        <v>45</v>
      </c>
    </row>
    <row r="150" spans="1:7">
      <c r="A150" s="3">
        <v>137</v>
      </c>
      <c r="B150" s="16" t="s">
        <v>1040</v>
      </c>
      <c r="C150" s="16" t="s">
        <v>1041</v>
      </c>
      <c r="D150" s="16" t="s">
        <v>1621</v>
      </c>
      <c r="E150" s="16" t="s">
        <v>45</v>
      </c>
      <c r="F150" s="22" t="s">
        <v>45</v>
      </c>
      <c r="G150" s="23" t="s">
        <v>45</v>
      </c>
    </row>
    <row r="151" spans="1:7">
      <c r="A151" s="3">
        <v>138</v>
      </c>
      <c r="B151" s="16" t="s">
        <v>1042</v>
      </c>
      <c r="C151" s="16" t="s">
        <v>1043</v>
      </c>
      <c r="D151" s="16" t="s">
        <v>1621</v>
      </c>
      <c r="E151" s="16" t="s">
        <v>45</v>
      </c>
      <c r="F151" s="22" t="s">
        <v>45</v>
      </c>
      <c r="G151" s="23" t="s">
        <v>45</v>
      </c>
    </row>
    <row r="152" spans="1:7">
      <c r="A152" s="3">
        <v>139</v>
      </c>
      <c r="B152" s="16" t="s">
        <v>1044</v>
      </c>
      <c r="C152" s="16" t="s">
        <v>1045</v>
      </c>
      <c r="D152" s="16" t="s">
        <v>1621</v>
      </c>
      <c r="E152" s="16" t="s">
        <v>45</v>
      </c>
      <c r="F152" s="22" t="s">
        <v>45</v>
      </c>
      <c r="G152" s="23" t="s">
        <v>45</v>
      </c>
    </row>
    <row r="153" spans="1:7">
      <c r="A153" s="3">
        <v>140</v>
      </c>
      <c r="B153" s="16" t="s">
        <v>1046</v>
      </c>
      <c r="C153" s="16" t="s">
        <v>1047</v>
      </c>
      <c r="D153" s="16" t="s">
        <v>1621</v>
      </c>
      <c r="E153" s="16" t="s">
        <v>45</v>
      </c>
      <c r="F153" s="22" t="s">
        <v>45</v>
      </c>
      <c r="G153" s="23" t="s">
        <v>45</v>
      </c>
    </row>
    <row r="154" spans="1:7">
      <c r="A154" s="3">
        <v>141</v>
      </c>
      <c r="B154" s="16" t="s">
        <v>1048</v>
      </c>
      <c r="C154" s="16" t="s">
        <v>1049</v>
      </c>
      <c r="D154" s="16" t="s">
        <v>1621</v>
      </c>
      <c r="E154" s="16" t="s">
        <v>45</v>
      </c>
      <c r="F154" s="22" t="s">
        <v>45</v>
      </c>
      <c r="G154" s="23" t="s">
        <v>45</v>
      </c>
    </row>
    <row r="155" spans="1:7">
      <c r="A155" s="3">
        <v>142</v>
      </c>
      <c r="B155" s="16" t="s">
        <v>1050</v>
      </c>
      <c r="C155" s="16" t="s">
        <v>1051</v>
      </c>
      <c r="D155" s="16" t="s">
        <v>1621</v>
      </c>
      <c r="E155" s="16" t="s">
        <v>45</v>
      </c>
      <c r="F155" s="22" t="s">
        <v>45</v>
      </c>
      <c r="G155" s="23" t="s">
        <v>45</v>
      </c>
    </row>
    <row r="156" spans="1:7">
      <c r="A156" s="3">
        <v>143</v>
      </c>
      <c r="B156" s="16" t="s">
        <v>1052</v>
      </c>
      <c r="C156" s="16" t="s">
        <v>1053</v>
      </c>
      <c r="D156" s="16" t="s">
        <v>1621</v>
      </c>
      <c r="E156" s="16" t="s">
        <v>45</v>
      </c>
      <c r="F156" s="22" t="s">
        <v>45</v>
      </c>
      <c r="G156" s="23" t="s">
        <v>45</v>
      </c>
    </row>
    <row r="157" spans="1:7">
      <c r="A157" s="3">
        <v>144</v>
      </c>
      <c r="B157" s="16" t="s">
        <v>1054</v>
      </c>
      <c r="C157" s="16" t="s">
        <v>1055</v>
      </c>
      <c r="D157" s="16" t="s">
        <v>1621</v>
      </c>
      <c r="E157" s="16" t="s">
        <v>45</v>
      </c>
      <c r="F157" s="22" t="s">
        <v>45</v>
      </c>
      <c r="G157" s="23" t="s">
        <v>45</v>
      </c>
    </row>
    <row r="158" spans="1:7">
      <c r="A158" s="3">
        <v>145</v>
      </c>
      <c r="B158" s="16" t="s">
        <v>1056</v>
      </c>
      <c r="C158" s="16" t="s">
        <v>1057</v>
      </c>
      <c r="D158" s="16" t="s">
        <v>1621</v>
      </c>
      <c r="E158" s="16" t="s">
        <v>45</v>
      </c>
      <c r="F158" s="22" t="s">
        <v>45</v>
      </c>
      <c r="G158" s="23" t="s">
        <v>45</v>
      </c>
    </row>
    <row r="159" spans="1:7">
      <c r="A159" s="3">
        <v>146</v>
      </c>
      <c r="B159" s="16" t="s">
        <v>1058</v>
      </c>
      <c r="C159" s="16" t="s">
        <v>1059</v>
      </c>
      <c r="D159" s="16" t="s">
        <v>1621</v>
      </c>
      <c r="E159" s="16" t="s">
        <v>45</v>
      </c>
      <c r="F159" s="22" t="s">
        <v>45</v>
      </c>
      <c r="G159" s="23" t="s">
        <v>45</v>
      </c>
    </row>
    <row r="160" spans="1:7">
      <c r="A160" s="3">
        <v>147</v>
      </c>
      <c r="B160" s="16" t="s">
        <v>45</v>
      </c>
      <c r="C160" s="16" t="s">
        <v>1060</v>
      </c>
      <c r="D160" s="16" t="s">
        <v>1620</v>
      </c>
      <c r="E160" s="16" t="s">
        <v>45</v>
      </c>
      <c r="F160" s="22" t="s">
        <v>45</v>
      </c>
      <c r="G160" s="23" t="s">
        <v>45</v>
      </c>
    </row>
    <row r="161" spans="1:7">
      <c r="A161" s="3">
        <v>148</v>
      </c>
      <c r="B161" s="16" t="s">
        <v>45</v>
      </c>
      <c r="C161" s="16" t="s">
        <v>1061</v>
      </c>
      <c r="D161" s="16" t="s">
        <v>1620</v>
      </c>
      <c r="E161" s="16" t="s">
        <v>45</v>
      </c>
      <c r="F161" s="22" t="s">
        <v>45</v>
      </c>
      <c r="G161" s="23" t="s">
        <v>45</v>
      </c>
    </row>
    <row r="162" spans="1:7">
      <c r="A162" s="3">
        <v>149</v>
      </c>
      <c r="B162" s="16" t="s">
        <v>45</v>
      </c>
      <c r="C162" s="16" t="s">
        <v>1062</v>
      </c>
      <c r="D162" s="16" t="s">
        <v>1620</v>
      </c>
      <c r="E162" s="16" t="s">
        <v>45</v>
      </c>
      <c r="F162" s="22" t="s">
        <v>45</v>
      </c>
      <c r="G162" s="23" t="s">
        <v>45</v>
      </c>
    </row>
    <row r="163" spans="1:7">
      <c r="A163" s="3">
        <v>150</v>
      </c>
      <c r="B163" s="16" t="s">
        <v>45</v>
      </c>
      <c r="C163" s="16" t="s">
        <v>1063</v>
      </c>
      <c r="D163" s="16" t="s">
        <v>1620</v>
      </c>
      <c r="E163" s="16" t="s">
        <v>45</v>
      </c>
      <c r="F163" s="22" t="s">
        <v>45</v>
      </c>
      <c r="G163" s="23" t="s">
        <v>45</v>
      </c>
    </row>
    <row r="164" spans="1:7">
      <c r="A164" s="3">
        <v>151</v>
      </c>
      <c r="B164" s="16" t="s">
        <v>45</v>
      </c>
      <c r="C164" s="16" t="s">
        <v>1064</v>
      </c>
      <c r="D164" s="16" t="s">
        <v>1620</v>
      </c>
      <c r="E164" s="16" t="s">
        <v>45</v>
      </c>
      <c r="F164" s="22" t="s">
        <v>45</v>
      </c>
      <c r="G164" s="23" t="s">
        <v>45</v>
      </c>
    </row>
    <row r="165" spans="1:7">
      <c r="A165" s="3">
        <v>152</v>
      </c>
      <c r="B165" s="16" t="s">
        <v>45</v>
      </c>
      <c r="C165" s="16" t="s">
        <v>1065</v>
      </c>
      <c r="D165" s="16" t="s">
        <v>1620</v>
      </c>
      <c r="E165" s="16" t="s">
        <v>45</v>
      </c>
      <c r="F165" s="22" t="s">
        <v>45</v>
      </c>
      <c r="G165" s="23" t="s">
        <v>45</v>
      </c>
    </row>
    <row r="166" spans="1:7">
      <c r="A166" s="3">
        <v>153</v>
      </c>
      <c r="B166" s="16" t="s">
        <v>45</v>
      </c>
      <c r="C166" s="16" t="s">
        <v>1066</v>
      </c>
      <c r="D166" s="16" t="s">
        <v>1620</v>
      </c>
      <c r="E166" s="16" t="s">
        <v>45</v>
      </c>
      <c r="F166" s="22" t="s">
        <v>45</v>
      </c>
      <c r="G166" s="23" t="s">
        <v>45</v>
      </c>
    </row>
    <row r="167" spans="1:7">
      <c r="A167" s="3">
        <v>154</v>
      </c>
      <c r="B167" s="16" t="s">
        <v>45</v>
      </c>
      <c r="C167" s="16" t="s">
        <v>1067</v>
      </c>
      <c r="D167" s="16" t="s">
        <v>1620</v>
      </c>
      <c r="E167" s="16" t="s">
        <v>45</v>
      </c>
      <c r="F167" s="22" t="s">
        <v>45</v>
      </c>
      <c r="G167" s="23" t="s">
        <v>45</v>
      </c>
    </row>
    <row r="168" spans="1:7">
      <c r="A168" s="3">
        <v>155</v>
      </c>
      <c r="B168" s="16" t="s">
        <v>45</v>
      </c>
      <c r="C168" s="16" t="s">
        <v>1068</v>
      </c>
      <c r="D168" s="16" t="s">
        <v>1620</v>
      </c>
      <c r="E168" s="16" t="s">
        <v>45</v>
      </c>
      <c r="F168" s="22" t="s">
        <v>45</v>
      </c>
      <c r="G168" s="23" t="s">
        <v>45</v>
      </c>
    </row>
    <row r="169" spans="1:7">
      <c r="A169" s="3">
        <v>156</v>
      </c>
      <c r="B169" s="16" t="s">
        <v>45</v>
      </c>
      <c r="C169" s="16" t="s">
        <v>1069</v>
      </c>
      <c r="D169" s="16" t="s">
        <v>1620</v>
      </c>
      <c r="E169" s="16" t="s">
        <v>45</v>
      </c>
      <c r="F169" s="22" t="s">
        <v>45</v>
      </c>
      <c r="G169" s="23" t="s">
        <v>45</v>
      </c>
    </row>
    <row r="170" spans="1:7">
      <c r="A170" s="3">
        <v>157</v>
      </c>
      <c r="B170" s="16" t="s">
        <v>236</v>
      </c>
      <c r="C170" s="16" t="s">
        <v>211</v>
      </c>
      <c r="D170" s="16" t="s">
        <v>1180</v>
      </c>
      <c r="E170" s="16" t="s">
        <v>45</v>
      </c>
      <c r="F170" s="22" t="s">
        <v>45</v>
      </c>
      <c r="G170" s="23" t="s">
        <v>45</v>
      </c>
    </row>
    <row r="171" spans="1:7">
      <c r="A171" s="3">
        <v>158</v>
      </c>
      <c r="B171" s="16" t="s">
        <v>1070</v>
      </c>
      <c r="C171" s="16" t="s">
        <v>1071</v>
      </c>
      <c r="D171" s="16" t="s">
        <v>587</v>
      </c>
      <c r="E171" s="16" t="s">
        <v>45</v>
      </c>
      <c r="F171" s="22" t="s">
        <v>45</v>
      </c>
      <c r="G171" s="23" t="s">
        <v>45</v>
      </c>
    </row>
    <row r="172" spans="1:7">
      <c r="A172" s="3">
        <v>159</v>
      </c>
      <c r="B172" s="16" t="s">
        <v>45</v>
      </c>
      <c r="C172" s="16" t="s">
        <v>1072</v>
      </c>
      <c r="D172" s="16" t="s">
        <v>299</v>
      </c>
      <c r="E172" s="16" t="s">
        <v>45</v>
      </c>
      <c r="F172" s="22" t="s">
        <v>45</v>
      </c>
      <c r="G172" s="23" t="s">
        <v>45</v>
      </c>
    </row>
    <row r="173" spans="1:7">
      <c r="A173" s="3">
        <v>160</v>
      </c>
      <c r="B173" s="16" t="s">
        <v>1073</v>
      </c>
      <c r="C173" s="16" t="s">
        <v>1074</v>
      </c>
      <c r="D173" s="16" t="s">
        <v>1620</v>
      </c>
      <c r="E173" s="16" t="s">
        <v>45</v>
      </c>
      <c r="F173" s="22" t="s">
        <v>45</v>
      </c>
      <c r="G173" s="23" t="s">
        <v>45</v>
      </c>
    </row>
    <row r="174" spans="1:7">
      <c r="A174" s="3">
        <v>161</v>
      </c>
      <c r="B174" s="16" t="s">
        <v>1075</v>
      </c>
      <c r="C174" s="16" t="s">
        <v>1076</v>
      </c>
      <c r="D174" s="16" t="s">
        <v>406</v>
      </c>
      <c r="E174" s="16" t="s">
        <v>45</v>
      </c>
      <c r="F174" s="22" t="s">
        <v>45</v>
      </c>
      <c r="G174" s="23" t="s">
        <v>45</v>
      </c>
    </row>
    <row r="175" spans="1:7">
      <c r="A175" s="3">
        <v>162</v>
      </c>
      <c r="B175" s="16" t="s">
        <v>1077</v>
      </c>
      <c r="C175" s="16" t="s">
        <v>1078</v>
      </c>
      <c r="D175" s="16" t="s">
        <v>406</v>
      </c>
      <c r="E175" s="16" t="s">
        <v>45</v>
      </c>
      <c r="F175" s="22" t="s">
        <v>45</v>
      </c>
      <c r="G175" s="23" t="s">
        <v>45</v>
      </c>
    </row>
    <row r="176" spans="1:7">
      <c r="A176" s="3">
        <v>163</v>
      </c>
      <c r="B176" s="16" t="s">
        <v>1079</v>
      </c>
      <c r="C176" s="16" t="s">
        <v>1080</v>
      </c>
      <c r="D176" s="16" t="s">
        <v>1638</v>
      </c>
      <c r="E176" s="16" t="s">
        <v>45</v>
      </c>
      <c r="F176" s="22" t="s">
        <v>45</v>
      </c>
      <c r="G176" s="23" t="s">
        <v>45</v>
      </c>
    </row>
    <row r="177" spans="1:7">
      <c r="A177" s="3">
        <v>164</v>
      </c>
      <c r="B177" s="16" t="s">
        <v>1081</v>
      </c>
      <c r="C177" s="16" t="s">
        <v>1082</v>
      </c>
      <c r="D177" s="16" t="s">
        <v>1184</v>
      </c>
      <c r="E177" s="16" t="s">
        <v>45</v>
      </c>
      <c r="F177" s="22" t="s">
        <v>45</v>
      </c>
      <c r="G177" s="23" t="s">
        <v>45</v>
      </c>
    </row>
    <row r="178" spans="1:7">
      <c r="A178" s="3">
        <v>165</v>
      </c>
      <c r="B178" s="16" t="s">
        <v>1083</v>
      </c>
      <c r="C178" s="16" t="s">
        <v>1084</v>
      </c>
      <c r="D178" s="16" t="s">
        <v>1630</v>
      </c>
      <c r="E178" s="16" t="s">
        <v>45</v>
      </c>
      <c r="F178" s="22" t="s">
        <v>45</v>
      </c>
      <c r="G178" s="23" t="s">
        <v>45</v>
      </c>
    </row>
    <row r="179" spans="1:7">
      <c r="A179" s="3">
        <v>166</v>
      </c>
      <c r="B179" s="16" t="s">
        <v>1085</v>
      </c>
      <c r="C179" s="16" t="s">
        <v>1086</v>
      </c>
      <c r="D179" s="16" t="s">
        <v>299</v>
      </c>
      <c r="E179" s="16" t="s">
        <v>45</v>
      </c>
      <c r="F179" s="22" t="s">
        <v>45</v>
      </c>
      <c r="G179" s="23" t="s">
        <v>45</v>
      </c>
    </row>
    <row r="180" spans="1:7">
      <c r="A180" s="3">
        <v>167</v>
      </c>
      <c r="B180" s="16" t="s">
        <v>1087</v>
      </c>
      <c r="C180" s="16" t="s">
        <v>1088</v>
      </c>
      <c r="D180" s="16" t="s">
        <v>299</v>
      </c>
      <c r="E180" s="16" t="s">
        <v>45</v>
      </c>
      <c r="F180" s="22" t="s">
        <v>45</v>
      </c>
      <c r="G180" s="23" t="s">
        <v>45</v>
      </c>
    </row>
    <row r="181" spans="1:7">
      <c r="A181" s="3">
        <v>168</v>
      </c>
      <c r="B181" s="16" t="s">
        <v>1089</v>
      </c>
      <c r="C181" s="16" t="s">
        <v>1090</v>
      </c>
      <c r="D181" s="16" t="s">
        <v>1637</v>
      </c>
      <c r="E181" s="16" t="s">
        <v>45</v>
      </c>
      <c r="F181" s="22" t="s">
        <v>45</v>
      </c>
      <c r="G181" s="23" t="s">
        <v>45</v>
      </c>
    </row>
    <row r="182" spans="1:7">
      <c r="A182" s="3">
        <v>169</v>
      </c>
      <c r="B182" s="16" t="s">
        <v>1091</v>
      </c>
      <c r="C182" s="16" t="s">
        <v>1092</v>
      </c>
      <c r="D182" s="16" t="s">
        <v>1637</v>
      </c>
      <c r="E182" s="16" t="s">
        <v>45</v>
      </c>
      <c r="F182" s="22" t="s">
        <v>45</v>
      </c>
      <c r="G182" s="23" t="s">
        <v>45</v>
      </c>
    </row>
    <row r="183" spans="1:7">
      <c r="A183" s="3">
        <v>170</v>
      </c>
      <c r="B183" s="16" t="s">
        <v>1093</v>
      </c>
      <c r="C183" s="16" t="s">
        <v>1094</v>
      </c>
      <c r="D183" s="16" t="s">
        <v>1637</v>
      </c>
      <c r="E183" s="16" t="s">
        <v>45</v>
      </c>
      <c r="F183" s="22" t="s">
        <v>45</v>
      </c>
      <c r="G183" s="23" t="s">
        <v>45</v>
      </c>
    </row>
    <row r="184" spans="1:7">
      <c r="A184" s="3">
        <v>171</v>
      </c>
      <c r="B184" s="16" t="s">
        <v>1095</v>
      </c>
      <c r="C184" s="16" t="s">
        <v>1096</v>
      </c>
      <c r="D184" s="16" t="s">
        <v>1637</v>
      </c>
      <c r="E184" s="16" t="s">
        <v>45</v>
      </c>
      <c r="F184" s="22" t="s">
        <v>45</v>
      </c>
      <c r="G184" s="23" t="s">
        <v>45</v>
      </c>
    </row>
    <row r="185" spans="1:7">
      <c r="A185" s="3">
        <v>172</v>
      </c>
      <c r="B185" s="16" t="s">
        <v>1097</v>
      </c>
      <c r="C185" s="16" t="s">
        <v>1098</v>
      </c>
      <c r="D185" s="16" t="s">
        <v>1637</v>
      </c>
      <c r="E185" s="16" t="s">
        <v>45</v>
      </c>
      <c r="F185" s="22" t="s">
        <v>45</v>
      </c>
      <c r="G185" s="23" t="s">
        <v>45</v>
      </c>
    </row>
    <row r="186" spans="1:7">
      <c r="A186" s="3">
        <v>173</v>
      </c>
      <c r="B186" s="16" t="s">
        <v>1099</v>
      </c>
      <c r="C186" s="16" t="s">
        <v>1100</v>
      </c>
      <c r="D186" s="16" t="s">
        <v>1637</v>
      </c>
      <c r="E186" s="16" t="s">
        <v>45</v>
      </c>
      <c r="F186" s="22" t="s">
        <v>45</v>
      </c>
      <c r="G186" s="23" t="s">
        <v>45</v>
      </c>
    </row>
    <row r="187" spans="1:7">
      <c r="A187" s="3">
        <v>174</v>
      </c>
      <c r="B187" s="16" t="s">
        <v>1101</v>
      </c>
      <c r="C187" s="16" t="s">
        <v>1102</v>
      </c>
      <c r="D187" s="16" t="s">
        <v>1637</v>
      </c>
      <c r="E187" s="16" t="s">
        <v>45</v>
      </c>
      <c r="F187" s="22" t="s">
        <v>45</v>
      </c>
      <c r="G187" s="23" t="s">
        <v>45</v>
      </c>
    </row>
    <row r="188" spans="1:7">
      <c r="A188" s="3">
        <v>175</v>
      </c>
      <c r="B188" s="16" t="s">
        <v>1103</v>
      </c>
      <c r="C188" s="16" t="s">
        <v>1104</v>
      </c>
      <c r="D188" s="16" t="s">
        <v>263</v>
      </c>
      <c r="E188" s="16" t="s">
        <v>45</v>
      </c>
      <c r="F188" s="22" t="s">
        <v>45</v>
      </c>
      <c r="G188" s="23" t="s">
        <v>45</v>
      </c>
    </row>
    <row r="189" spans="1:7">
      <c r="A189" s="3">
        <v>176</v>
      </c>
      <c r="B189" s="16" t="s">
        <v>1105</v>
      </c>
      <c r="C189" s="16" t="s">
        <v>1106</v>
      </c>
      <c r="D189" s="16" t="s">
        <v>263</v>
      </c>
      <c r="E189" s="16" t="s">
        <v>45</v>
      </c>
      <c r="F189" s="22" t="s">
        <v>45</v>
      </c>
      <c r="G189" s="23" t="s">
        <v>45</v>
      </c>
    </row>
    <row r="190" spans="1:7">
      <c r="A190" s="3">
        <v>177</v>
      </c>
      <c r="B190" s="16" t="s">
        <v>1107</v>
      </c>
      <c r="C190" s="16" t="s">
        <v>1108</v>
      </c>
      <c r="D190" s="16" t="s">
        <v>299</v>
      </c>
      <c r="E190" s="16" t="s">
        <v>45</v>
      </c>
      <c r="F190" s="22" t="s">
        <v>45</v>
      </c>
      <c r="G190" s="23" t="s">
        <v>45</v>
      </c>
    </row>
    <row r="191" spans="1:7">
      <c r="A191" s="3">
        <v>178</v>
      </c>
      <c r="B191" s="16" t="s">
        <v>1109</v>
      </c>
      <c r="C191" s="16" t="s">
        <v>1110</v>
      </c>
      <c r="D191" s="16" t="s">
        <v>406</v>
      </c>
      <c r="E191" s="16" t="s">
        <v>45</v>
      </c>
      <c r="F191" s="22" t="s">
        <v>45</v>
      </c>
      <c r="G191" s="23" t="s">
        <v>45</v>
      </c>
    </row>
    <row r="192" spans="1:7">
      <c r="A192" s="3">
        <v>179</v>
      </c>
      <c r="B192" s="16" t="s">
        <v>1111</v>
      </c>
      <c r="C192" s="16" t="s">
        <v>1112</v>
      </c>
      <c r="D192" s="16" t="s">
        <v>1629</v>
      </c>
      <c r="E192" s="16" t="s">
        <v>45</v>
      </c>
      <c r="F192" s="22" t="s">
        <v>45</v>
      </c>
      <c r="G192" s="23" t="s">
        <v>45</v>
      </c>
    </row>
    <row r="193" spans="1:7">
      <c r="A193" s="3">
        <v>180</v>
      </c>
      <c r="B193" s="16" t="s">
        <v>1113</v>
      </c>
      <c r="C193" s="16" t="s">
        <v>1114</v>
      </c>
      <c r="D193" s="16" t="s">
        <v>250</v>
      </c>
      <c r="E193" s="16" t="s">
        <v>45</v>
      </c>
      <c r="F193" s="22" t="s">
        <v>45</v>
      </c>
      <c r="G193" s="23" t="s">
        <v>45</v>
      </c>
    </row>
    <row r="194" spans="1:7">
      <c r="A194" s="3">
        <v>181</v>
      </c>
      <c r="B194" s="16" t="s">
        <v>1115</v>
      </c>
      <c r="C194" s="16" t="s">
        <v>1116</v>
      </c>
      <c r="D194" s="16" t="s">
        <v>250</v>
      </c>
      <c r="E194" s="16" t="s">
        <v>45</v>
      </c>
      <c r="F194" s="22" t="s">
        <v>45</v>
      </c>
      <c r="G194" s="23" t="s">
        <v>45</v>
      </c>
    </row>
    <row r="195" spans="1:7" ht="17" thickBot="1">
      <c r="A195" s="4">
        <v>182</v>
      </c>
      <c r="B195" s="17" t="s">
        <v>1117</v>
      </c>
      <c r="C195" s="17" t="s">
        <v>1118</v>
      </c>
      <c r="D195" s="17" t="s">
        <v>247</v>
      </c>
      <c r="E195" s="17" t="s">
        <v>45</v>
      </c>
      <c r="F195" s="24" t="s">
        <v>45</v>
      </c>
      <c r="G195" s="25" t="s">
        <v>45</v>
      </c>
    </row>
    <row r="197" spans="1:7" ht="17" thickBot="1">
      <c r="A197" s="2" t="s">
        <v>67</v>
      </c>
    </row>
    <row r="198" spans="1:7">
      <c r="A198" s="6" t="s">
        <v>0</v>
      </c>
      <c r="B198" s="10" t="s">
        <v>68</v>
      </c>
      <c r="C198" s="30" t="s">
        <v>69</v>
      </c>
      <c r="D198" s="33"/>
      <c r="E198" s="10" t="s">
        <v>70</v>
      </c>
      <c r="F198" s="10" t="s">
        <v>71</v>
      </c>
      <c r="G198" s="19" t="s">
        <v>72</v>
      </c>
    </row>
    <row r="199" spans="1:7" ht="19" thickBot="1">
      <c r="A199" s="13">
        <v>1</v>
      </c>
      <c r="B199" s="14" t="s">
        <v>1119</v>
      </c>
      <c r="C199" s="196" t="s">
        <v>1120</v>
      </c>
      <c r="D199" s="201"/>
      <c r="E199" s="14" t="s">
        <v>53</v>
      </c>
      <c r="F199" s="14" t="s">
        <v>53</v>
      </c>
      <c r="G199" s="15"/>
    </row>
    <row r="201" spans="1:7" ht="17" thickBot="1">
      <c r="A201" s="2" t="s">
        <v>73</v>
      </c>
    </row>
    <row r="202" spans="1:7">
      <c r="A202" s="6" t="s">
        <v>0</v>
      </c>
      <c r="B202" s="10" t="s">
        <v>74</v>
      </c>
      <c r="C202" s="10" t="s">
        <v>75</v>
      </c>
      <c r="D202" s="30" t="s">
        <v>76</v>
      </c>
      <c r="E202" s="31"/>
      <c r="F202" s="31"/>
      <c r="G202" s="32"/>
    </row>
    <row r="203" spans="1:7" ht="18">
      <c r="A203" s="5">
        <v>1</v>
      </c>
      <c r="B203" s="18" t="s">
        <v>1121</v>
      </c>
      <c r="C203" s="18" t="s">
        <v>78</v>
      </c>
      <c r="D203" s="169" t="s">
        <v>1122</v>
      </c>
      <c r="E203" s="171"/>
      <c r="F203" s="171"/>
      <c r="G203" s="172"/>
    </row>
    <row r="204" spans="1:7" ht="18">
      <c r="A204" s="3">
        <v>2</v>
      </c>
      <c r="B204" s="16" t="s">
        <v>1123</v>
      </c>
      <c r="C204" s="16" t="s">
        <v>78</v>
      </c>
      <c r="D204" s="160" t="s">
        <v>786</v>
      </c>
      <c r="E204" s="162"/>
      <c r="F204" s="162"/>
      <c r="G204" s="163"/>
    </row>
    <row r="205" spans="1:7" ht="18">
      <c r="A205" s="3">
        <v>3</v>
      </c>
      <c r="B205" s="16" t="s">
        <v>1124</v>
      </c>
      <c r="C205" s="16" t="s">
        <v>78</v>
      </c>
      <c r="D205" s="160" t="s">
        <v>631</v>
      </c>
      <c r="E205" s="162"/>
      <c r="F205" s="162"/>
      <c r="G205" s="163"/>
    </row>
    <row r="206" spans="1:7" ht="18">
      <c r="A206" s="3">
        <v>4</v>
      </c>
      <c r="B206" s="16" t="s">
        <v>1125</v>
      </c>
      <c r="C206" s="16" t="s">
        <v>78</v>
      </c>
      <c r="D206" s="160" t="s">
        <v>218</v>
      </c>
      <c r="E206" s="162"/>
      <c r="F206" s="162"/>
      <c r="G206" s="163"/>
    </row>
    <row r="207" spans="1:7" ht="19" thickBot="1">
      <c r="A207" s="4">
        <v>5</v>
      </c>
      <c r="B207" s="17" t="s">
        <v>1119</v>
      </c>
      <c r="C207" s="17" t="s">
        <v>184</v>
      </c>
      <c r="D207" s="164" t="s">
        <v>1120</v>
      </c>
      <c r="E207" s="166"/>
      <c r="F207" s="166"/>
      <c r="G207" s="167"/>
    </row>
    <row r="209" spans="1:7" ht="17" thickBot="1">
      <c r="A209" s="2" t="s">
        <v>80</v>
      </c>
    </row>
    <row r="210" spans="1:7" ht="19" thickBot="1">
      <c r="A210" s="26" t="s">
        <v>0</v>
      </c>
      <c r="B210" s="27" t="s">
        <v>81</v>
      </c>
      <c r="C210" s="56" t="s">
        <v>69</v>
      </c>
      <c r="D210" s="28"/>
      <c r="E210" s="174" t="s">
        <v>82</v>
      </c>
      <c r="F210" s="175"/>
      <c r="G210" s="29" t="s">
        <v>83</v>
      </c>
    </row>
    <row r="212" spans="1:7" ht="17" thickBot="1">
      <c r="A212" s="2" t="s">
        <v>84</v>
      </c>
    </row>
    <row r="213" spans="1:7" ht="19" thickBot="1">
      <c r="A213" s="26" t="s">
        <v>0</v>
      </c>
      <c r="B213" s="27" t="s">
        <v>81</v>
      </c>
      <c r="C213" s="56" t="s">
        <v>69</v>
      </c>
      <c r="D213" s="28"/>
      <c r="E213" s="174" t="s">
        <v>85</v>
      </c>
      <c r="F213" s="175"/>
      <c r="G213" s="29" t="s">
        <v>86</v>
      </c>
    </row>
    <row r="215" spans="1:7" ht="17" thickBot="1">
      <c r="A215" s="2" t="s">
        <v>87</v>
      </c>
    </row>
    <row r="216" spans="1:7" ht="19" thickBot="1">
      <c r="A216" s="26" t="s">
        <v>0</v>
      </c>
      <c r="B216" s="27" t="s">
        <v>88</v>
      </c>
      <c r="C216" s="56" t="s">
        <v>89</v>
      </c>
      <c r="D216" s="28"/>
      <c r="E216" s="174" t="s">
        <v>90</v>
      </c>
      <c r="F216" s="175"/>
      <c r="G216" s="29" t="s">
        <v>91</v>
      </c>
    </row>
    <row r="218" spans="1:7" ht="17" thickBot="1">
      <c r="A218" s="2" t="s">
        <v>92</v>
      </c>
    </row>
    <row r="219" spans="1:7">
      <c r="A219" s="6" t="s">
        <v>0</v>
      </c>
      <c r="B219" s="30" t="s">
        <v>93</v>
      </c>
      <c r="C219" s="33"/>
      <c r="D219" s="30" t="s">
        <v>94</v>
      </c>
      <c r="E219" s="31"/>
      <c r="F219" s="31"/>
      <c r="G219" s="32"/>
    </row>
    <row r="220" spans="1:7" ht="18">
      <c r="A220" s="34">
        <v>1</v>
      </c>
      <c r="B220" s="169" t="s">
        <v>95</v>
      </c>
      <c r="C220" s="170"/>
      <c r="D220" s="169" t="s">
        <v>39</v>
      </c>
      <c r="E220" s="171"/>
      <c r="F220" s="171"/>
      <c r="G220" s="172"/>
    </row>
    <row r="221" spans="1:7" ht="18">
      <c r="A221" s="35">
        <v>2</v>
      </c>
      <c r="B221" s="160" t="s">
        <v>96</v>
      </c>
      <c r="C221" s="161"/>
      <c r="D221" s="160" t="s">
        <v>26</v>
      </c>
      <c r="E221" s="162"/>
      <c r="F221" s="162"/>
      <c r="G221" s="163"/>
    </row>
    <row r="222" spans="1:7" ht="18">
      <c r="A222" s="35">
        <v>3</v>
      </c>
      <c r="B222" s="160" t="s">
        <v>97</v>
      </c>
      <c r="C222" s="161"/>
      <c r="D222" s="160" t="s">
        <v>98</v>
      </c>
      <c r="E222" s="162"/>
      <c r="F222" s="162"/>
      <c r="G222" s="163"/>
    </row>
    <row r="223" spans="1:7" ht="18">
      <c r="A223" s="35">
        <v>4</v>
      </c>
      <c r="B223" s="160" t="s">
        <v>99</v>
      </c>
      <c r="C223" s="161"/>
      <c r="D223" s="160" t="s">
        <v>45</v>
      </c>
      <c r="E223" s="162"/>
      <c r="F223" s="162"/>
      <c r="G223" s="163"/>
    </row>
    <row r="224" spans="1:7" ht="18">
      <c r="A224" s="35">
        <v>5</v>
      </c>
      <c r="B224" s="160" t="s">
        <v>100</v>
      </c>
      <c r="C224" s="161"/>
      <c r="D224" s="160" t="s">
        <v>185</v>
      </c>
      <c r="E224" s="162"/>
      <c r="F224" s="162"/>
      <c r="G224" s="163"/>
    </row>
    <row r="225" spans="1:7" ht="18">
      <c r="A225" s="35">
        <v>6</v>
      </c>
      <c r="B225" s="160" t="s">
        <v>102</v>
      </c>
      <c r="C225" s="161"/>
      <c r="D225" s="160" t="s">
        <v>101</v>
      </c>
      <c r="E225" s="162"/>
      <c r="F225" s="162"/>
      <c r="G225" s="163"/>
    </row>
    <row r="226" spans="1:7" ht="18">
      <c r="A226" s="35">
        <v>7</v>
      </c>
      <c r="B226" s="160" t="s">
        <v>103</v>
      </c>
      <c r="C226" s="161"/>
      <c r="D226" s="160" t="s">
        <v>101</v>
      </c>
      <c r="E226" s="162"/>
      <c r="F226" s="162"/>
      <c r="G226" s="163"/>
    </row>
    <row r="227" spans="1:7" ht="19" thickBot="1">
      <c r="A227" s="36">
        <v>8</v>
      </c>
      <c r="B227" s="164" t="s">
        <v>104</v>
      </c>
      <c r="C227" s="165"/>
      <c r="D227" s="164" t="s">
        <v>101</v>
      </c>
      <c r="E227" s="166"/>
      <c r="F227" s="166"/>
      <c r="G227" s="167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220:C220"/>
    <mergeCell ref="D220:G220"/>
    <mergeCell ref="B7:G7"/>
    <mergeCell ref="B8:G10"/>
    <mergeCell ref="C199:D199"/>
    <mergeCell ref="D203:G203"/>
    <mergeCell ref="D204:G204"/>
    <mergeCell ref="D205:G205"/>
    <mergeCell ref="D206:G206"/>
    <mergeCell ref="D207:G207"/>
    <mergeCell ref="E210:F210"/>
    <mergeCell ref="E213:F213"/>
    <mergeCell ref="E216:F216"/>
    <mergeCell ref="B221:C221"/>
    <mergeCell ref="D221:G221"/>
    <mergeCell ref="B222:C222"/>
    <mergeCell ref="D222:G222"/>
    <mergeCell ref="B223:C223"/>
    <mergeCell ref="D223:G223"/>
    <mergeCell ref="B227:C227"/>
    <mergeCell ref="D227:G227"/>
    <mergeCell ref="B224:C224"/>
    <mergeCell ref="D224:G224"/>
    <mergeCell ref="B225:C225"/>
    <mergeCell ref="D225:G225"/>
    <mergeCell ref="B226:C226"/>
    <mergeCell ref="D226:G226"/>
  </mergeCells>
  <phoneticPr fontId="8"/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044E-332E-4488-A5F2-7580AEDA0CD4}">
  <sheetPr>
    <pageSetUpPr fitToPage="1"/>
  </sheetPr>
  <dimension ref="A1:G47"/>
  <sheetViews>
    <sheetView showGridLines="0" workbookViewId="0">
      <selection activeCell="B3" sqref="B3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16384" width="9" style="1"/>
  </cols>
  <sheetData>
    <row r="1" spans="1:7" ht="17" thickBot="1">
      <c r="A1" s="2" t="s">
        <v>31</v>
      </c>
    </row>
    <row r="2" spans="1:7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7" ht="18">
      <c r="B3" s="9" t="s">
        <v>35</v>
      </c>
      <c r="C3" s="186"/>
      <c r="D3" s="187"/>
      <c r="E3" s="11" t="s">
        <v>36</v>
      </c>
      <c r="F3" s="186" t="s">
        <v>37</v>
      </c>
      <c r="G3" s="192"/>
    </row>
    <row r="4" spans="1:7" ht="18">
      <c r="B4" s="9" t="s">
        <v>38</v>
      </c>
      <c r="C4" s="186" t="s">
        <v>39</v>
      </c>
      <c r="D4" s="187"/>
      <c r="E4" s="11" t="s">
        <v>40</v>
      </c>
      <c r="F4" s="186"/>
      <c r="G4" s="192"/>
    </row>
    <row r="5" spans="1:7" ht="18">
      <c r="B5" s="9" t="s">
        <v>1</v>
      </c>
      <c r="C5" s="186" t="s">
        <v>27</v>
      </c>
      <c r="D5" s="187"/>
      <c r="E5" s="11" t="s">
        <v>42</v>
      </c>
      <c r="F5" s="186" t="s">
        <v>43</v>
      </c>
      <c r="G5" s="192"/>
    </row>
    <row r="6" spans="1:7" ht="18">
      <c r="B6" s="9" t="s">
        <v>2</v>
      </c>
      <c r="C6" s="186" t="s">
        <v>28</v>
      </c>
      <c r="D6" s="187"/>
      <c r="E6" s="12"/>
      <c r="F6" s="186"/>
      <c r="G6" s="192"/>
    </row>
    <row r="7" spans="1:7" ht="18">
      <c r="B7" s="193" t="s">
        <v>3</v>
      </c>
      <c r="C7" s="194"/>
      <c r="D7" s="194"/>
      <c r="E7" s="194"/>
      <c r="F7" s="194"/>
      <c r="G7" s="195"/>
    </row>
    <row r="8" spans="1:7">
      <c r="B8" s="176" t="s">
        <v>45</v>
      </c>
      <c r="C8" s="177"/>
      <c r="D8" s="177"/>
      <c r="E8" s="177"/>
      <c r="F8" s="177"/>
      <c r="G8" s="178"/>
    </row>
    <row r="9" spans="1:7">
      <c r="B9" s="179"/>
      <c r="C9" s="177"/>
      <c r="D9" s="177"/>
      <c r="E9" s="177"/>
      <c r="F9" s="177"/>
      <c r="G9" s="178"/>
    </row>
    <row r="10" spans="1:7" ht="17" thickBot="1">
      <c r="B10" s="180"/>
      <c r="C10" s="181"/>
      <c r="D10" s="181"/>
      <c r="E10" s="181"/>
      <c r="F10" s="181"/>
      <c r="G10" s="182"/>
    </row>
    <row r="12" spans="1:7" ht="17" thickBot="1">
      <c r="A12" s="2" t="s">
        <v>46</v>
      </c>
    </row>
    <row r="13" spans="1:7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</row>
    <row r="14" spans="1:7">
      <c r="A14" s="5">
        <v>1</v>
      </c>
      <c r="B14" s="18" t="s">
        <v>45</v>
      </c>
      <c r="C14" s="18" t="s">
        <v>186</v>
      </c>
      <c r="D14" s="18" t="s">
        <v>302</v>
      </c>
      <c r="E14" s="18" t="s">
        <v>1527</v>
      </c>
      <c r="F14" s="20" t="s">
        <v>45</v>
      </c>
      <c r="G14" s="21" t="s">
        <v>45</v>
      </c>
    </row>
    <row r="15" spans="1:7">
      <c r="A15" s="3">
        <v>2</v>
      </c>
      <c r="B15" s="16" t="s">
        <v>45</v>
      </c>
      <c r="C15" s="16" t="s">
        <v>1126</v>
      </c>
      <c r="D15" s="16" t="s">
        <v>412</v>
      </c>
      <c r="E15" s="16" t="s">
        <v>45</v>
      </c>
      <c r="F15" s="22" t="s">
        <v>45</v>
      </c>
      <c r="G15" s="23" t="s">
        <v>45</v>
      </c>
    </row>
    <row r="16" spans="1:7">
      <c r="A16" s="3">
        <v>3</v>
      </c>
      <c r="B16" s="16" t="s">
        <v>45</v>
      </c>
      <c r="C16" s="16" t="s">
        <v>187</v>
      </c>
      <c r="D16" s="16" t="s">
        <v>528</v>
      </c>
      <c r="E16" s="16" t="s">
        <v>45</v>
      </c>
      <c r="F16" s="22" t="s">
        <v>45</v>
      </c>
      <c r="G16" s="23" t="s">
        <v>45</v>
      </c>
    </row>
    <row r="17" spans="1:7">
      <c r="A17" s="3">
        <v>4</v>
      </c>
      <c r="B17" s="16" t="s">
        <v>45</v>
      </c>
      <c r="C17" s="16" t="s">
        <v>188</v>
      </c>
      <c r="D17" s="16" t="s">
        <v>528</v>
      </c>
      <c r="E17" s="16" t="s">
        <v>45</v>
      </c>
      <c r="F17" s="22" t="s">
        <v>45</v>
      </c>
      <c r="G17" s="23" t="s">
        <v>45</v>
      </c>
    </row>
    <row r="18" spans="1:7" ht="17" thickBot="1">
      <c r="A18" s="4">
        <v>5</v>
      </c>
      <c r="B18" s="17" t="s">
        <v>45</v>
      </c>
      <c r="C18" s="17" t="s">
        <v>189</v>
      </c>
      <c r="D18" s="17" t="s">
        <v>528</v>
      </c>
      <c r="E18" s="17" t="s">
        <v>45</v>
      </c>
      <c r="F18" s="24" t="s">
        <v>45</v>
      </c>
      <c r="G18" s="25" t="s">
        <v>45</v>
      </c>
    </row>
    <row r="20" spans="1:7" ht="17" thickBot="1">
      <c r="A20" s="2" t="s">
        <v>67</v>
      </c>
    </row>
    <row r="21" spans="1:7">
      <c r="A21" s="6" t="s">
        <v>0</v>
      </c>
      <c r="B21" s="10" t="s">
        <v>68</v>
      </c>
      <c r="C21" s="30" t="s">
        <v>69</v>
      </c>
      <c r="D21" s="33"/>
      <c r="E21" s="10" t="s">
        <v>70</v>
      </c>
      <c r="F21" s="10" t="s">
        <v>71</v>
      </c>
      <c r="G21" s="19" t="s">
        <v>72</v>
      </c>
    </row>
    <row r="22" spans="1:7" ht="19" thickBot="1">
      <c r="A22" s="13">
        <v>1</v>
      </c>
      <c r="B22" s="14" t="s">
        <v>1127</v>
      </c>
      <c r="C22" s="196" t="s">
        <v>186</v>
      </c>
      <c r="D22" s="201"/>
      <c r="E22" s="14" t="s">
        <v>53</v>
      </c>
      <c r="F22" s="14" t="s">
        <v>53</v>
      </c>
      <c r="G22" s="15"/>
    </row>
    <row r="24" spans="1:7" ht="17" thickBot="1">
      <c r="A24" s="2" t="s">
        <v>73</v>
      </c>
    </row>
    <row r="25" spans="1:7">
      <c r="A25" s="6" t="s">
        <v>0</v>
      </c>
      <c r="B25" s="10" t="s">
        <v>74</v>
      </c>
      <c r="C25" s="10" t="s">
        <v>75</v>
      </c>
      <c r="D25" s="30" t="s">
        <v>76</v>
      </c>
      <c r="E25" s="31"/>
      <c r="F25" s="31"/>
      <c r="G25" s="32"/>
    </row>
    <row r="26" spans="1:7" ht="18">
      <c r="A26" s="5">
        <v>1</v>
      </c>
      <c r="B26" s="18" t="s">
        <v>1128</v>
      </c>
      <c r="C26" s="18" t="s">
        <v>78</v>
      </c>
      <c r="D26" s="169" t="s">
        <v>216</v>
      </c>
      <c r="E26" s="171"/>
      <c r="F26" s="171"/>
      <c r="G26" s="172"/>
    </row>
    <row r="27" spans="1:7" ht="19" thickBot="1">
      <c r="A27" s="4">
        <v>2</v>
      </c>
      <c r="B27" s="17" t="s">
        <v>1127</v>
      </c>
      <c r="C27" s="17" t="s">
        <v>184</v>
      </c>
      <c r="D27" s="164" t="s">
        <v>186</v>
      </c>
      <c r="E27" s="166"/>
      <c r="F27" s="166"/>
      <c r="G27" s="167"/>
    </row>
    <row r="29" spans="1:7" ht="17" thickBot="1">
      <c r="A29" s="2" t="s">
        <v>80</v>
      </c>
    </row>
    <row r="30" spans="1:7" ht="19" thickBot="1">
      <c r="A30" s="26" t="s">
        <v>0</v>
      </c>
      <c r="B30" s="27" t="s">
        <v>81</v>
      </c>
      <c r="C30" s="56" t="s">
        <v>69</v>
      </c>
      <c r="D30" s="28"/>
      <c r="E30" s="174" t="s">
        <v>82</v>
      </c>
      <c r="F30" s="175"/>
      <c r="G30" s="29" t="s">
        <v>83</v>
      </c>
    </row>
    <row r="32" spans="1:7" ht="17" thickBot="1">
      <c r="A32" s="2" t="s">
        <v>84</v>
      </c>
    </row>
    <row r="33" spans="1:7" ht="19" thickBot="1">
      <c r="A33" s="26" t="s">
        <v>0</v>
      </c>
      <c r="B33" s="27" t="s">
        <v>81</v>
      </c>
      <c r="C33" s="56" t="s">
        <v>69</v>
      </c>
      <c r="D33" s="28"/>
      <c r="E33" s="174" t="s">
        <v>85</v>
      </c>
      <c r="F33" s="175"/>
      <c r="G33" s="29" t="s">
        <v>86</v>
      </c>
    </row>
    <row r="35" spans="1:7" ht="17" thickBot="1">
      <c r="A35" s="2" t="s">
        <v>87</v>
      </c>
    </row>
    <row r="36" spans="1:7" ht="19" thickBot="1">
      <c r="A36" s="26" t="s">
        <v>0</v>
      </c>
      <c r="B36" s="27" t="s">
        <v>88</v>
      </c>
      <c r="C36" s="56" t="s">
        <v>89</v>
      </c>
      <c r="D36" s="28"/>
      <c r="E36" s="174" t="s">
        <v>90</v>
      </c>
      <c r="F36" s="175"/>
      <c r="G36" s="29" t="s">
        <v>91</v>
      </c>
    </row>
    <row r="38" spans="1:7" ht="17" thickBot="1">
      <c r="A38" s="2" t="s">
        <v>92</v>
      </c>
    </row>
    <row r="39" spans="1:7">
      <c r="A39" s="6" t="s">
        <v>0</v>
      </c>
      <c r="B39" s="30" t="s">
        <v>93</v>
      </c>
      <c r="C39" s="33"/>
      <c r="D39" s="30" t="s">
        <v>94</v>
      </c>
      <c r="E39" s="31"/>
      <c r="F39" s="31"/>
      <c r="G39" s="32"/>
    </row>
    <row r="40" spans="1:7" ht="18">
      <c r="A40" s="34">
        <v>1</v>
      </c>
      <c r="B40" s="169" t="s">
        <v>95</v>
      </c>
      <c r="C40" s="170"/>
      <c r="D40" s="169" t="s">
        <v>39</v>
      </c>
      <c r="E40" s="171"/>
      <c r="F40" s="171"/>
      <c r="G40" s="172"/>
    </row>
    <row r="41" spans="1:7" ht="18">
      <c r="A41" s="35">
        <v>2</v>
      </c>
      <c r="B41" s="160" t="s">
        <v>96</v>
      </c>
      <c r="C41" s="161"/>
      <c r="D41" s="160" t="s">
        <v>28</v>
      </c>
      <c r="E41" s="162"/>
      <c r="F41" s="162"/>
      <c r="G41" s="163"/>
    </row>
    <row r="42" spans="1:7" ht="18">
      <c r="A42" s="35">
        <v>3</v>
      </c>
      <c r="B42" s="160" t="s">
        <v>97</v>
      </c>
      <c r="C42" s="161"/>
      <c r="D42" s="160" t="s">
        <v>98</v>
      </c>
      <c r="E42" s="162"/>
      <c r="F42" s="162"/>
      <c r="G42" s="163"/>
    </row>
    <row r="43" spans="1:7" ht="18">
      <c r="A43" s="35">
        <v>4</v>
      </c>
      <c r="B43" s="160" t="s">
        <v>99</v>
      </c>
      <c r="C43" s="161"/>
      <c r="D43" s="160" t="s">
        <v>45</v>
      </c>
      <c r="E43" s="162"/>
      <c r="F43" s="162"/>
      <c r="G43" s="163"/>
    </row>
    <row r="44" spans="1:7" ht="18">
      <c r="A44" s="35">
        <v>5</v>
      </c>
      <c r="B44" s="160" t="s">
        <v>100</v>
      </c>
      <c r="C44" s="161"/>
      <c r="D44" s="160" t="s">
        <v>185</v>
      </c>
      <c r="E44" s="162"/>
      <c r="F44" s="162"/>
      <c r="G44" s="163"/>
    </row>
    <row r="45" spans="1:7" ht="18">
      <c r="A45" s="35">
        <v>6</v>
      </c>
      <c r="B45" s="160" t="s">
        <v>102</v>
      </c>
      <c r="C45" s="161"/>
      <c r="D45" s="160" t="s">
        <v>101</v>
      </c>
      <c r="E45" s="162"/>
      <c r="F45" s="162"/>
      <c r="G45" s="163"/>
    </row>
    <row r="46" spans="1:7" ht="18">
      <c r="A46" s="35">
        <v>7</v>
      </c>
      <c r="B46" s="160" t="s">
        <v>103</v>
      </c>
      <c r="C46" s="161"/>
      <c r="D46" s="160" t="s">
        <v>101</v>
      </c>
      <c r="E46" s="162"/>
      <c r="F46" s="162"/>
      <c r="G46" s="163"/>
    </row>
    <row r="47" spans="1:7" ht="19" thickBot="1">
      <c r="A47" s="36">
        <v>8</v>
      </c>
      <c r="B47" s="164" t="s">
        <v>104</v>
      </c>
      <c r="C47" s="165"/>
      <c r="D47" s="164" t="s">
        <v>101</v>
      </c>
      <c r="E47" s="166"/>
      <c r="F47" s="166"/>
      <c r="G47" s="167"/>
    </row>
  </sheetData>
  <mergeCells count="34"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2:D22"/>
    <mergeCell ref="D26:G26"/>
    <mergeCell ref="D27:G27"/>
    <mergeCell ref="E33:F33"/>
    <mergeCell ref="E36:F36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</mergeCells>
  <phoneticPr fontId="8"/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03AC-0225-4628-BC76-C2EBA91E9223}">
  <sheetPr>
    <pageSetUpPr fitToPage="1"/>
  </sheetPr>
  <dimension ref="A1:G57"/>
  <sheetViews>
    <sheetView showGridLines="0" workbookViewId="0">
      <selection activeCell="B3" sqref="B3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16384" width="9" style="1"/>
  </cols>
  <sheetData>
    <row r="1" spans="1:7" ht="17" thickBot="1">
      <c r="A1" s="2" t="s">
        <v>31</v>
      </c>
    </row>
    <row r="2" spans="1:7" ht="18">
      <c r="B2" s="8" t="s">
        <v>32</v>
      </c>
      <c r="C2" s="183"/>
      <c r="D2" s="184"/>
      <c r="E2" s="10" t="s">
        <v>33</v>
      </c>
      <c r="F2" s="183" t="s">
        <v>34</v>
      </c>
      <c r="G2" s="185"/>
    </row>
    <row r="3" spans="1:7" ht="18">
      <c r="B3" s="9" t="s">
        <v>35</v>
      </c>
      <c r="C3" s="186"/>
      <c r="D3" s="187"/>
      <c r="E3" s="11" t="s">
        <v>36</v>
      </c>
      <c r="F3" s="186" t="s">
        <v>37</v>
      </c>
      <c r="G3" s="192"/>
    </row>
    <row r="4" spans="1:7" ht="18">
      <c r="B4" s="9" t="s">
        <v>38</v>
      </c>
      <c r="C4" s="186" t="s">
        <v>39</v>
      </c>
      <c r="D4" s="187"/>
      <c r="E4" s="11" t="s">
        <v>40</v>
      </c>
      <c r="F4" s="186"/>
      <c r="G4" s="192"/>
    </row>
    <row r="5" spans="1:7" ht="18">
      <c r="B5" s="9" t="s">
        <v>1</v>
      </c>
      <c r="C5" s="186" t="s">
        <v>29</v>
      </c>
      <c r="D5" s="187"/>
      <c r="E5" s="11" t="s">
        <v>42</v>
      </c>
      <c r="F5" s="186" t="s">
        <v>43</v>
      </c>
      <c r="G5" s="192"/>
    </row>
    <row r="6" spans="1:7" ht="18">
      <c r="B6" s="9" t="s">
        <v>2</v>
      </c>
      <c r="C6" s="186" t="s">
        <v>30</v>
      </c>
      <c r="D6" s="187"/>
      <c r="E6" s="12"/>
      <c r="F6" s="186"/>
      <c r="G6" s="192"/>
    </row>
    <row r="7" spans="1:7" ht="18">
      <c r="B7" s="193" t="s">
        <v>3</v>
      </c>
      <c r="C7" s="194"/>
      <c r="D7" s="194"/>
      <c r="E7" s="194"/>
      <c r="F7" s="194"/>
      <c r="G7" s="195"/>
    </row>
    <row r="8" spans="1:7">
      <c r="B8" s="176" t="s">
        <v>45</v>
      </c>
      <c r="C8" s="177"/>
      <c r="D8" s="177"/>
      <c r="E8" s="177"/>
      <c r="F8" s="177"/>
      <c r="G8" s="178"/>
    </row>
    <row r="9" spans="1:7">
      <c r="B9" s="179"/>
      <c r="C9" s="177"/>
      <c r="D9" s="177"/>
      <c r="E9" s="177"/>
      <c r="F9" s="177"/>
      <c r="G9" s="178"/>
    </row>
    <row r="10" spans="1:7" ht="17" thickBot="1">
      <c r="B10" s="180"/>
      <c r="C10" s="181"/>
      <c r="D10" s="181"/>
      <c r="E10" s="181"/>
      <c r="F10" s="181"/>
      <c r="G10" s="182"/>
    </row>
    <row r="12" spans="1:7" ht="17" thickBot="1">
      <c r="A12" s="2" t="s">
        <v>46</v>
      </c>
    </row>
    <row r="13" spans="1:7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</row>
    <row r="14" spans="1:7">
      <c r="A14" s="5">
        <v>1</v>
      </c>
      <c r="B14" s="18" t="s">
        <v>45</v>
      </c>
      <c r="C14" s="18" t="s">
        <v>1129</v>
      </c>
      <c r="D14" s="18" t="s">
        <v>302</v>
      </c>
      <c r="E14" s="18" t="s">
        <v>111</v>
      </c>
      <c r="F14" s="20" t="s">
        <v>45</v>
      </c>
      <c r="G14" s="21" t="s">
        <v>45</v>
      </c>
    </row>
    <row r="15" spans="1:7">
      <c r="A15" s="3">
        <v>2</v>
      </c>
      <c r="B15" s="16" t="s">
        <v>45</v>
      </c>
      <c r="C15" s="16" t="s">
        <v>186</v>
      </c>
      <c r="D15" s="16" t="s">
        <v>302</v>
      </c>
      <c r="E15" s="16" t="s">
        <v>111</v>
      </c>
      <c r="F15" s="22" t="s">
        <v>45</v>
      </c>
      <c r="G15" s="23" t="s">
        <v>45</v>
      </c>
    </row>
    <row r="16" spans="1:7">
      <c r="A16" s="3">
        <v>3</v>
      </c>
      <c r="B16" s="16" t="s">
        <v>45</v>
      </c>
      <c r="C16" s="16" t="s">
        <v>118</v>
      </c>
      <c r="D16" s="16" t="s">
        <v>292</v>
      </c>
      <c r="E16" s="16" t="s">
        <v>111</v>
      </c>
      <c r="F16" s="22" t="s">
        <v>45</v>
      </c>
      <c r="G16" s="23" t="s">
        <v>45</v>
      </c>
    </row>
    <row r="17" spans="1:7">
      <c r="A17" s="3">
        <v>4</v>
      </c>
      <c r="B17" s="16" t="s">
        <v>45</v>
      </c>
      <c r="C17" s="16" t="s">
        <v>1130</v>
      </c>
      <c r="D17" s="16" t="s">
        <v>274</v>
      </c>
      <c r="E17" s="16" t="s">
        <v>111</v>
      </c>
      <c r="F17" s="22" t="s">
        <v>45</v>
      </c>
      <c r="G17" s="23" t="s">
        <v>45</v>
      </c>
    </row>
    <row r="18" spans="1:7">
      <c r="A18" s="3">
        <v>5</v>
      </c>
      <c r="B18" s="16" t="s">
        <v>45</v>
      </c>
      <c r="C18" s="16" t="s">
        <v>1131</v>
      </c>
      <c r="D18" s="16" t="s">
        <v>1639</v>
      </c>
      <c r="E18" s="16" t="s">
        <v>45</v>
      </c>
      <c r="F18" s="22" t="s">
        <v>45</v>
      </c>
      <c r="G18" s="23" t="s">
        <v>45</v>
      </c>
    </row>
    <row r="19" spans="1:7">
      <c r="A19" s="3">
        <v>6</v>
      </c>
      <c r="B19" s="16" t="s">
        <v>45</v>
      </c>
      <c r="C19" s="16" t="s">
        <v>1132</v>
      </c>
      <c r="D19" s="16" t="s">
        <v>1639</v>
      </c>
      <c r="E19" s="16" t="s">
        <v>45</v>
      </c>
      <c r="F19" s="22" t="s">
        <v>45</v>
      </c>
      <c r="G19" s="23" t="s">
        <v>45</v>
      </c>
    </row>
    <row r="20" spans="1:7">
      <c r="A20" s="3">
        <v>7</v>
      </c>
      <c r="B20" s="16" t="s">
        <v>45</v>
      </c>
      <c r="C20" s="16" t="s">
        <v>1133</v>
      </c>
      <c r="D20" s="16" t="s">
        <v>1170</v>
      </c>
      <c r="E20" s="16" t="s">
        <v>45</v>
      </c>
      <c r="F20" s="22" t="s">
        <v>45</v>
      </c>
      <c r="G20" s="23" t="s">
        <v>45</v>
      </c>
    </row>
    <row r="21" spans="1:7">
      <c r="A21" s="3">
        <v>8</v>
      </c>
      <c r="B21" s="16" t="s">
        <v>45</v>
      </c>
      <c r="C21" s="16" t="s">
        <v>1134</v>
      </c>
      <c r="D21" s="16" t="s">
        <v>1640</v>
      </c>
      <c r="E21" s="16" t="s">
        <v>45</v>
      </c>
      <c r="F21" s="22" t="s">
        <v>45</v>
      </c>
      <c r="G21" s="23" t="s">
        <v>45</v>
      </c>
    </row>
    <row r="22" spans="1:7">
      <c r="A22" s="3">
        <v>9</v>
      </c>
      <c r="B22" s="16" t="s">
        <v>45</v>
      </c>
      <c r="C22" s="16" t="s">
        <v>1135</v>
      </c>
      <c r="D22" s="16" t="s">
        <v>292</v>
      </c>
      <c r="E22" s="16" t="s">
        <v>45</v>
      </c>
      <c r="F22" s="22" t="s">
        <v>45</v>
      </c>
      <c r="G22" s="23" t="s">
        <v>45</v>
      </c>
    </row>
    <row r="23" spans="1:7">
      <c r="A23" s="3">
        <v>10</v>
      </c>
      <c r="B23" s="16" t="s">
        <v>45</v>
      </c>
      <c r="C23" s="16" t="s">
        <v>1136</v>
      </c>
      <c r="D23" s="16" t="s">
        <v>1641</v>
      </c>
      <c r="E23" s="16" t="s">
        <v>45</v>
      </c>
      <c r="F23" s="22" t="s">
        <v>45</v>
      </c>
      <c r="G23" s="23" t="s">
        <v>45</v>
      </c>
    </row>
    <row r="24" spans="1:7">
      <c r="A24" s="3">
        <v>11</v>
      </c>
      <c r="B24" s="16" t="s">
        <v>45</v>
      </c>
      <c r="C24" s="16" t="s">
        <v>189</v>
      </c>
      <c r="D24" s="16" t="s">
        <v>514</v>
      </c>
      <c r="E24" s="16" t="s">
        <v>45</v>
      </c>
      <c r="F24" s="22" t="s">
        <v>45</v>
      </c>
      <c r="G24" s="23" t="s">
        <v>45</v>
      </c>
    </row>
    <row r="25" spans="1:7" ht="17" thickBot="1">
      <c r="A25" s="4">
        <v>12</v>
      </c>
      <c r="B25" s="17" t="s">
        <v>45</v>
      </c>
      <c r="C25" s="17" t="s">
        <v>468</v>
      </c>
      <c r="D25" s="17" t="s">
        <v>299</v>
      </c>
      <c r="E25" s="17" t="s">
        <v>45</v>
      </c>
      <c r="F25" s="24" t="s">
        <v>45</v>
      </c>
      <c r="G25" s="25" t="s">
        <v>45</v>
      </c>
    </row>
    <row r="27" spans="1:7" ht="17" thickBot="1">
      <c r="A27" s="2" t="s">
        <v>67</v>
      </c>
    </row>
    <row r="28" spans="1:7">
      <c r="A28" s="6" t="s">
        <v>0</v>
      </c>
      <c r="B28" s="10" t="s">
        <v>68</v>
      </c>
      <c r="C28" s="30" t="s">
        <v>69</v>
      </c>
      <c r="D28" s="33"/>
      <c r="E28" s="10" t="s">
        <v>70</v>
      </c>
      <c r="F28" s="10" t="s">
        <v>71</v>
      </c>
      <c r="G28" s="19" t="s">
        <v>72</v>
      </c>
    </row>
    <row r="29" spans="1:7" ht="19" thickBot="1">
      <c r="A29" s="13">
        <v>1</v>
      </c>
      <c r="B29" s="14" t="s">
        <v>1137</v>
      </c>
      <c r="C29" s="196" t="s">
        <v>1138</v>
      </c>
      <c r="D29" s="201"/>
      <c r="E29" s="14" t="s">
        <v>53</v>
      </c>
      <c r="F29" s="14" t="s">
        <v>53</v>
      </c>
      <c r="G29" s="15"/>
    </row>
    <row r="31" spans="1:7" ht="17" thickBot="1">
      <c r="A31" s="2" t="s">
        <v>73</v>
      </c>
    </row>
    <row r="32" spans="1:7">
      <c r="A32" s="6" t="s">
        <v>0</v>
      </c>
      <c r="B32" s="10" t="s">
        <v>74</v>
      </c>
      <c r="C32" s="10" t="s">
        <v>75</v>
      </c>
      <c r="D32" s="30" t="s">
        <v>76</v>
      </c>
      <c r="E32" s="31"/>
      <c r="F32" s="31"/>
      <c r="G32" s="32"/>
    </row>
    <row r="33" spans="1:7" ht="18">
      <c r="A33" s="5">
        <v>1</v>
      </c>
      <c r="B33" s="18" t="s">
        <v>1139</v>
      </c>
      <c r="C33" s="18" t="s">
        <v>78</v>
      </c>
      <c r="D33" s="169" t="s">
        <v>1140</v>
      </c>
      <c r="E33" s="171"/>
      <c r="F33" s="171"/>
      <c r="G33" s="172"/>
    </row>
    <row r="34" spans="1:7" ht="18">
      <c r="A34" s="3">
        <v>2</v>
      </c>
      <c r="B34" s="16" t="s">
        <v>1141</v>
      </c>
      <c r="C34" s="16" t="s">
        <v>78</v>
      </c>
      <c r="D34" s="160" t="s">
        <v>216</v>
      </c>
      <c r="E34" s="162"/>
      <c r="F34" s="162"/>
      <c r="G34" s="163"/>
    </row>
    <row r="35" spans="1:7" ht="18">
      <c r="A35" s="3">
        <v>3</v>
      </c>
      <c r="B35" s="16" t="s">
        <v>1142</v>
      </c>
      <c r="C35" s="16" t="s">
        <v>78</v>
      </c>
      <c r="D35" s="160" t="s">
        <v>631</v>
      </c>
      <c r="E35" s="162"/>
      <c r="F35" s="162"/>
      <c r="G35" s="163"/>
    </row>
    <row r="36" spans="1:7" ht="18">
      <c r="A36" s="3">
        <v>4</v>
      </c>
      <c r="B36" s="16" t="s">
        <v>1143</v>
      </c>
      <c r="C36" s="16" t="s">
        <v>78</v>
      </c>
      <c r="D36" s="160" t="s">
        <v>1144</v>
      </c>
      <c r="E36" s="162"/>
      <c r="F36" s="162"/>
      <c r="G36" s="163"/>
    </row>
    <row r="37" spans="1:7" ht="19" thickBot="1">
      <c r="A37" s="4">
        <v>5</v>
      </c>
      <c r="B37" s="17" t="s">
        <v>1137</v>
      </c>
      <c r="C37" s="17" t="s">
        <v>184</v>
      </c>
      <c r="D37" s="164" t="s">
        <v>1138</v>
      </c>
      <c r="E37" s="166"/>
      <c r="F37" s="166"/>
      <c r="G37" s="167"/>
    </row>
    <row r="39" spans="1:7" ht="17" thickBot="1">
      <c r="A39" s="2" t="s">
        <v>80</v>
      </c>
    </row>
    <row r="40" spans="1:7" ht="19" thickBot="1">
      <c r="A40" s="26" t="s">
        <v>0</v>
      </c>
      <c r="B40" s="27" t="s">
        <v>81</v>
      </c>
      <c r="C40" s="56" t="s">
        <v>69</v>
      </c>
      <c r="D40" s="28"/>
      <c r="E40" s="174" t="s">
        <v>82</v>
      </c>
      <c r="F40" s="175"/>
      <c r="G40" s="29" t="s">
        <v>83</v>
      </c>
    </row>
    <row r="42" spans="1:7" ht="17" thickBot="1">
      <c r="A42" s="2" t="s">
        <v>84</v>
      </c>
    </row>
    <row r="43" spans="1:7" ht="19" thickBot="1">
      <c r="A43" s="26" t="s">
        <v>0</v>
      </c>
      <c r="B43" s="27" t="s">
        <v>81</v>
      </c>
      <c r="C43" s="56" t="s">
        <v>69</v>
      </c>
      <c r="D43" s="28"/>
      <c r="E43" s="174" t="s">
        <v>85</v>
      </c>
      <c r="F43" s="175"/>
      <c r="G43" s="29" t="s">
        <v>86</v>
      </c>
    </row>
    <row r="45" spans="1:7" ht="17" thickBot="1">
      <c r="A45" s="2" t="s">
        <v>87</v>
      </c>
    </row>
    <row r="46" spans="1:7" ht="19" thickBot="1">
      <c r="A46" s="26" t="s">
        <v>0</v>
      </c>
      <c r="B46" s="27" t="s">
        <v>88</v>
      </c>
      <c r="C46" s="56" t="s">
        <v>89</v>
      </c>
      <c r="D46" s="28"/>
      <c r="E46" s="174" t="s">
        <v>90</v>
      </c>
      <c r="F46" s="175"/>
      <c r="G46" s="29" t="s">
        <v>91</v>
      </c>
    </row>
    <row r="48" spans="1:7" ht="17" thickBot="1">
      <c r="A48" s="2" t="s">
        <v>92</v>
      </c>
    </row>
    <row r="49" spans="1:7">
      <c r="A49" s="6" t="s">
        <v>0</v>
      </c>
      <c r="B49" s="30" t="s">
        <v>93</v>
      </c>
      <c r="C49" s="33"/>
      <c r="D49" s="30" t="s">
        <v>94</v>
      </c>
      <c r="E49" s="31"/>
      <c r="F49" s="31"/>
      <c r="G49" s="32"/>
    </row>
    <row r="50" spans="1:7" ht="18">
      <c r="A50" s="34">
        <v>1</v>
      </c>
      <c r="B50" s="169" t="s">
        <v>95</v>
      </c>
      <c r="C50" s="170"/>
      <c r="D50" s="169" t="s">
        <v>39</v>
      </c>
      <c r="E50" s="171"/>
      <c r="F50" s="171"/>
      <c r="G50" s="172"/>
    </row>
    <row r="51" spans="1:7" ht="18">
      <c r="A51" s="35">
        <v>2</v>
      </c>
      <c r="B51" s="160" t="s">
        <v>96</v>
      </c>
      <c r="C51" s="161"/>
      <c r="D51" s="160" t="s">
        <v>30</v>
      </c>
      <c r="E51" s="162"/>
      <c r="F51" s="162"/>
      <c r="G51" s="163"/>
    </row>
    <row r="52" spans="1:7" ht="18">
      <c r="A52" s="35">
        <v>3</v>
      </c>
      <c r="B52" s="160" t="s">
        <v>97</v>
      </c>
      <c r="C52" s="161"/>
      <c r="D52" s="160" t="s">
        <v>98</v>
      </c>
      <c r="E52" s="162"/>
      <c r="F52" s="162"/>
      <c r="G52" s="163"/>
    </row>
    <row r="53" spans="1:7" ht="18">
      <c r="A53" s="35">
        <v>4</v>
      </c>
      <c r="B53" s="160" t="s">
        <v>99</v>
      </c>
      <c r="C53" s="161"/>
      <c r="D53" s="160" t="s">
        <v>45</v>
      </c>
      <c r="E53" s="162"/>
      <c r="F53" s="162"/>
      <c r="G53" s="163"/>
    </row>
    <row r="54" spans="1:7" ht="18">
      <c r="A54" s="35">
        <v>5</v>
      </c>
      <c r="B54" s="160" t="s">
        <v>100</v>
      </c>
      <c r="C54" s="161"/>
      <c r="D54" s="160" t="s">
        <v>185</v>
      </c>
      <c r="E54" s="162"/>
      <c r="F54" s="162"/>
      <c r="G54" s="163"/>
    </row>
    <row r="55" spans="1:7" ht="18">
      <c r="A55" s="35">
        <v>6</v>
      </c>
      <c r="B55" s="160" t="s">
        <v>102</v>
      </c>
      <c r="C55" s="161"/>
      <c r="D55" s="160" t="s">
        <v>101</v>
      </c>
      <c r="E55" s="162"/>
      <c r="F55" s="162"/>
      <c r="G55" s="163"/>
    </row>
    <row r="56" spans="1:7" ht="18">
      <c r="A56" s="35">
        <v>7</v>
      </c>
      <c r="B56" s="160" t="s">
        <v>103</v>
      </c>
      <c r="C56" s="161"/>
      <c r="D56" s="160" t="s">
        <v>101</v>
      </c>
      <c r="E56" s="162"/>
      <c r="F56" s="162"/>
      <c r="G56" s="163"/>
    </row>
    <row r="57" spans="1:7" ht="19" thickBot="1">
      <c r="A57" s="36">
        <v>8</v>
      </c>
      <c r="B57" s="164" t="s">
        <v>104</v>
      </c>
      <c r="C57" s="165"/>
      <c r="D57" s="164" t="s">
        <v>101</v>
      </c>
      <c r="E57" s="166"/>
      <c r="F57" s="166"/>
      <c r="G57" s="167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50:C50"/>
    <mergeCell ref="D50:G50"/>
    <mergeCell ref="B7:G7"/>
    <mergeCell ref="B8:G10"/>
    <mergeCell ref="C29:D29"/>
    <mergeCell ref="D33:G33"/>
    <mergeCell ref="D34:G34"/>
    <mergeCell ref="D35:G35"/>
    <mergeCell ref="D36:G36"/>
    <mergeCell ref="D37:G37"/>
    <mergeCell ref="E40:F40"/>
    <mergeCell ref="E43:F43"/>
    <mergeCell ref="E46:F46"/>
    <mergeCell ref="B51:C51"/>
    <mergeCell ref="D51:G51"/>
    <mergeCell ref="B52:C52"/>
    <mergeCell ref="D52:G52"/>
    <mergeCell ref="B53:C53"/>
    <mergeCell ref="D53:G53"/>
    <mergeCell ref="B57:C57"/>
    <mergeCell ref="D57:G57"/>
    <mergeCell ref="B54:C54"/>
    <mergeCell ref="D54:G54"/>
    <mergeCell ref="B55:C55"/>
    <mergeCell ref="D55:G55"/>
    <mergeCell ref="B56:C56"/>
    <mergeCell ref="D56:G56"/>
  </mergeCells>
  <phoneticPr fontId="8"/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5ADA-E778-4BE1-A031-D4B291C56EF3}">
  <sheetPr>
    <pageSetUpPr fitToPage="1"/>
  </sheetPr>
  <dimension ref="A1:K307"/>
  <sheetViews>
    <sheetView showGridLines="0" zoomScaleNormal="100" workbookViewId="0"/>
  </sheetViews>
  <sheetFormatPr baseColWidth="10" defaultColWidth="9" defaultRowHeight="16"/>
  <cols>
    <col min="1" max="1" width="3.5" style="88" customWidth="1"/>
    <col min="2" max="2" width="16.5" style="87" customWidth="1"/>
    <col min="3" max="4" width="14.5" style="87" customWidth="1"/>
    <col min="5" max="6" width="8.5" style="87" customWidth="1"/>
    <col min="7" max="7" width="28.5" style="87" customWidth="1"/>
    <col min="8" max="8" width="33.6640625" style="88" bestFit="1" customWidth="1"/>
    <col min="9" max="16384" width="9" style="88"/>
  </cols>
  <sheetData>
    <row r="1" spans="1:11" ht="17" thickBot="1">
      <c r="A1" s="110" t="s">
        <v>31</v>
      </c>
    </row>
    <row r="2" spans="1:11" ht="18">
      <c r="B2" s="89" t="s">
        <v>32</v>
      </c>
      <c r="C2" s="228"/>
      <c r="D2" s="229"/>
      <c r="E2" s="90" t="s">
        <v>33</v>
      </c>
      <c r="F2" s="228" t="s">
        <v>1521</v>
      </c>
      <c r="G2" s="230"/>
    </row>
    <row r="3" spans="1:11" ht="18">
      <c r="B3" s="91" t="s">
        <v>35</v>
      </c>
      <c r="C3" s="231"/>
      <c r="D3" s="232"/>
      <c r="E3" s="92" t="s">
        <v>36</v>
      </c>
      <c r="F3" s="233">
        <v>45679</v>
      </c>
      <c r="G3" s="234"/>
    </row>
    <row r="4" spans="1:11" ht="18">
      <c r="B4" s="91" t="s">
        <v>38</v>
      </c>
      <c r="C4" s="231" t="s">
        <v>39</v>
      </c>
      <c r="D4" s="232"/>
      <c r="E4" s="92" t="s">
        <v>40</v>
      </c>
      <c r="F4" s="231" t="s">
        <v>1597</v>
      </c>
      <c r="G4" s="235"/>
    </row>
    <row r="5" spans="1:11" ht="18">
      <c r="B5" s="91" t="s">
        <v>1</v>
      </c>
      <c r="C5" s="231" t="s">
        <v>1598</v>
      </c>
      <c r="D5" s="232"/>
      <c r="E5" s="92" t="s">
        <v>42</v>
      </c>
      <c r="F5" s="231" t="s">
        <v>1244</v>
      </c>
      <c r="G5" s="235"/>
    </row>
    <row r="6" spans="1:11" ht="18">
      <c r="B6" s="91" t="s">
        <v>2</v>
      </c>
      <c r="C6" s="231" t="s">
        <v>1533</v>
      </c>
      <c r="D6" s="232"/>
      <c r="E6" s="93"/>
      <c r="F6" s="231"/>
      <c r="G6" s="235"/>
    </row>
    <row r="7" spans="1:11" ht="18">
      <c r="B7" s="236" t="s">
        <v>3</v>
      </c>
      <c r="C7" s="237"/>
      <c r="D7" s="237"/>
      <c r="E7" s="237"/>
      <c r="F7" s="237"/>
      <c r="G7" s="238"/>
    </row>
    <row r="8" spans="1:11">
      <c r="B8" s="221" t="s">
        <v>45</v>
      </c>
      <c r="C8" s="222"/>
      <c r="D8" s="222"/>
      <c r="E8" s="222"/>
      <c r="F8" s="222"/>
      <c r="G8" s="223"/>
    </row>
    <row r="9" spans="1:11">
      <c r="B9" s="224"/>
      <c r="C9" s="222"/>
      <c r="D9" s="222"/>
      <c r="E9" s="222"/>
      <c r="F9" s="222"/>
      <c r="G9" s="223"/>
    </row>
    <row r="10" spans="1:11" ht="17" thickBot="1">
      <c r="B10" s="225"/>
      <c r="C10" s="226"/>
      <c r="D10" s="226"/>
      <c r="E10" s="226"/>
      <c r="F10" s="226"/>
      <c r="G10" s="227"/>
    </row>
    <row r="12" spans="1:11" ht="17" thickBot="1">
      <c r="A12" s="86" t="s">
        <v>46</v>
      </c>
    </row>
    <row r="13" spans="1:11" ht="17" thickBot="1">
      <c r="A13" s="94" t="s">
        <v>0</v>
      </c>
      <c r="B13" s="95" t="s">
        <v>47</v>
      </c>
      <c r="C13" s="95" t="s">
        <v>48</v>
      </c>
      <c r="D13" s="95" t="s">
        <v>49</v>
      </c>
      <c r="E13" s="95" t="s">
        <v>50</v>
      </c>
      <c r="F13" s="95" t="s">
        <v>51</v>
      </c>
      <c r="G13" s="96" t="s">
        <v>3</v>
      </c>
    </row>
    <row r="14" spans="1:11">
      <c r="A14" s="97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111" t="s">
        <v>1501</v>
      </c>
      <c r="C14" s="111" t="s">
        <v>1310</v>
      </c>
      <c r="D14" s="129" t="s">
        <v>1593</v>
      </c>
      <c r="E14" s="111" t="s">
        <v>1594</v>
      </c>
      <c r="F14" s="130" t="s">
        <v>45</v>
      </c>
      <c r="G14" s="131" t="s">
        <v>1309</v>
      </c>
      <c r="K14" s="109"/>
    </row>
    <row r="15" spans="1:11">
      <c r="A15" s="98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112" t="s">
        <v>241</v>
      </c>
      <c r="C15" s="112" t="s">
        <v>118</v>
      </c>
      <c r="D15" s="132" t="s">
        <v>1539</v>
      </c>
      <c r="E15" s="112" t="s">
        <v>1594</v>
      </c>
      <c r="F15" s="133" t="s">
        <v>45</v>
      </c>
      <c r="G15" s="134" t="s">
        <v>1506</v>
      </c>
      <c r="K15" s="109"/>
    </row>
    <row r="16" spans="1:11">
      <c r="A16" s="98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112" t="s">
        <v>243</v>
      </c>
      <c r="C16" s="112" t="s">
        <v>63</v>
      </c>
      <c r="D16" s="132" t="s">
        <v>1540</v>
      </c>
      <c r="E16" s="112"/>
      <c r="F16" s="133" t="s">
        <v>45</v>
      </c>
      <c r="G16" s="134"/>
      <c r="K16" s="109"/>
    </row>
    <row r="17" spans="1:11">
      <c r="A17" s="98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112" t="s">
        <v>245</v>
      </c>
      <c r="C17" s="112" t="s">
        <v>64</v>
      </c>
      <c r="D17" s="132" t="s">
        <v>1540</v>
      </c>
      <c r="E17" s="112" t="s">
        <v>45</v>
      </c>
      <c r="F17" s="133" t="s">
        <v>45</v>
      </c>
      <c r="G17" s="134"/>
      <c r="K17" s="109"/>
    </row>
    <row r="18" spans="1:11">
      <c r="A18" s="98" cm="1">
        <f t="array" aca="1" ref="A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</v>
      </c>
      <c r="B18" s="112" t="s">
        <v>221</v>
      </c>
      <c r="C18" s="112" t="s">
        <v>187</v>
      </c>
      <c r="D18" s="132" t="s">
        <v>1541</v>
      </c>
      <c r="E18" s="112" t="s">
        <v>45</v>
      </c>
      <c r="F18" s="133" t="s">
        <v>45</v>
      </c>
      <c r="G18" s="134"/>
      <c r="K18" s="109"/>
    </row>
    <row r="19" spans="1:11">
      <c r="A19" s="98" cm="1">
        <f t="array" aca="1" ref="A1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</v>
      </c>
      <c r="B19" s="112" t="s">
        <v>222</v>
      </c>
      <c r="C19" s="112" t="s">
        <v>188</v>
      </c>
      <c r="D19" s="132" t="s">
        <v>1541</v>
      </c>
      <c r="E19" s="112" t="s">
        <v>45</v>
      </c>
      <c r="F19" s="133" t="s">
        <v>45</v>
      </c>
      <c r="G19" s="134"/>
      <c r="K19" s="109"/>
    </row>
    <row r="20" spans="1:11">
      <c r="A20" s="98" cm="1">
        <f t="array" aca="1" ref="A2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</v>
      </c>
      <c r="B20" s="112" t="s">
        <v>223</v>
      </c>
      <c r="C20" s="112" t="s">
        <v>189</v>
      </c>
      <c r="D20" s="132" t="s">
        <v>1542</v>
      </c>
      <c r="E20" s="112" t="s">
        <v>45</v>
      </c>
      <c r="F20" s="133" t="s">
        <v>45</v>
      </c>
      <c r="G20" s="134"/>
      <c r="K20" s="109"/>
    </row>
    <row r="21" spans="1:11">
      <c r="A21" s="98" cm="1">
        <f t="array" aca="1" ref="A2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</v>
      </c>
      <c r="B21" s="112" t="s">
        <v>252</v>
      </c>
      <c r="C21" s="112" t="s">
        <v>120</v>
      </c>
      <c r="D21" s="132" t="s">
        <v>1543</v>
      </c>
      <c r="E21" s="112" t="s">
        <v>45</v>
      </c>
      <c r="F21" s="133" t="s">
        <v>45</v>
      </c>
      <c r="G21" s="134" t="s">
        <v>1323</v>
      </c>
      <c r="K21" s="109"/>
    </row>
    <row r="22" spans="1:11">
      <c r="A22" s="98" cm="1">
        <f t="array" aca="1" ref="A2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</v>
      </c>
      <c r="B22" s="112" t="s">
        <v>255</v>
      </c>
      <c r="C22" s="112" t="s">
        <v>256</v>
      </c>
      <c r="D22" s="132" t="s">
        <v>1543</v>
      </c>
      <c r="E22" s="112" t="s">
        <v>45</v>
      </c>
      <c r="F22" s="133" t="s">
        <v>45</v>
      </c>
      <c r="G22" s="134" t="s">
        <v>255</v>
      </c>
      <c r="K22" s="109"/>
    </row>
    <row r="23" spans="1:11">
      <c r="A23" s="98" cm="1">
        <f t="array" aca="1" ref="A2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10</v>
      </c>
      <c r="B23" s="112" t="s">
        <v>258</v>
      </c>
      <c r="C23" s="112" t="s">
        <v>259</v>
      </c>
      <c r="D23" s="132" t="s">
        <v>1544</v>
      </c>
      <c r="E23" s="112" t="s">
        <v>45</v>
      </c>
      <c r="F23" s="133" t="s">
        <v>45</v>
      </c>
      <c r="G23" s="134" t="s">
        <v>1588</v>
      </c>
      <c r="K23" s="109"/>
    </row>
    <row r="24" spans="1:11">
      <c r="A24" s="98" cm="1">
        <f t="array" aca="1" ref="A2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11</v>
      </c>
      <c r="B24" s="112" t="s">
        <v>261</v>
      </c>
      <c r="C24" s="112" t="s">
        <v>262</v>
      </c>
      <c r="D24" s="132" t="s">
        <v>1545</v>
      </c>
      <c r="E24" s="112" t="s">
        <v>45</v>
      </c>
      <c r="F24" s="133" t="s">
        <v>45</v>
      </c>
      <c r="G24" s="134" t="s">
        <v>1589</v>
      </c>
      <c r="K24" s="109"/>
    </row>
    <row r="25" spans="1:11">
      <c r="A25" s="98" cm="1">
        <f t="array" aca="1" ref="A2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12</v>
      </c>
      <c r="B25" s="112" t="s">
        <v>264</v>
      </c>
      <c r="C25" s="112" t="s">
        <v>265</v>
      </c>
      <c r="D25" s="132" t="s">
        <v>1546</v>
      </c>
      <c r="E25" s="112" t="s">
        <v>45</v>
      </c>
      <c r="F25" s="133" t="s">
        <v>45</v>
      </c>
      <c r="G25" s="134" t="s">
        <v>1590</v>
      </c>
      <c r="K25" s="109"/>
    </row>
    <row r="26" spans="1:11">
      <c r="A26" s="98" cm="1">
        <f t="array" aca="1" ref="A2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13</v>
      </c>
      <c r="B26" s="112" t="s">
        <v>267</v>
      </c>
      <c r="C26" s="112" t="s">
        <v>268</v>
      </c>
      <c r="D26" s="132" t="s">
        <v>1547</v>
      </c>
      <c r="E26" s="112" t="s">
        <v>45</v>
      </c>
      <c r="F26" s="133" t="s">
        <v>45</v>
      </c>
      <c r="G26" s="134"/>
      <c r="K26" s="109"/>
    </row>
    <row r="27" spans="1:11">
      <c r="A27" s="98" cm="1">
        <f t="array" aca="1" ref="A2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14</v>
      </c>
      <c r="B27" s="112" t="s">
        <v>270</v>
      </c>
      <c r="C27" s="112" t="s">
        <v>271</v>
      </c>
      <c r="D27" s="132" t="s">
        <v>1548</v>
      </c>
      <c r="E27" s="112" t="s">
        <v>45</v>
      </c>
      <c r="F27" s="133" t="s">
        <v>45</v>
      </c>
      <c r="G27" s="134"/>
      <c r="K27" s="109"/>
    </row>
    <row r="28" spans="1:11">
      <c r="A28" s="98" cm="1">
        <f t="array" aca="1" ref="A2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15</v>
      </c>
      <c r="B28" s="112" t="s">
        <v>273</v>
      </c>
      <c r="C28" s="112" t="s">
        <v>179</v>
      </c>
      <c r="D28" s="132" t="s">
        <v>1549</v>
      </c>
      <c r="E28" s="112" t="s">
        <v>45</v>
      </c>
      <c r="F28" s="133" t="s">
        <v>45</v>
      </c>
      <c r="G28" s="134" t="s">
        <v>1279</v>
      </c>
      <c r="K28" s="109"/>
    </row>
    <row r="29" spans="1:11">
      <c r="A29" s="98" cm="1">
        <f t="array" aca="1" ref="A2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16</v>
      </c>
      <c r="B29" s="112" t="s">
        <v>276</v>
      </c>
      <c r="C29" s="112" t="s">
        <v>277</v>
      </c>
      <c r="D29" s="132" t="s">
        <v>1549</v>
      </c>
      <c r="E29" s="112" t="s">
        <v>45</v>
      </c>
      <c r="F29" s="133" t="s">
        <v>45</v>
      </c>
      <c r="G29" s="134"/>
      <c r="K29" s="109"/>
    </row>
    <row r="30" spans="1:11">
      <c r="A30" s="98" cm="1">
        <f t="array" aca="1" ref="A3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17</v>
      </c>
      <c r="B30" s="112" t="s">
        <v>279</v>
      </c>
      <c r="C30" s="112" t="s">
        <v>280</v>
      </c>
      <c r="D30" s="132" t="s">
        <v>1549</v>
      </c>
      <c r="E30" s="112" t="s">
        <v>45</v>
      </c>
      <c r="F30" s="133" t="s">
        <v>45</v>
      </c>
      <c r="G30" s="134"/>
      <c r="K30" s="109"/>
    </row>
    <row r="31" spans="1:11">
      <c r="A31" s="98" cm="1">
        <f t="array" aca="1" ref="A3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18</v>
      </c>
      <c r="B31" s="112" t="s">
        <v>282</v>
      </c>
      <c r="C31" s="112" t="s">
        <v>283</v>
      </c>
      <c r="D31" s="132" t="s">
        <v>1549</v>
      </c>
      <c r="E31" s="112" t="s">
        <v>45</v>
      </c>
      <c r="F31" s="133" t="s">
        <v>45</v>
      </c>
      <c r="G31" s="134"/>
      <c r="K31" s="109"/>
    </row>
    <row r="32" spans="1:11">
      <c r="A32" s="98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19</v>
      </c>
      <c r="B32" s="112" t="str">
        <f xml:space="preserve"> $C32</f>
        <v>ST_HINKAN_KANRI</v>
      </c>
      <c r="C32" s="112" t="s">
        <v>285</v>
      </c>
      <c r="D32" s="132" t="s">
        <v>1549</v>
      </c>
      <c r="E32" s="112" t="s">
        <v>45</v>
      </c>
      <c r="F32" s="133" t="s">
        <v>45</v>
      </c>
      <c r="G32" s="134"/>
      <c r="K32" s="109"/>
    </row>
    <row r="33" spans="1:11">
      <c r="A33" s="98" cm="1">
        <f t="array" aca="1" ref="A3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20</v>
      </c>
      <c r="B33" s="112" t="str">
        <f xml:space="preserve"> $C33</f>
        <v>ST_HIMMOKU_KANRI</v>
      </c>
      <c r="C33" s="112" t="s">
        <v>287</v>
      </c>
      <c r="D33" s="132" t="s">
        <v>1550</v>
      </c>
      <c r="E33" s="112" t="s">
        <v>45</v>
      </c>
      <c r="F33" s="133" t="s">
        <v>45</v>
      </c>
      <c r="G33" s="134"/>
      <c r="K33" s="109"/>
    </row>
    <row r="34" spans="1:11">
      <c r="A34" s="98" cm="1">
        <f t="array" aca="1" ref="A3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21</v>
      </c>
      <c r="B34" s="112" t="s">
        <v>290</v>
      </c>
      <c r="C34" s="112" t="s">
        <v>291</v>
      </c>
      <c r="D34" s="132" t="s">
        <v>1551</v>
      </c>
      <c r="E34" s="112" t="s">
        <v>45</v>
      </c>
      <c r="F34" s="133" t="s">
        <v>45</v>
      </c>
      <c r="G34" s="134"/>
      <c r="K34" s="109"/>
    </row>
    <row r="35" spans="1:11">
      <c r="A35" s="98" cm="1">
        <f t="array" aca="1" ref="A3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22</v>
      </c>
      <c r="B35" s="112" t="s">
        <v>294</v>
      </c>
      <c r="C35" s="112" t="s">
        <v>295</v>
      </c>
      <c r="D35" s="132" t="s">
        <v>1543</v>
      </c>
      <c r="E35" s="112" t="s">
        <v>45</v>
      </c>
      <c r="F35" s="133" t="s">
        <v>45</v>
      </c>
      <c r="G35" s="134"/>
      <c r="K35" s="109"/>
    </row>
    <row r="36" spans="1:11">
      <c r="A36" s="98" cm="1">
        <f t="array" aca="1" ref="A3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23</v>
      </c>
      <c r="B36" s="112" t="s">
        <v>297</v>
      </c>
      <c r="C36" s="112" t="s">
        <v>298</v>
      </c>
      <c r="D36" s="132" t="s">
        <v>1552</v>
      </c>
      <c r="E36" s="112" t="s">
        <v>45</v>
      </c>
      <c r="F36" s="133" t="s">
        <v>45</v>
      </c>
      <c r="G36" s="134"/>
      <c r="K36" s="109"/>
    </row>
    <row r="37" spans="1:11">
      <c r="A37" s="98" cm="1">
        <f t="array" aca="1" ref="A3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24</v>
      </c>
      <c r="B37" s="112" t="str">
        <f t="shared" ref="B37:B38" si="0" xml:space="preserve"> $C37</f>
        <v>NM_PB_TOKUISAKI</v>
      </c>
      <c r="C37" s="112" t="s">
        <v>301</v>
      </c>
      <c r="D37" s="132" t="s">
        <v>1553</v>
      </c>
      <c r="E37" s="112" t="s">
        <v>45</v>
      </c>
      <c r="F37" s="133" t="s">
        <v>45</v>
      </c>
      <c r="G37" s="134"/>
      <c r="K37" s="109"/>
    </row>
    <row r="38" spans="1:11">
      <c r="A38" s="98" cm="1">
        <f t="array" aca="1" ref="A3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25</v>
      </c>
      <c r="B38" s="112" t="str">
        <f t="shared" si="0"/>
        <v>ST_REGI</v>
      </c>
      <c r="C38" s="112" t="s">
        <v>304</v>
      </c>
      <c r="D38" s="132" t="s">
        <v>1549</v>
      </c>
      <c r="E38" s="112" t="s">
        <v>45</v>
      </c>
      <c r="F38" s="133" t="s">
        <v>45</v>
      </c>
      <c r="G38" s="134"/>
      <c r="K38" s="109"/>
    </row>
    <row r="39" spans="1:11">
      <c r="A39" s="98" cm="1">
        <f t="array" aca="1" ref="A3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26</v>
      </c>
      <c r="B39" s="112" t="s">
        <v>306</v>
      </c>
      <c r="C39" s="112" t="s">
        <v>307</v>
      </c>
      <c r="D39" s="132" t="s">
        <v>1554</v>
      </c>
      <c r="E39" s="112" t="s">
        <v>45</v>
      </c>
      <c r="F39" s="133" t="s">
        <v>45</v>
      </c>
      <c r="G39" s="134"/>
      <c r="K39" s="109"/>
    </row>
    <row r="40" spans="1:11">
      <c r="A40" s="98" cm="1">
        <f t="array" aca="1" ref="A4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27</v>
      </c>
      <c r="B40" s="112" t="s">
        <v>310</v>
      </c>
      <c r="C40" s="112" t="s">
        <v>311</v>
      </c>
      <c r="D40" s="132" t="s">
        <v>1554</v>
      </c>
      <c r="E40" s="112" t="s">
        <v>45</v>
      </c>
      <c r="F40" s="133" t="s">
        <v>45</v>
      </c>
      <c r="G40" s="134"/>
      <c r="K40" s="109"/>
    </row>
    <row r="41" spans="1:11">
      <c r="A41" s="98" cm="1">
        <f t="array" aca="1" ref="A4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28</v>
      </c>
      <c r="B41" s="112" t="s">
        <v>313</v>
      </c>
      <c r="C41" s="112" t="s">
        <v>314</v>
      </c>
      <c r="D41" s="132" t="s">
        <v>1540</v>
      </c>
      <c r="E41" s="112" t="s">
        <v>45</v>
      </c>
      <c r="F41" s="133" t="s">
        <v>45</v>
      </c>
      <c r="G41" s="134"/>
      <c r="K41" s="109"/>
    </row>
    <row r="42" spans="1:11">
      <c r="A42" s="98" cm="1">
        <f t="array" aca="1" ref="A4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29</v>
      </c>
      <c r="B42" s="112" t="s">
        <v>316</v>
      </c>
      <c r="C42" s="112" t="s">
        <v>317</v>
      </c>
      <c r="D42" s="132" t="s">
        <v>1540</v>
      </c>
      <c r="E42" s="112" t="s">
        <v>45</v>
      </c>
      <c r="F42" s="133" t="s">
        <v>45</v>
      </c>
      <c r="G42" s="134"/>
      <c r="K42" s="109"/>
    </row>
    <row r="43" spans="1:11">
      <c r="A43" s="98" cm="1">
        <f t="array" aca="1" ref="A4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30</v>
      </c>
      <c r="B43" s="112" t="s">
        <v>319</v>
      </c>
      <c r="C43" s="112" t="s">
        <v>320</v>
      </c>
      <c r="D43" s="132" t="s">
        <v>1540</v>
      </c>
      <c r="E43" s="112" t="s">
        <v>45</v>
      </c>
      <c r="F43" s="133" t="s">
        <v>45</v>
      </c>
      <c r="G43" s="134"/>
      <c r="K43" s="109"/>
    </row>
    <row r="44" spans="1:11">
      <c r="A44" s="98" cm="1">
        <f t="array" aca="1" ref="A4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31</v>
      </c>
      <c r="B44" s="112" t="s">
        <v>322</v>
      </c>
      <c r="C44" s="112" t="s">
        <v>323</v>
      </c>
      <c r="D44" s="132" t="s">
        <v>1540</v>
      </c>
      <c r="E44" s="112" t="s">
        <v>45</v>
      </c>
      <c r="F44" s="133" t="s">
        <v>45</v>
      </c>
      <c r="G44" s="134"/>
      <c r="K44" s="109"/>
    </row>
    <row r="45" spans="1:11">
      <c r="A45" s="98" cm="1">
        <f t="array" aca="1" ref="A4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32</v>
      </c>
      <c r="B45" s="112" t="s">
        <v>324</v>
      </c>
      <c r="C45" s="112" t="s">
        <v>325</v>
      </c>
      <c r="D45" s="132" t="s">
        <v>1540</v>
      </c>
      <c r="E45" s="112" t="s">
        <v>45</v>
      </c>
      <c r="F45" s="133" t="s">
        <v>45</v>
      </c>
      <c r="G45" s="134"/>
      <c r="K45" s="109"/>
    </row>
    <row r="46" spans="1:11">
      <c r="A46" s="98" cm="1">
        <f t="array" aca="1" ref="A4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33</v>
      </c>
      <c r="B46" s="112" t="s">
        <v>327</v>
      </c>
      <c r="C46" s="112" t="s">
        <v>328</v>
      </c>
      <c r="D46" s="132" t="s">
        <v>1552</v>
      </c>
      <c r="E46" s="112" t="s">
        <v>45</v>
      </c>
      <c r="F46" s="133" t="s">
        <v>45</v>
      </c>
      <c r="G46" s="134"/>
      <c r="K46" s="109"/>
    </row>
    <row r="47" spans="1:11">
      <c r="A47" s="98" cm="1">
        <f t="array" aca="1" ref="A4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34</v>
      </c>
      <c r="B47" s="112" t="str">
        <f t="shared" ref="B47:B68" si="1" xml:space="preserve"> $C47</f>
        <v>ST_SENTAKU</v>
      </c>
      <c r="C47" s="112" t="s">
        <v>330</v>
      </c>
      <c r="D47" s="132" t="s">
        <v>1552</v>
      </c>
      <c r="E47" s="112" t="s">
        <v>45</v>
      </c>
      <c r="F47" s="133" t="s">
        <v>45</v>
      </c>
      <c r="G47" s="134"/>
      <c r="K47" s="109"/>
    </row>
    <row r="48" spans="1:11">
      <c r="A48" s="98" cm="1">
        <f t="array" aca="1" ref="A4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35</v>
      </c>
      <c r="B48" s="112" t="str">
        <f t="shared" si="1"/>
        <v>ST_NISSU_JIKAN_SHOHI</v>
      </c>
      <c r="C48" s="112" t="s">
        <v>332</v>
      </c>
      <c r="D48" s="132" t="s">
        <v>1552</v>
      </c>
      <c r="E48" s="112" t="s">
        <v>45</v>
      </c>
      <c r="F48" s="133" t="s">
        <v>45</v>
      </c>
      <c r="G48" s="134"/>
      <c r="K48" s="109"/>
    </row>
    <row r="49" spans="1:11">
      <c r="A49" s="98" cm="1">
        <f t="array" aca="1" ref="A4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36</v>
      </c>
      <c r="B49" s="112" t="str">
        <f t="shared" si="1"/>
        <v>ST_NISSU_JIKAN_SHIYOU</v>
      </c>
      <c r="C49" s="112" t="s">
        <v>334</v>
      </c>
      <c r="D49" s="132" t="s">
        <v>1552</v>
      </c>
      <c r="E49" s="112" t="s">
        <v>45</v>
      </c>
      <c r="F49" s="133" t="s">
        <v>45</v>
      </c>
      <c r="G49" s="134"/>
      <c r="K49" s="109"/>
    </row>
    <row r="50" spans="1:11">
      <c r="A50" s="98" cm="1">
        <f t="array" aca="1" ref="A5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37</v>
      </c>
      <c r="B50" s="112" t="str">
        <f t="shared" si="1"/>
        <v>ST_NISSU_JIKAN_HANBAI</v>
      </c>
      <c r="C50" s="112" t="s">
        <v>335</v>
      </c>
      <c r="D50" s="132" t="s">
        <v>1552</v>
      </c>
      <c r="E50" s="112" t="s">
        <v>45</v>
      </c>
      <c r="F50" s="133" t="s">
        <v>45</v>
      </c>
      <c r="G50" s="134"/>
      <c r="K50" s="109"/>
    </row>
    <row r="51" spans="1:11">
      <c r="A51" s="98" cm="1">
        <f t="array" aca="1" ref="A5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38</v>
      </c>
      <c r="B51" s="112" t="str">
        <f t="shared" si="1"/>
        <v>DT_SHOMI_KIGEN_REITO</v>
      </c>
      <c r="C51" s="112" t="s">
        <v>336</v>
      </c>
      <c r="D51" s="132" t="s">
        <v>1555</v>
      </c>
      <c r="E51" s="112" t="s">
        <v>45</v>
      </c>
      <c r="F51" s="133" t="s">
        <v>45</v>
      </c>
      <c r="G51" s="134"/>
      <c r="K51" s="109"/>
    </row>
    <row r="52" spans="1:11">
      <c r="A52" s="98" cm="1">
        <f t="array" aca="1" ref="A5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39</v>
      </c>
      <c r="B52" s="112" t="str">
        <f t="shared" si="1"/>
        <v>DT_SHOHI_KIGEN_KAKI</v>
      </c>
      <c r="C52" s="112" t="s">
        <v>338</v>
      </c>
      <c r="D52" s="132" t="s">
        <v>1555</v>
      </c>
      <c r="E52" s="112" t="s">
        <v>45</v>
      </c>
      <c r="F52" s="133" t="s">
        <v>45</v>
      </c>
      <c r="G52" s="134"/>
    </row>
    <row r="53" spans="1:11">
      <c r="A53" s="98" cm="1">
        <f t="array" aca="1" ref="A5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40</v>
      </c>
      <c r="B53" s="112" t="str">
        <f t="shared" si="1"/>
        <v>DT_SHOHI_KIGEN_TOKI</v>
      </c>
      <c r="C53" s="112" t="s">
        <v>339</v>
      </c>
      <c r="D53" s="132" t="s">
        <v>1555</v>
      </c>
      <c r="E53" s="112" t="s">
        <v>45</v>
      </c>
      <c r="F53" s="133" t="s">
        <v>45</v>
      </c>
      <c r="G53" s="134"/>
    </row>
    <row r="54" spans="1:11">
      <c r="A54" s="98" cm="1">
        <f t="array" aca="1" ref="A5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41</v>
      </c>
      <c r="B54" s="112" t="str">
        <f t="shared" si="1"/>
        <v>DT_SHIYO_KIGEN_KAKI</v>
      </c>
      <c r="C54" s="112" t="s">
        <v>340</v>
      </c>
      <c r="D54" s="132" t="s">
        <v>1555</v>
      </c>
      <c r="E54" s="112" t="s">
        <v>45</v>
      </c>
      <c r="F54" s="133" t="s">
        <v>45</v>
      </c>
      <c r="G54" s="134"/>
    </row>
    <row r="55" spans="1:11">
      <c r="A55" s="98" cm="1">
        <f t="array" aca="1" ref="A5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42</v>
      </c>
      <c r="B55" s="112" t="str">
        <f t="shared" si="1"/>
        <v>DT_SHIYO_KIGEN_TOKI</v>
      </c>
      <c r="C55" s="112" t="s">
        <v>341</v>
      </c>
      <c r="D55" s="132" t="s">
        <v>1555</v>
      </c>
      <c r="E55" s="112" t="s">
        <v>45</v>
      </c>
      <c r="F55" s="133" t="s">
        <v>45</v>
      </c>
      <c r="G55" s="134"/>
    </row>
    <row r="56" spans="1:11">
      <c r="A56" s="98" cm="1">
        <f t="array" aca="1" ref="A5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43</v>
      </c>
      <c r="B56" s="112" t="str">
        <f t="shared" si="1"/>
        <v>DT_HAMBAI_KIGEN_KAKI</v>
      </c>
      <c r="C56" s="112" t="s">
        <v>342</v>
      </c>
      <c r="D56" s="132" t="s">
        <v>1555</v>
      </c>
      <c r="E56" s="112" t="s">
        <v>45</v>
      </c>
      <c r="F56" s="133" t="s">
        <v>45</v>
      </c>
      <c r="G56" s="134"/>
    </row>
    <row r="57" spans="1:11">
      <c r="A57" s="98" cm="1">
        <f t="array" aca="1" ref="A5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44</v>
      </c>
      <c r="B57" s="112" t="str">
        <f t="shared" si="1"/>
        <v>DT_HAMBAI_KIGEN_TOKI</v>
      </c>
      <c r="C57" s="112" t="s">
        <v>343</v>
      </c>
      <c r="D57" s="132" t="s">
        <v>1555</v>
      </c>
      <c r="E57" s="112" t="s">
        <v>45</v>
      </c>
      <c r="F57" s="133" t="s">
        <v>45</v>
      </c>
      <c r="G57" s="134"/>
    </row>
    <row r="58" spans="1:11">
      <c r="A58" s="98" cm="1">
        <f t="array" aca="1" ref="A5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45</v>
      </c>
      <c r="B58" s="112" t="str">
        <f t="shared" si="1"/>
        <v>DT_KAKI_KAISHI</v>
      </c>
      <c r="C58" s="112" t="s">
        <v>344</v>
      </c>
      <c r="D58" s="132" t="s">
        <v>1556</v>
      </c>
      <c r="E58" s="112" t="s">
        <v>45</v>
      </c>
      <c r="F58" s="133" t="s">
        <v>45</v>
      </c>
      <c r="G58" s="134"/>
    </row>
    <row r="59" spans="1:11">
      <c r="A59" s="98" cm="1">
        <f t="array" aca="1" ref="A5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46</v>
      </c>
      <c r="B59" s="112" t="str">
        <f t="shared" si="1"/>
        <v>DT_KAKI_SHURYO</v>
      </c>
      <c r="C59" s="112" t="s">
        <v>346</v>
      </c>
      <c r="D59" s="132" t="s">
        <v>1556</v>
      </c>
      <c r="E59" s="112" t="s">
        <v>45</v>
      </c>
      <c r="F59" s="133" t="s">
        <v>45</v>
      </c>
      <c r="G59" s="134"/>
    </row>
    <row r="60" spans="1:11">
      <c r="A60" s="98" cm="1">
        <f t="array" aca="1" ref="A6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47</v>
      </c>
      <c r="B60" s="112" t="str">
        <f t="shared" si="1"/>
        <v>DT_TOKI_KAISHI</v>
      </c>
      <c r="C60" s="112" t="s">
        <v>347</v>
      </c>
      <c r="D60" s="132" t="s">
        <v>1556</v>
      </c>
      <c r="E60" s="112" t="s">
        <v>45</v>
      </c>
      <c r="F60" s="133" t="s">
        <v>45</v>
      </c>
      <c r="G60" s="134"/>
    </row>
    <row r="61" spans="1:11">
      <c r="A61" s="98" cm="1">
        <f t="array" aca="1" ref="A6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48</v>
      </c>
      <c r="B61" s="112" t="str">
        <f t="shared" si="1"/>
        <v>DT_TOKI_SHURYO</v>
      </c>
      <c r="C61" s="112" t="s">
        <v>348</v>
      </c>
      <c r="D61" s="132" t="s">
        <v>1556</v>
      </c>
      <c r="E61" s="112" t="s">
        <v>45</v>
      </c>
      <c r="F61" s="133" t="s">
        <v>45</v>
      </c>
      <c r="G61" s="134"/>
    </row>
    <row r="62" spans="1:11">
      <c r="A62" s="98" cm="1">
        <f t="array" aca="1" ref="A6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49</v>
      </c>
      <c r="B62" s="112" t="str">
        <f t="shared" si="1"/>
        <v>DT_UKEIRE_NATSU_FROM</v>
      </c>
      <c r="C62" s="112" t="s">
        <v>349</v>
      </c>
      <c r="D62" s="132" t="s">
        <v>1555</v>
      </c>
      <c r="E62" s="112" t="s">
        <v>45</v>
      </c>
      <c r="F62" s="133" t="s">
        <v>45</v>
      </c>
      <c r="G62" s="134"/>
    </row>
    <row r="63" spans="1:11">
      <c r="A63" s="98" cm="1">
        <f t="array" aca="1" ref="A6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50</v>
      </c>
      <c r="B63" s="112" t="str">
        <f t="shared" si="1"/>
        <v>DT_UKEIRE_NATSU_TO</v>
      </c>
      <c r="C63" s="112" t="s">
        <v>350</v>
      </c>
      <c r="D63" s="132" t="s">
        <v>1555</v>
      </c>
      <c r="E63" s="112" t="s">
        <v>45</v>
      </c>
      <c r="F63" s="133" t="s">
        <v>45</v>
      </c>
      <c r="G63" s="134"/>
    </row>
    <row r="64" spans="1:11">
      <c r="A64" s="98" cm="1">
        <f t="array" aca="1" ref="A6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51</v>
      </c>
      <c r="B64" s="112" t="str">
        <f t="shared" si="1"/>
        <v>DT_UKEIRE_FUYU_FROM</v>
      </c>
      <c r="C64" s="112" t="s">
        <v>351</v>
      </c>
      <c r="D64" s="132" t="s">
        <v>1555</v>
      </c>
      <c r="E64" s="112" t="s">
        <v>45</v>
      </c>
      <c r="F64" s="133" t="s">
        <v>45</v>
      </c>
      <c r="G64" s="134"/>
    </row>
    <row r="65" spans="1:7">
      <c r="A65" s="98" cm="1">
        <f t="array" aca="1" ref="A6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52</v>
      </c>
      <c r="B65" s="112" t="str">
        <f t="shared" si="1"/>
        <v>DT_UKEIRE_FUYU_TO</v>
      </c>
      <c r="C65" s="112" t="s">
        <v>352</v>
      </c>
      <c r="D65" s="132" t="s">
        <v>1555</v>
      </c>
      <c r="E65" s="112" t="s">
        <v>45</v>
      </c>
      <c r="F65" s="133" t="s">
        <v>45</v>
      </c>
      <c r="G65" s="134"/>
    </row>
    <row r="66" spans="1:7">
      <c r="A66" s="98" cm="1">
        <f t="array" aca="1" ref="A6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53</v>
      </c>
      <c r="B66" s="112" t="str">
        <f t="shared" si="1"/>
        <v>ST_RYUTSU_ONDOTAI</v>
      </c>
      <c r="C66" s="112" t="s">
        <v>353</v>
      </c>
      <c r="D66" s="132" t="s">
        <v>1552</v>
      </c>
      <c r="E66" s="112" t="s">
        <v>45</v>
      </c>
      <c r="F66" s="133" t="s">
        <v>45</v>
      </c>
      <c r="G66" s="134" t="s">
        <v>1407</v>
      </c>
    </row>
    <row r="67" spans="1:7">
      <c r="A67" s="98" cm="1">
        <f t="array" aca="1" ref="A6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54</v>
      </c>
      <c r="B67" s="112" t="str">
        <f t="shared" si="1"/>
        <v>ST_HAMBAI_ONDOTAI</v>
      </c>
      <c r="C67" s="112" t="s">
        <v>354</v>
      </c>
      <c r="D67" s="132" t="s">
        <v>1552</v>
      </c>
      <c r="E67" s="112" t="s">
        <v>45</v>
      </c>
      <c r="F67" s="133" t="s">
        <v>45</v>
      </c>
      <c r="G67" s="134"/>
    </row>
    <row r="68" spans="1:7">
      <c r="A68" s="98" cm="1">
        <f t="array" aca="1" ref="A6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55</v>
      </c>
      <c r="B68" s="112" t="str">
        <f t="shared" si="1"/>
        <v>IF_KAKAKU_HYOJI</v>
      </c>
      <c r="C68" s="112" t="s">
        <v>355</v>
      </c>
      <c r="D68" s="132" t="s">
        <v>1557</v>
      </c>
      <c r="E68" s="112" t="s">
        <v>45</v>
      </c>
      <c r="F68" s="133" t="s">
        <v>45</v>
      </c>
      <c r="G68" s="134"/>
    </row>
    <row r="69" spans="1:7">
      <c r="A69" s="98" cm="1">
        <f t="array" aca="1" ref="A6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56</v>
      </c>
      <c r="B69" s="112" t="s">
        <v>357</v>
      </c>
      <c r="C69" s="112" t="s">
        <v>333</v>
      </c>
      <c r="D69" s="132" t="s">
        <v>1558</v>
      </c>
      <c r="E69" s="112" t="s">
        <v>45</v>
      </c>
      <c r="F69" s="133" t="s">
        <v>45</v>
      </c>
      <c r="G69" s="134" t="s">
        <v>357</v>
      </c>
    </row>
    <row r="70" spans="1:7">
      <c r="A70" s="98" cm="1">
        <f t="array" aca="1" ref="A7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57</v>
      </c>
      <c r="B70" s="112" t="s">
        <v>359</v>
      </c>
      <c r="C70" s="112" t="s">
        <v>360</v>
      </c>
      <c r="D70" s="132" t="s">
        <v>1559</v>
      </c>
      <c r="E70" s="112" t="s">
        <v>45</v>
      </c>
      <c r="F70" s="133" t="s">
        <v>45</v>
      </c>
      <c r="G70" s="134" t="s">
        <v>359</v>
      </c>
    </row>
    <row r="71" spans="1:7">
      <c r="A71" s="98" cm="1">
        <f t="array" aca="1" ref="A7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58</v>
      </c>
      <c r="B71" s="112" t="s">
        <v>362</v>
      </c>
      <c r="C71" s="112" t="s">
        <v>176</v>
      </c>
      <c r="D71" s="132" t="s">
        <v>1559</v>
      </c>
      <c r="E71" s="112" t="s">
        <v>45</v>
      </c>
      <c r="F71" s="133" t="s">
        <v>45</v>
      </c>
      <c r="G71" s="134" t="s">
        <v>362</v>
      </c>
    </row>
    <row r="72" spans="1:7">
      <c r="A72" s="98" cm="1">
        <f t="array" aca="1" ref="A7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59</v>
      </c>
      <c r="B72" s="112" t="s">
        <v>363</v>
      </c>
      <c r="C72" s="112" t="s">
        <v>257</v>
      </c>
      <c r="D72" s="132" t="s">
        <v>1559</v>
      </c>
      <c r="E72" s="112" t="s">
        <v>45</v>
      </c>
      <c r="F72" s="133" t="s">
        <v>45</v>
      </c>
      <c r="G72" s="134"/>
    </row>
    <row r="73" spans="1:7">
      <c r="A73" s="98" cm="1">
        <f t="array" aca="1" ref="A7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60</v>
      </c>
      <c r="B73" s="112" t="s">
        <v>364</v>
      </c>
      <c r="C73" s="112" t="s">
        <v>286</v>
      </c>
      <c r="D73" s="132" t="s">
        <v>1560</v>
      </c>
      <c r="E73" s="112" t="s">
        <v>45</v>
      </c>
      <c r="F73" s="133" t="s">
        <v>45</v>
      </c>
      <c r="G73" s="134"/>
    </row>
    <row r="74" spans="1:7">
      <c r="A74" s="98" cm="1">
        <f t="array" aca="1" ref="A7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61</v>
      </c>
      <c r="B74" s="112" t="s">
        <v>1606</v>
      </c>
      <c r="C74" s="112" t="s">
        <v>367</v>
      </c>
      <c r="D74" s="132" t="s">
        <v>1559</v>
      </c>
      <c r="E74" s="112" t="s">
        <v>45</v>
      </c>
      <c r="F74" s="133" t="s">
        <v>45</v>
      </c>
      <c r="G74" s="134"/>
    </row>
    <row r="75" spans="1:7">
      <c r="A75" s="98" cm="1">
        <f t="array" aca="1" ref="A7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62</v>
      </c>
      <c r="B75" s="112" t="s">
        <v>1607</v>
      </c>
      <c r="C75" s="112" t="s">
        <v>368</v>
      </c>
      <c r="D75" s="132" t="s">
        <v>1561</v>
      </c>
      <c r="E75" s="112" t="s">
        <v>45</v>
      </c>
      <c r="F75" s="133" t="s">
        <v>45</v>
      </c>
      <c r="G75" s="134"/>
    </row>
    <row r="76" spans="1:7">
      <c r="A76" s="98" cm="1">
        <f t="array" aca="1" ref="A7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63</v>
      </c>
      <c r="B76" s="112" t="s">
        <v>1608</v>
      </c>
      <c r="C76" s="112" t="s">
        <v>371</v>
      </c>
      <c r="D76" s="132" t="s">
        <v>1559</v>
      </c>
      <c r="E76" s="112" t="s">
        <v>45</v>
      </c>
      <c r="F76" s="133" t="s">
        <v>45</v>
      </c>
      <c r="G76" s="134"/>
    </row>
    <row r="77" spans="1:7">
      <c r="A77" s="98" cm="1">
        <f t="array" aca="1" ref="A7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64</v>
      </c>
      <c r="B77" s="112" t="s">
        <v>1609</v>
      </c>
      <c r="C77" s="112" t="s">
        <v>372</v>
      </c>
      <c r="D77" s="132" t="s">
        <v>1561</v>
      </c>
      <c r="E77" s="112" t="s">
        <v>45</v>
      </c>
      <c r="F77" s="133" t="s">
        <v>45</v>
      </c>
      <c r="G77" s="134"/>
    </row>
    <row r="78" spans="1:7">
      <c r="A78" s="98" cm="1">
        <f t="array" aca="1" ref="A7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65</v>
      </c>
      <c r="B78" s="112" t="s">
        <v>1610</v>
      </c>
      <c r="C78" s="112" t="s">
        <v>374</v>
      </c>
      <c r="D78" s="132" t="s">
        <v>1559</v>
      </c>
      <c r="E78" s="112" t="s">
        <v>45</v>
      </c>
      <c r="F78" s="133" t="s">
        <v>45</v>
      </c>
      <c r="G78" s="134"/>
    </row>
    <row r="79" spans="1:7">
      <c r="A79" s="98" cm="1">
        <f t="array" aca="1" ref="A7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66</v>
      </c>
      <c r="B79" s="112" t="s">
        <v>1611</v>
      </c>
      <c r="C79" s="112" t="s">
        <v>375</v>
      </c>
      <c r="D79" s="132" t="s">
        <v>1561</v>
      </c>
      <c r="E79" s="112" t="s">
        <v>45</v>
      </c>
      <c r="F79" s="133" t="s">
        <v>45</v>
      </c>
      <c r="G79" s="134"/>
    </row>
    <row r="80" spans="1:7">
      <c r="A80" s="98" cm="1">
        <f t="array" aca="1" ref="A8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67</v>
      </c>
      <c r="B80" s="112" t="s">
        <v>1612</v>
      </c>
      <c r="C80" s="112" t="s">
        <v>376</v>
      </c>
      <c r="D80" s="132" t="s">
        <v>1560</v>
      </c>
      <c r="E80" s="112" t="s">
        <v>45</v>
      </c>
      <c r="F80" s="133" t="s">
        <v>45</v>
      </c>
      <c r="G80" s="134"/>
    </row>
    <row r="81" spans="1:7">
      <c r="A81" s="98" cm="1">
        <f t="array" aca="1" ref="A8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68</v>
      </c>
      <c r="B81" s="112" t="s">
        <v>1613</v>
      </c>
      <c r="C81" s="112" t="s">
        <v>377</v>
      </c>
      <c r="D81" s="132" t="s">
        <v>1562</v>
      </c>
      <c r="E81" s="112" t="s">
        <v>45</v>
      </c>
      <c r="F81" s="133" t="s">
        <v>45</v>
      </c>
      <c r="G81" s="134"/>
    </row>
    <row r="82" spans="1:7">
      <c r="A82" s="98" cm="1">
        <f t="array" aca="1" ref="A8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69</v>
      </c>
      <c r="B82" s="112" t="s">
        <v>379</v>
      </c>
      <c r="C82" s="112" t="s">
        <v>380</v>
      </c>
      <c r="D82" s="132" t="s">
        <v>1559</v>
      </c>
      <c r="E82" s="112" t="s">
        <v>45</v>
      </c>
      <c r="F82" s="133" t="s">
        <v>45</v>
      </c>
      <c r="G82" s="134"/>
    </row>
    <row r="83" spans="1:7">
      <c r="A83" s="98" cm="1">
        <f t="array" aca="1" ref="A8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70</v>
      </c>
      <c r="B83" s="112" t="str">
        <f xml:space="preserve"> $C83</f>
        <v>ST_FUTEIKAN</v>
      </c>
      <c r="C83" s="112" t="s">
        <v>381</v>
      </c>
      <c r="D83" s="132" t="s">
        <v>1563</v>
      </c>
      <c r="E83" s="112" t="s">
        <v>45</v>
      </c>
      <c r="F83" s="133" t="s">
        <v>45</v>
      </c>
      <c r="G83" s="134"/>
    </row>
    <row r="84" spans="1:7">
      <c r="A84" s="98" cm="1">
        <f t="array" aca="1" ref="A8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71</v>
      </c>
      <c r="B84" s="112" t="s">
        <v>383</v>
      </c>
      <c r="C84" s="112" t="s">
        <v>326</v>
      </c>
      <c r="D84" s="132" t="s">
        <v>1554</v>
      </c>
      <c r="E84" s="112" t="s">
        <v>45</v>
      </c>
      <c r="F84" s="133" t="s">
        <v>45</v>
      </c>
      <c r="G84" s="134"/>
    </row>
    <row r="85" spans="1:7">
      <c r="A85" s="98" cm="1">
        <f t="array" aca="1" ref="A8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72</v>
      </c>
      <c r="B85" s="112" t="s">
        <v>384</v>
      </c>
      <c r="C85" s="112" t="s">
        <v>385</v>
      </c>
      <c r="D85" s="132" t="s">
        <v>1547</v>
      </c>
      <c r="E85" s="112" t="s">
        <v>45</v>
      </c>
      <c r="F85" s="133" t="s">
        <v>45</v>
      </c>
      <c r="G85" s="134"/>
    </row>
    <row r="86" spans="1:7">
      <c r="A86" s="98" cm="1">
        <f t="array" aca="1" ref="A8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73</v>
      </c>
      <c r="B86" s="112" t="s">
        <v>386</v>
      </c>
      <c r="C86" s="112" t="s">
        <v>387</v>
      </c>
      <c r="D86" s="132" t="s">
        <v>1547</v>
      </c>
      <c r="E86" s="112" t="s">
        <v>45</v>
      </c>
      <c r="F86" s="133" t="s">
        <v>45</v>
      </c>
      <c r="G86" s="134"/>
    </row>
    <row r="87" spans="1:7">
      <c r="A87" s="98" cm="1">
        <f t="array" aca="1" ref="A8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74</v>
      </c>
      <c r="B87" s="112" t="str">
        <f t="shared" ref="B87:B97" si="2" xml:space="preserve"> $C87</f>
        <v>NU_SEIZO_KAISU</v>
      </c>
      <c r="C87" s="112" t="s">
        <v>388</v>
      </c>
      <c r="D87" s="132" t="s">
        <v>1564</v>
      </c>
      <c r="E87" s="112" t="s">
        <v>45</v>
      </c>
      <c r="F87" s="133" t="s">
        <v>45</v>
      </c>
      <c r="G87" s="134"/>
    </row>
    <row r="88" spans="1:7">
      <c r="A88" s="98" cm="1">
        <f t="array" aca="1" ref="A8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75</v>
      </c>
      <c r="B88" s="112" t="str">
        <f t="shared" si="2"/>
        <v>PR_TEMPONAI_FURIKAE</v>
      </c>
      <c r="C88" s="112" t="s">
        <v>390</v>
      </c>
      <c r="D88" s="132" t="s">
        <v>1554</v>
      </c>
      <c r="E88" s="112" t="s">
        <v>45</v>
      </c>
      <c r="F88" s="133" t="s">
        <v>45</v>
      </c>
      <c r="G88" s="134"/>
    </row>
    <row r="89" spans="1:7">
      <c r="A89" s="98" cm="1">
        <f t="array" aca="1" ref="A8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76</v>
      </c>
      <c r="B89" s="112" t="str">
        <f t="shared" si="2"/>
        <v>PR_TEMPOKAN_FURIKAE</v>
      </c>
      <c r="C89" s="112" t="s">
        <v>391</v>
      </c>
      <c r="D89" s="132" t="s">
        <v>1554</v>
      </c>
      <c r="E89" s="112" t="s">
        <v>45</v>
      </c>
      <c r="F89" s="133" t="s">
        <v>45</v>
      </c>
      <c r="G89" s="134"/>
    </row>
    <row r="90" spans="1:7">
      <c r="A90" s="98" cm="1">
        <f t="array" aca="1" ref="A9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77</v>
      </c>
      <c r="B90" s="112" t="str">
        <f t="shared" si="2"/>
        <v>PR_EIGYOWATASHI_1</v>
      </c>
      <c r="C90" s="112" t="s">
        <v>309</v>
      </c>
      <c r="D90" s="132" t="s">
        <v>1554</v>
      </c>
      <c r="E90" s="112" t="s">
        <v>45</v>
      </c>
      <c r="F90" s="133" t="s">
        <v>45</v>
      </c>
      <c r="G90" s="134"/>
    </row>
    <row r="91" spans="1:7">
      <c r="A91" s="98" cm="1">
        <f t="array" aca="1" ref="A9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78</v>
      </c>
      <c r="B91" s="112" t="str">
        <f t="shared" si="2"/>
        <v>PR_EIGYOWATASHI_2</v>
      </c>
      <c r="C91" s="112" t="s">
        <v>312</v>
      </c>
      <c r="D91" s="132" t="s">
        <v>1554</v>
      </c>
      <c r="E91" s="112" t="s">
        <v>45</v>
      </c>
      <c r="F91" s="133" t="s">
        <v>45</v>
      </c>
      <c r="G91" s="134"/>
    </row>
    <row r="92" spans="1:7">
      <c r="A92" s="98" cm="1">
        <f t="array" aca="1" ref="A9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79</v>
      </c>
      <c r="B92" s="112" t="str">
        <f t="shared" si="2"/>
        <v>PR_EIGYOWATASHI_3</v>
      </c>
      <c r="C92" s="112" t="s">
        <v>315</v>
      </c>
      <c r="D92" s="132" t="s">
        <v>1554</v>
      </c>
      <c r="E92" s="112" t="s">
        <v>45</v>
      </c>
      <c r="F92" s="133" t="s">
        <v>45</v>
      </c>
      <c r="G92" s="134"/>
    </row>
    <row r="93" spans="1:7">
      <c r="A93" s="98" cm="1">
        <f t="array" aca="1" ref="A9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80</v>
      </c>
      <c r="B93" s="112" t="str">
        <f t="shared" si="2"/>
        <v>PR_EIGYOWATASHI_4</v>
      </c>
      <c r="C93" s="112" t="s">
        <v>318</v>
      </c>
      <c r="D93" s="132" t="s">
        <v>1554</v>
      </c>
      <c r="E93" s="112" t="s">
        <v>45</v>
      </c>
      <c r="F93" s="133" t="s">
        <v>45</v>
      </c>
      <c r="G93" s="134"/>
    </row>
    <row r="94" spans="1:7">
      <c r="A94" s="98" cm="1">
        <f t="array" aca="1" ref="A9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81</v>
      </c>
      <c r="B94" s="112" t="str">
        <f t="shared" si="2"/>
        <v>PR_EIGYOWATASHI_5</v>
      </c>
      <c r="C94" s="112" t="s">
        <v>321</v>
      </c>
      <c r="D94" s="132" t="s">
        <v>1554</v>
      </c>
      <c r="E94" s="112" t="s">
        <v>45</v>
      </c>
      <c r="F94" s="133" t="s">
        <v>45</v>
      </c>
      <c r="G94" s="134"/>
    </row>
    <row r="95" spans="1:7">
      <c r="A95" s="98" cm="1">
        <f t="array" aca="1" ref="A9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82</v>
      </c>
      <c r="B95" s="112" t="str">
        <f t="shared" si="2"/>
        <v>PR_DOITSU_COMPANY_KOJOKAN</v>
      </c>
      <c r="C95" s="112" t="s">
        <v>305</v>
      </c>
      <c r="D95" s="132" t="s">
        <v>1554</v>
      </c>
      <c r="E95" s="112" t="s">
        <v>45</v>
      </c>
      <c r="F95" s="133" t="s">
        <v>45</v>
      </c>
      <c r="G95" s="134"/>
    </row>
    <row r="96" spans="1:7">
      <c r="A96" s="98" cm="1">
        <f t="array" aca="1" ref="A9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83</v>
      </c>
      <c r="B96" s="112" t="str">
        <f t="shared" si="2"/>
        <v>PR_BETSU_COMPANY_KOJOKAN</v>
      </c>
      <c r="C96" s="112" t="s">
        <v>303</v>
      </c>
      <c r="D96" s="132" t="s">
        <v>1554</v>
      </c>
      <c r="E96" s="112" t="s">
        <v>45</v>
      </c>
      <c r="F96" s="133" t="s">
        <v>45</v>
      </c>
      <c r="G96" s="134"/>
    </row>
    <row r="97" spans="1:7">
      <c r="A97" s="98" cm="1">
        <f t="array" aca="1" ref="A9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84</v>
      </c>
      <c r="B97" s="112" t="str">
        <f t="shared" si="2"/>
        <v>PR_SURIFUTO_B</v>
      </c>
      <c r="C97" s="112" t="s">
        <v>392</v>
      </c>
      <c r="D97" s="132" t="s">
        <v>1554</v>
      </c>
      <c r="E97" s="112" t="s">
        <v>45</v>
      </c>
      <c r="F97" s="133" t="s">
        <v>45</v>
      </c>
      <c r="G97" s="134"/>
    </row>
    <row r="98" spans="1:7">
      <c r="A98" s="98" cm="1">
        <f t="array" aca="1" ref="A9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85</v>
      </c>
      <c r="B98" s="112" t="s">
        <v>1605</v>
      </c>
      <c r="C98" s="112" t="s">
        <v>329</v>
      </c>
      <c r="D98" s="132" t="s">
        <v>1554</v>
      </c>
      <c r="E98" s="112" t="s">
        <v>45</v>
      </c>
      <c r="F98" s="133" t="s">
        <v>45</v>
      </c>
      <c r="G98" s="134" t="s">
        <v>1272</v>
      </c>
    </row>
    <row r="99" spans="1:7">
      <c r="A99" s="98" cm="1">
        <f t="array" aca="1" ref="A9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86</v>
      </c>
      <c r="B99" s="112" t="s">
        <v>1587</v>
      </c>
      <c r="C99" s="112" t="s">
        <v>300</v>
      </c>
      <c r="D99" s="132" t="s">
        <v>1554</v>
      </c>
      <c r="E99" s="112" t="s">
        <v>45</v>
      </c>
      <c r="F99" s="133" t="s">
        <v>45</v>
      </c>
      <c r="G99" s="134" t="s">
        <v>1586</v>
      </c>
    </row>
    <row r="100" spans="1:7">
      <c r="A100" s="98" cm="1">
        <f t="array" aca="1" ref="A10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87</v>
      </c>
      <c r="B100" s="112" t="str">
        <f t="shared" ref="B100:B163" si="3" xml:space="preserve"> $C100</f>
        <v>ST_UMPAN_YOKI_SHUBETSU</v>
      </c>
      <c r="C100" s="112" t="s">
        <v>393</v>
      </c>
      <c r="D100" s="132" t="s">
        <v>1552</v>
      </c>
      <c r="E100" s="112" t="s">
        <v>45</v>
      </c>
      <c r="F100" s="133" t="s">
        <v>45</v>
      </c>
      <c r="G100" s="134"/>
    </row>
    <row r="101" spans="1:7">
      <c r="A101" s="98" cm="1">
        <f t="array" aca="1" ref="A10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88</v>
      </c>
      <c r="B101" s="112" t="str">
        <f t="shared" si="3"/>
        <v>QT_UMPAN_YOKI_HAKO_IRISU</v>
      </c>
      <c r="C101" s="112" t="s">
        <v>394</v>
      </c>
      <c r="D101" s="132" t="s">
        <v>1558</v>
      </c>
      <c r="E101" s="112" t="s">
        <v>45</v>
      </c>
      <c r="F101" s="133" t="s">
        <v>45</v>
      </c>
      <c r="G101" s="134"/>
    </row>
    <row r="102" spans="1:7">
      <c r="A102" s="98" cm="1">
        <f t="array" aca="1" ref="A10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89</v>
      </c>
      <c r="B102" s="112" t="str">
        <f t="shared" si="3"/>
        <v>CD_JAN</v>
      </c>
      <c r="C102" s="112" t="s">
        <v>395</v>
      </c>
      <c r="D102" s="132" t="s">
        <v>1565</v>
      </c>
      <c r="E102" s="112" t="s">
        <v>45</v>
      </c>
      <c r="F102" s="133" t="s">
        <v>45</v>
      </c>
      <c r="G102" s="134"/>
    </row>
    <row r="103" spans="1:7">
      <c r="A103" s="98" cm="1">
        <f t="array" aca="1" ref="A10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90</v>
      </c>
      <c r="B103" s="112" t="str">
        <f t="shared" si="3"/>
        <v>CD_BUTSURYU_KANRI</v>
      </c>
      <c r="C103" s="112" t="s">
        <v>397</v>
      </c>
      <c r="D103" s="132" t="s">
        <v>1566</v>
      </c>
      <c r="E103" s="112" t="s">
        <v>45</v>
      </c>
      <c r="F103" s="133" t="s">
        <v>45</v>
      </c>
      <c r="G103" s="134"/>
    </row>
    <row r="104" spans="1:7">
      <c r="A104" s="98" cm="1">
        <f t="array" aca="1" ref="A10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91</v>
      </c>
      <c r="B104" s="112" t="str">
        <f t="shared" si="3"/>
        <v>CD_KOSEIJO_SURYO_TANI</v>
      </c>
      <c r="C104" s="112" t="s">
        <v>251</v>
      </c>
      <c r="D104" s="132" t="s">
        <v>1567</v>
      </c>
      <c r="E104" s="112" t="s">
        <v>45</v>
      </c>
      <c r="F104" s="133" t="s">
        <v>45</v>
      </c>
      <c r="G104" s="134"/>
    </row>
    <row r="105" spans="1:7">
      <c r="A105" s="98" cm="1">
        <f t="array" aca="1" ref="A10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92</v>
      </c>
      <c r="B105" s="112" t="str">
        <f t="shared" si="3"/>
        <v>CD_KOSEIJO_JURYO_TANI</v>
      </c>
      <c r="C105" s="112" t="s">
        <v>248</v>
      </c>
      <c r="D105" s="132" t="s">
        <v>1567</v>
      </c>
      <c r="E105" s="112" t="s">
        <v>45</v>
      </c>
      <c r="F105" s="133" t="s">
        <v>45</v>
      </c>
      <c r="G105" s="134"/>
    </row>
    <row r="106" spans="1:7">
      <c r="A106" s="98" cm="1">
        <f t="array" aca="1" ref="A10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93</v>
      </c>
      <c r="B106" s="112" t="str">
        <f t="shared" si="3"/>
        <v>CD_KOSEIJO_YORYO_TANI</v>
      </c>
      <c r="C106" s="112" t="s">
        <v>254</v>
      </c>
      <c r="D106" s="132" t="s">
        <v>1567</v>
      </c>
      <c r="E106" s="112" t="s">
        <v>45</v>
      </c>
      <c r="F106" s="133" t="s">
        <v>45</v>
      </c>
      <c r="G106" s="134"/>
    </row>
    <row r="107" spans="1:7">
      <c r="A107" s="98" cm="1">
        <f t="array" aca="1" ref="A10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94</v>
      </c>
      <c r="B107" s="112" t="str">
        <f t="shared" si="3"/>
        <v>CD_KOSEIJO_NAGASA_TANI</v>
      </c>
      <c r="C107" s="112" t="s">
        <v>249</v>
      </c>
      <c r="D107" s="132" t="s">
        <v>1568</v>
      </c>
      <c r="E107" s="112" t="s">
        <v>45</v>
      </c>
      <c r="F107" s="133" t="s">
        <v>45</v>
      </c>
      <c r="G107" s="134"/>
    </row>
    <row r="108" spans="1:7">
      <c r="A108" s="98" cm="1">
        <f t="array" aca="1" ref="A10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95</v>
      </c>
      <c r="B108" s="112" t="str">
        <f t="shared" si="3"/>
        <v>NU_KOSEIJO_SURYO_HENKAN_KEISU</v>
      </c>
      <c r="C108" s="112" t="s">
        <v>293</v>
      </c>
      <c r="D108" s="132" t="s">
        <v>1560</v>
      </c>
      <c r="E108" s="112" t="s">
        <v>45</v>
      </c>
      <c r="F108" s="133" t="s">
        <v>45</v>
      </c>
      <c r="G108" s="134"/>
    </row>
    <row r="109" spans="1:7">
      <c r="A109" s="98" cm="1">
        <f t="array" aca="1" ref="A10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96</v>
      </c>
      <c r="B109" s="112" t="str">
        <f t="shared" si="3"/>
        <v>NU_KOSEIJO_JURYO_HENKAN_KEISU</v>
      </c>
      <c r="C109" s="112" t="s">
        <v>289</v>
      </c>
      <c r="D109" s="132" t="s">
        <v>1560</v>
      </c>
      <c r="E109" s="112" t="s">
        <v>45</v>
      </c>
      <c r="F109" s="133" t="s">
        <v>45</v>
      </c>
      <c r="G109" s="134"/>
    </row>
    <row r="110" spans="1:7">
      <c r="A110" s="98" cm="1">
        <f t="array" aca="1" ref="A11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97</v>
      </c>
      <c r="B110" s="112" t="str">
        <f t="shared" si="3"/>
        <v>NU_KOSEIJO_SURYO_NAGASA_KEISU</v>
      </c>
      <c r="C110" s="112" t="s">
        <v>296</v>
      </c>
      <c r="D110" s="132" t="s">
        <v>1560</v>
      </c>
      <c r="E110" s="112" t="s">
        <v>45</v>
      </c>
      <c r="F110" s="133" t="s">
        <v>45</v>
      </c>
      <c r="G110" s="134"/>
    </row>
    <row r="111" spans="1:7">
      <c r="A111" s="98" cm="1">
        <f t="array" aca="1" ref="A11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98</v>
      </c>
      <c r="B111" s="112" t="str">
        <f t="shared" si="3"/>
        <v>NU_KOSEIJO_JURYO_NAGASA_KEISU</v>
      </c>
      <c r="C111" s="112" t="s">
        <v>401</v>
      </c>
      <c r="D111" s="132" t="s">
        <v>1560</v>
      </c>
      <c r="E111" s="112" t="s">
        <v>45</v>
      </c>
      <c r="F111" s="133" t="s">
        <v>45</v>
      </c>
      <c r="G111" s="134"/>
    </row>
    <row r="112" spans="1:7">
      <c r="A112" s="98" cm="1">
        <f t="array" aca="1" ref="A11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99</v>
      </c>
      <c r="B112" s="112" t="str">
        <f t="shared" si="3"/>
        <v>CD_GENKA_KEISAN_TANI</v>
      </c>
      <c r="C112" s="112" t="s">
        <v>402</v>
      </c>
      <c r="D112" s="132" t="s">
        <v>1559</v>
      </c>
      <c r="E112" s="112" t="s">
        <v>45</v>
      </c>
      <c r="F112" s="133" t="s">
        <v>45</v>
      </c>
      <c r="G112" s="134"/>
    </row>
    <row r="113" spans="1:7">
      <c r="A113" s="98" cm="1">
        <f t="array" aca="1" ref="A11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100</v>
      </c>
      <c r="B113" s="112" t="str">
        <f t="shared" si="3"/>
        <v>NU_HYOJUN_GENKA_KEISU</v>
      </c>
      <c r="C113" s="112" t="s">
        <v>403</v>
      </c>
      <c r="D113" s="132" t="s">
        <v>1560</v>
      </c>
      <c r="E113" s="112" t="s">
        <v>45</v>
      </c>
      <c r="F113" s="133" t="s">
        <v>45</v>
      </c>
      <c r="G113" s="134"/>
    </row>
    <row r="114" spans="1:7">
      <c r="A114" s="98" cm="1">
        <f t="array" aca="1" ref="A1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101</v>
      </c>
      <c r="B114" s="112" t="str">
        <f t="shared" si="3"/>
        <v>NU_HYOJUN_KOSEIJO_SURYO_KEISU</v>
      </c>
      <c r="C114" s="112" t="s">
        <v>281</v>
      </c>
      <c r="D114" s="132" t="s">
        <v>1560</v>
      </c>
      <c r="E114" s="112" t="s">
        <v>45</v>
      </c>
      <c r="F114" s="133" t="s">
        <v>45</v>
      </c>
      <c r="G114" s="134"/>
    </row>
    <row r="115" spans="1:7">
      <c r="A115" s="98" cm="1">
        <f t="array" aca="1" ref="A1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102</v>
      </c>
      <c r="B115" s="112" t="str">
        <f t="shared" si="3"/>
        <v>NU_HYOJUN_KOSEIJO_JURYO_KEISU</v>
      </c>
      <c r="C115" s="112" t="s">
        <v>275</v>
      </c>
      <c r="D115" s="132" t="s">
        <v>1560</v>
      </c>
      <c r="E115" s="112" t="s">
        <v>45</v>
      </c>
      <c r="F115" s="133" t="s">
        <v>45</v>
      </c>
      <c r="G115" s="134"/>
    </row>
    <row r="116" spans="1:7">
      <c r="A116" s="98" cm="1">
        <f t="array" aca="1" ref="A1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103</v>
      </c>
      <c r="B116" s="112" t="str">
        <f t="shared" si="3"/>
        <v>NU_HYOJUN_KOSEIJO_YORYO_KEISU</v>
      </c>
      <c r="C116" s="112" t="s">
        <v>284</v>
      </c>
      <c r="D116" s="132" t="s">
        <v>1560</v>
      </c>
      <c r="E116" s="112" t="s">
        <v>45</v>
      </c>
      <c r="F116" s="133" t="s">
        <v>45</v>
      </c>
      <c r="G116" s="134"/>
    </row>
    <row r="117" spans="1:7">
      <c r="A117" s="98" cm="1">
        <f t="array" aca="1" ref="A1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104</v>
      </c>
      <c r="B117" s="112" t="str">
        <f t="shared" si="3"/>
        <v>NU_HYOJUN_KOSEIJO_NAGASA_KEISU</v>
      </c>
      <c r="C117" s="112" t="s">
        <v>278</v>
      </c>
      <c r="D117" s="132" t="s">
        <v>1560</v>
      </c>
      <c r="E117" s="112" t="s">
        <v>45</v>
      </c>
      <c r="F117" s="133" t="s">
        <v>45</v>
      </c>
      <c r="G117" s="134"/>
    </row>
    <row r="118" spans="1:7">
      <c r="A118" s="98" cm="1">
        <f t="array" aca="1" ref="A1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105</v>
      </c>
      <c r="B118" s="112" t="str">
        <f t="shared" si="3"/>
        <v>ST_TOMEGATA</v>
      </c>
      <c r="C118" s="112" t="s">
        <v>404</v>
      </c>
      <c r="D118" s="132" t="s">
        <v>1552</v>
      </c>
      <c r="E118" s="112" t="s">
        <v>45</v>
      </c>
      <c r="F118" s="133" t="s">
        <v>45</v>
      </c>
      <c r="G118" s="134"/>
    </row>
    <row r="119" spans="1:7">
      <c r="A119" s="98" cm="1">
        <f t="array" aca="1" ref="A11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106</v>
      </c>
      <c r="B119" s="112" t="str">
        <f t="shared" si="3"/>
        <v>IF_NISUGATA</v>
      </c>
      <c r="C119" s="112" t="s">
        <v>405</v>
      </c>
      <c r="D119" s="132" t="s">
        <v>1569</v>
      </c>
      <c r="E119" s="112" t="s">
        <v>45</v>
      </c>
      <c r="F119" s="133" t="s">
        <v>45</v>
      </c>
      <c r="G119" s="134"/>
    </row>
    <row r="120" spans="1:7">
      <c r="A120" s="98" cm="1">
        <f t="array" aca="1" ref="A12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107</v>
      </c>
      <c r="B120" s="112" t="str">
        <f t="shared" si="3"/>
        <v>CD_GENSANKOKU</v>
      </c>
      <c r="C120" s="112" t="s">
        <v>407</v>
      </c>
      <c r="D120" s="132" t="s">
        <v>1559</v>
      </c>
      <c r="E120" s="112" t="s">
        <v>45</v>
      </c>
      <c r="F120" s="133" t="s">
        <v>45</v>
      </c>
      <c r="G120" s="134"/>
    </row>
    <row r="121" spans="1:7">
      <c r="A121" s="98" cm="1">
        <f t="array" aca="1" ref="A12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108</v>
      </c>
      <c r="B121" s="112" t="str">
        <f t="shared" si="3"/>
        <v>ST_SOBAHIN</v>
      </c>
      <c r="C121" s="112" t="s">
        <v>408</v>
      </c>
      <c r="D121" s="132" t="s">
        <v>1552</v>
      </c>
      <c r="E121" s="112" t="s">
        <v>45</v>
      </c>
      <c r="F121" s="133" t="s">
        <v>45</v>
      </c>
      <c r="G121" s="134"/>
    </row>
    <row r="122" spans="1:7">
      <c r="A122" s="98" cm="1">
        <f t="array" aca="1" ref="A12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109</v>
      </c>
      <c r="B122" s="112" t="str">
        <f t="shared" si="3"/>
        <v>ST_LOCALHIN</v>
      </c>
      <c r="C122" s="112" t="s">
        <v>409</v>
      </c>
      <c r="D122" s="132" t="s">
        <v>1552</v>
      </c>
      <c r="E122" s="112" t="s">
        <v>45</v>
      </c>
      <c r="F122" s="133" t="s">
        <v>45</v>
      </c>
      <c r="G122" s="134"/>
    </row>
    <row r="123" spans="1:7">
      <c r="A123" s="98" cm="1">
        <f t="array" aca="1" ref="A12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110</v>
      </c>
      <c r="B123" s="112" t="str">
        <f t="shared" si="3"/>
        <v>PR_KG</v>
      </c>
      <c r="C123" s="112" t="s">
        <v>410</v>
      </c>
      <c r="D123" s="132" t="s">
        <v>1554</v>
      </c>
      <c r="E123" s="112" t="s">
        <v>45</v>
      </c>
      <c r="F123" s="133" t="s">
        <v>45</v>
      </c>
      <c r="G123" s="134"/>
    </row>
    <row r="124" spans="1:7">
      <c r="A124" s="98" cm="1">
        <f t="array" aca="1" ref="A12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111</v>
      </c>
      <c r="B124" s="112" t="str">
        <f t="shared" si="3"/>
        <v>IF_ZAISHITSU</v>
      </c>
      <c r="C124" s="112" t="s">
        <v>411</v>
      </c>
      <c r="D124" s="132" t="s">
        <v>1570</v>
      </c>
      <c r="E124" s="112" t="s">
        <v>45</v>
      </c>
      <c r="F124" s="133" t="s">
        <v>45</v>
      </c>
      <c r="G124" s="134"/>
    </row>
    <row r="125" spans="1:7">
      <c r="A125" s="98" cm="1">
        <f t="array" aca="1" ref="A12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112</v>
      </c>
      <c r="B125" s="112" t="str">
        <f t="shared" si="3"/>
        <v>NU_NAGASA</v>
      </c>
      <c r="C125" s="112" t="s">
        <v>413</v>
      </c>
      <c r="D125" s="132" t="s">
        <v>1562</v>
      </c>
      <c r="E125" s="112" t="s">
        <v>45</v>
      </c>
      <c r="F125" s="133" t="s">
        <v>45</v>
      </c>
      <c r="G125" s="134"/>
    </row>
    <row r="126" spans="1:7">
      <c r="A126" s="98" cm="1">
        <f t="array" aca="1" ref="A12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113</v>
      </c>
      <c r="B126" s="112" t="str">
        <f t="shared" si="3"/>
        <v>NU_NAGASA_JOGEN</v>
      </c>
      <c r="C126" s="112" t="s">
        <v>414</v>
      </c>
      <c r="D126" s="132" t="s">
        <v>1562</v>
      </c>
      <c r="E126" s="112" t="s">
        <v>45</v>
      </c>
      <c r="F126" s="133" t="s">
        <v>45</v>
      </c>
      <c r="G126" s="134"/>
    </row>
    <row r="127" spans="1:7">
      <c r="A127" s="98" cm="1">
        <f t="array" aca="1" ref="A12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114</v>
      </c>
      <c r="B127" s="112" t="str">
        <f t="shared" si="3"/>
        <v>NU_NAGASA_KAGEN</v>
      </c>
      <c r="C127" s="112" t="s">
        <v>415</v>
      </c>
      <c r="D127" s="132" t="s">
        <v>1562</v>
      </c>
      <c r="E127" s="112" t="s">
        <v>45</v>
      </c>
      <c r="F127" s="133" t="s">
        <v>45</v>
      </c>
      <c r="G127" s="134"/>
    </row>
    <row r="128" spans="1:7">
      <c r="A128" s="98" cm="1">
        <f t="array" aca="1" ref="A12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115</v>
      </c>
      <c r="B128" s="112" t="str">
        <f t="shared" si="3"/>
        <v>CD_NAGASA_TANI</v>
      </c>
      <c r="C128" s="112" t="s">
        <v>151</v>
      </c>
      <c r="D128" s="132" t="s">
        <v>1571</v>
      </c>
      <c r="E128" s="112" t="s">
        <v>45</v>
      </c>
      <c r="F128" s="133" t="s">
        <v>45</v>
      </c>
      <c r="G128" s="134" t="s">
        <v>672</v>
      </c>
    </row>
    <row r="129" spans="1:7">
      <c r="A129" s="98" cm="1">
        <f t="array" aca="1" ref="A12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116</v>
      </c>
      <c r="B129" s="112" t="str">
        <f t="shared" si="3"/>
        <v>NU_HABA</v>
      </c>
      <c r="C129" s="112" t="s">
        <v>417</v>
      </c>
      <c r="D129" s="132" t="s">
        <v>1562</v>
      </c>
      <c r="E129" s="112" t="s">
        <v>45</v>
      </c>
      <c r="F129" s="133" t="s">
        <v>45</v>
      </c>
      <c r="G129" s="134"/>
    </row>
    <row r="130" spans="1:7">
      <c r="A130" s="98" cm="1">
        <f t="array" aca="1" ref="A13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117</v>
      </c>
      <c r="B130" s="112" t="str">
        <f t="shared" si="3"/>
        <v>NU_HABA_JOGEN</v>
      </c>
      <c r="C130" s="112" t="s">
        <v>418</v>
      </c>
      <c r="D130" s="132" t="s">
        <v>1562</v>
      </c>
      <c r="E130" s="112" t="s">
        <v>45</v>
      </c>
      <c r="F130" s="133" t="s">
        <v>45</v>
      </c>
      <c r="G130" s="134"/>
    </row>
    <row r="131" spans="1:7">
      <c r="A131" s="98" cm="1">
        <f t="array" aca="1" ref="A13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118</v>
      </c>
      <c r="B131" s="112" t="str">
        <f t="shared" si="3"/>
        <v>NU_HABA_KAGEN</v>
      </c>
      <c r="C131" s="112" t="s">
        <v>419</v>
      </c>
      <c r="D131" s="132" t="s">
        <v>1562</v>
      </c>
      <c r="E131" s="112" t="s">
        <v>45</v>
      </c>
      <c r="F131" s="133" t="s">
        <v>45</v>
      </c>
      <c r="G131" s="134"/>
    </row>
    <row r="132" spans="1:7">
      <c r="A132" s="98" cm="1">
        <f t="array" aca="1" ref="A1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119</v>
      </c>
      <c r="B132" s="112" t="str">
        <f t="shared" si="3"/>
        <v>CD_HABA_TANI</v>
      </c>
      <c r="C132" s="112" t="s">
        <v>420</v>
      </c>
      <c r="D132" s="132" t="s">
        <v>1571</v>
      </c>
      <c r="E132" s="112" t="s">
        <v>45</v>
      </c>
      <c r="F132" s="133" t="s">
        <v>45</v>
      </c>
      <c r="G132" s="134"/>
    </row>
    <row r="133" spans="1:7">
      <c r="A133" s="98" cm="1">
        <f t="array" aca="1" ref="A13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120</v>
      </c>
      <c r="B133" s="112" t="str">
        <f t="shared" si="3"/>
        <v>NU_TAKASA</v>
      </c>
      <c r="C133" s="112" t="s">
        <v>421</v>
      </c>
      <c r="D133" s="132" t="s">
        <v>1562</v>
      </c>
      <c r="E133" s="112" t="s">
        <v>45</v>
      </c>
      <c r="F133" s="133" t="s">
        <v>45</v>
      </c>
      <c r="G133" s="134"/>
    </row>
    <row r="134" spans="1:7">
      <c r="A134" s="98" cm="1">
        <f t="array" aca="1" ref="A13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121</v>
      </c>
      <c r="B134" s="112" t="str">
        <f t="shared" si="3"/>
        <v>NU_TAKASA_JOGEN</v>
      </c>
      <c r="C134" s="112" t="s">
        <v>422</v>
      </c>
      <c r="D134" s="132" t="s">
        <v>1562</v>
      </c>
      <c r="E134" s="112" t="s">
        <v>45</v>
      </c>
      <c r="F134" s="133" t="s">
        <v>45</v>
      </c>
      <c r="G134" s="134"/>
    </row>
    <row r="135" spans="1:7">
      <c r="A135" s="98" cm="1">
        <f t="array" aca="1" ref="A13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122</v>
      </c>
      <c r="B135" s="112" t="str">
        <f t="shared" si="3"/>
        <v>NU_TAKASA_KAGEN</v>
      </c>
      <c r="C135" s="112" t="s">
        <v>423</v>
      </c>
      <c r="D135" s="132" t="s">
        <v>1562</v>
      </c>
      <c r="E135" s="112" t="s">
        <v>45</v>
      </c>
      <c r="F135" s="133" t="s">
        <v>45</v>
      </c>
      <c r="G135" s="134"/>
    </row>
    <row r="136" spans="1:7">
      <c r="A136" s="98" cm="1">
        <f t="array" aca="1" ref="A13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123</v>
      </c>
      <c r="B136" s="112" t="str">
        <f t="shared" si="3"/>
        <v>CD_TAKASA_TANI</v>
      </c>
      <c r="C136" s="112" t="s">
        <v>424</v>
      </c>
      <c r="D136" s="132" t="s">
        <v>1559</v>
      </c>
      <c r="E136" s="112" t="s">
        <v>45</v>
      </c>
      <c r="F136" s="133" t="s">
        <v>45</v>
      </c>
      <c r="G136" s="134"/>
    </row>
    <row r="137" spans="1:7">
      <c r="A137" s="98" cm="1">
        <f t="array" aca="1" ref="A13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124</v>
      </c>
      <c r="B137" s="112" t="str">
        <f t="shared" si="3"/>
        <v>NU_JURYO</v>
      </c>
      <c r="C137" s="112" t="s">
        <v>425</v>
      </c>
      <c r="D137" s="132" t="s">
        <v>1562</v>
      </c>
      <c r="E137" s="112" t="s">
        <v>45</v>
      </c>
      <c r="F137" s="133" t="s">
        <v>45</v>
      </c>
      <c r="G137" s="134"/>
    </row>
    <row r="138" spans="1:7">
      <c r="A138" s="98" cm="1">
        <f t="array" aca="1" ref="A13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125</v>
      </c>
      <c r="B138" s="112" t="str">
        <f t="shared" si="3"/>
        <v>NU_JURYO_JOGEN</v>
      </c>
      <c r="C138" s="112" t="s">
        <v>426</v>
      </c>
      <c r="D138" s="132" t="s">
        <v>1562</v>
      </c>
      <c r="E138" s="112" t="s">
        <v>45</v>
      </c>
      <c r="F138" s="133" t="s">
        <v>45</v>
      </c>
      <c r="G138" s="134"/>
    </row>
    <row r="139" spans="1:7">
      <c r="A139" s="98" cm="1">
        <f t="array" aca="1" ref="A13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126</v>
      </c>
      <c r="B139" s="112" t="str">
        <f t="shared" si="3"/>
        <v>NU_JURYO_KAGEN</v>
      </c>
      <c r="C139" s="112" t="s">
        <v>427</v>
      </c>
      <c r="D139" s="132" t="s">
        <v>1562</v>
      </c>
      <c r="E139" s="112" t="s">
        <v>45</v>
      </c>
      <c r="F139" s="133" t="s">
        <v>45</v>
      </c>
      <c r="G139" s="134"/>
    </row>
    <row r="140" spans="1:7">
      <c r="A140" s="98" cm="1">
        <f t="array" aca="1" ref="A14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127</v>
      </c>
      <c r="B140" s="112" t="str">
        <f t="shared" si="3"/>
        <v>NU_SOJURYO</v>
      </c>
      <c r="C140" s="112" t="s">
        <v>428</v>
      </c>
      <c r="D140" s="132" t="s">
        <v>1562</v>
      </c>
      <c r="E140" s="112" t="s">
        <v>45</v>
      </c>
      <c r="F140" s="133" t="s">
        <v>45</v>
      </c>
      <c r="G140" s="134"/>
    </row>
    <row r="141" spans="1:7">
      <c r="A141" s="98" cm="1">
        <f t="array" aca="1" ref="A14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128</v>
      </c>
      <c r="B141" s="112" t="str">
        <f t="shared" si="3"/>
        <v>CD_JURYO_TANI</v>
      </c>
      <c r="C141" s="112" t="s">
        <v>146</v>
      </c>
      <c r="D141" s="132" t="s">
        <v>1571</v>
      </c>
      <c r="E141" s="112" t="s">
        <v>45</v>
      </c>
      <c r="F141" s="133" t="s">
        <v>45</v>
      </c>
      <c r="G141" s="134" t="s">
        <v>668</v>
      </c>
    </row>
    <row r="142" spans="1:7">
      <c r="A142" s="98" cm="1">
        <f t="array" aca="1" ref="A14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129</v>
      </c>
      <c r="B142" s="112" t="str">
        <f t="shared" si="3"/>
        <v>NU_SOSO</v>
      </c>
      <c r="C142" s="112" t="s">
        <v>429</v>
      </c>
      <c r="D142" s="132" t="s">
        <v>1572</v>
      </c>
      <c r="E142" s="112" t="s">
        <v>45</v>
      </c>
      <c r="F142" s="133" t="s">
        <v>45</v>
      </c>
      <c r="G142" s="134"/>
    </row>
    <row r="143" spans="1:7">
      <c r="A143" s="98" cm="1">
        <f t="array" aca="1" ref="A14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130</v>
      </c>
      <c r="B143" s="112" t="str">
        <f t="shared" si="3"/>
        <v>NU_TSUTSU_CHOKKEI</v>
      </c>
      <c r="C143" s="112" t="s">
        <v>431</v>
      </c>
      <c r="D143" s="132" t="s">
        <v>1562</v>
      </c>
      <c r="E143" s="112" t="s">
        <v>45</v>
      </c>
      <c r="F143" s="133" t="s">
        <v>45</v>
      </c>
      <c r="G143" s="134"/>
    </row>
    <row r="144" spans="1:7">
      <c r="A144" s="98" cm="1">
        <f t="array" aca="1" ref="A14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131</v>
      </c>
      <c r="B144" s="112" t="str">
        <f t="shared" si="3"/>
        <v>NU_SAIDAI_CHOKKEI</v>
      </c>
      <c r="C144" s="112" t="s">
        <v>432</v>
      </c>
      <c r="D144" s="132" t="s">
        <v>1562</v>
      </c>
      <c r="E144" s="112" t="s">
        <v>45</v>
      </c>
      <c r="F144" s="133" t="s">
        <v>45</v>
      </c>
      <c r="G144" s="134"/>
    </row>
    <row r="145" spans="1:7">
      <c r="A145" s="98" cm="1">
        <f t="array" aca="1" ref="A14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132</v>
      </c>
      <c r="B145" s="112" t="str">
        <f t="shared" si="3"/>
        <v>ST_MAKI_HOKO</v>
      </c>
      <c r="C145" s="112" t="s">
        <v>433</v>
      </c>
      <c r="D145" s="132" t="s">
        <v>1550</v>
      </c>
      <c r="E145" s="112" t="s">
        <v>45</v>
      </c>
      <c r="F145" s="133" t="s">
        <v>45</v>
      </c>
      <c r="G145" s="134"/>
    </row>
    <row r="146" spans="1:7">
      <c r="A146" s="98" cm="1">
        <f t="array" aca="1" ref="A14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133</v>
      </c>
      <c r="B146" s="112" t="str">
        <f t="shared" si="3"/>
        <v>CD_FUKURO_IRISU_TANI</v>
      </c>
      <c r="C146" s="112" t="s">
        <v>434</v>
      </c>
      <c r="D146" s="132" t="s">
        <v>1559</v>
      </c>
      <c r="E146" s="112" t="s">
        <v>45</v>
      </c>
      <c r="F146" s="133" t="s">
        <v>45</v>
      </c>
      <c r="G146" s="134"/>
    </row>
    <row r="147" spans="1:7">
      <c r="A147" s="98" cm="1">
        <f t="array" aca="1" ref="A14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134</v>
      </c>
      <c r="B147" s="112" t="str">
        <f t="shared" si="3"/>
        <v>QT_FUKURO_IRISU</v>
      </c>
      <c r="C147" s="112" t="s">
        <v>435</v>
      </c>
      <c r="D147" s="132" t="s">
        <v>1558</v>
      </c>
      <c r="E147" s="112" t="s">
        <v>45</v>
      </c>
      <c r="F147" s="133" t="s">
        <v>45</v>
      </c>
      <c r="G147" s="134"/>
    </row>
    <row r="148" spans="1:7">
      <c r="A148" s="98" cm="1">
        <f t="array" aca="1" ref="A14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135</v>
      </c>
      <c r="B148" s="112" t="str">
        <f t="shared" si="3"/>
        <v>IF_HAMBAIYO_HOZAI</v>
      </c>
      <c r="C148" s="112" t="s">
        <v>436</v>
      </c>
      <c r="D148" s="132" t="s">
        <v>1573</v>
      </c>
      <c r="E148" s="112" t="s">
        <v>45</v>
      </c>
      <c r="F148" s="133" t="s">
        <v>45</v>
      </c>
      <c r="G148" s="134"/>
    </row>
    <row r="149" spans="1:7">
      <c r="A149" s="98" cm="1">
        <f t="array" aca="1" ref="A14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136</v>
      </c>
      <c r="B149" s="112" t="str">
        <f t="shared" si="3"/>
        <v>FG_SHOMI_SHOHIKIGEN_YO_FUYO</v>
      </c>
      <c r="C149" s="112" t="s">
        <v>438</v>
      </c>
      <c r="D149" s="132" t="s">
        <v>1552</v>
      </c>
      <c r="E149" s="112" t="s">
        <v>45</v>
      </c>
      <c r="F149" s="133" t="s">
        <v>45</v>
      </c>
      <c r="G149" s="134"/>
    </row>
    <row r="150" spans="1:7">
      <c r="A150" s="98" cm="1">
        <f t="array" aca="1" ref="A15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137</v>
      </c>
      <c r="B150" s="112" t="str">
        <f t="shared" si="3"/>
        <v>FG_GENZAIRYO_YO_FUYO</v>
      </c>
      <c r="C150" s="112" t="s">
        <v>439</v>
      </c>
      <c r="D150" s="132" t="s">
        <v>1552</v>
      </c>
      <c r="E150" s="112" t="s">
        <v>45</v>
      </c>
      <c r="F150" s="133" t="s">
        <v>45</v>
      </c>
      <c r="G150" s="134"/>
    </row>
    <row r="151" spans="1:7">
      <c r="A151" s="98" cm="1">
        <f t="array" aca="1" ref="A15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138</v>
      </c>
      <c r="B151" s="112" t="str">
        <f t="shared" si="3"/>
        <v>ST_SENTAKU_100G</v>
      </c>
      <c r="C151" s="112" t="s">
        <v>440</v>
      </c>
      <c r="D151" s="132" t="s">
        <v>1559</v>
      </c>
      <c r="E151" s="112" t="s">
        <v>45</v>
      </c>
      <c r="F151" s="133" t="s">
        <v>45</v>
      </c>
      <c r="G151" s="134"/>
    </row>
    <row r="152" spans="1:7">
      <c r="A152" s="98" cm="1">
        <f t="array" aca="1" ref="A15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139</v>
      </c>
      <c r="B152" s="112" t="str">
        <f t="shared" si="3"/>
        <v>FG_EIYOSEIBUN_HYOJI</v>
      </c>
      <c r="C152" s="112" t="s">
        <v>441</v>
      </c>
      <c r="D152" s="132" t="s">
        <v>1552</v>
      </c>
      <c r="E152" s="112" t="s">
        <v>45</v>
      </c>
      <c r="F152" s="133" t="s">
        <v>45</v>
      </c>
      <c r="G152" s="134"/>
    </row>
    <row r="153" spans="1:7">
      <c r="A153" s="98" cm="1">
        <f t="array" aca="1" ref="A15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140</v>
      </c>
      <c r="B153" s="112" t="str">
        <f t="shared" si="3"/>
        <v>IF_SHIKIBETSU_HYOJI</v>
      </c>
      <c r="C153" s="112" t="s">
        <v>442</v>
      </c>
      <c r="D153" s="132" t="s">
        <v>1557</v>
      </c>
      <c r="E153" s="112" t="s">
        <v>45</v>
      </c>
      <c r="F153" s="133" t="s">
        <v>45</v>
      </c>
      <c r="G153" s="134"/>
    </row>
    <row r="154" spans="1:7">
      <c r="A154" s="98" cm="1">
        <f t="array" aca="1" ref="A15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141</v>
      </c>
      <c r="B154" s="112" t="str">
        <f t="shared" si="3"/>
        <v>IF_PRICECARD_HYOJI_NAIYO</v>
      </c>
      <c r="C154" s="112" t="s">
        <v>444</v>
      </c>
      <c r="D154" s="132" t="s">
        <v>1557</v>
      </c>
      <c r="E154" s="112" t="s">
        <v>45</v>
      </c>
      <c r="F154" s="133" t="s">
        <v>45</v>
      </c>
      <c r="G154" s="134"/>
    </row>
    <row r="155" spans="1:7">
      <c r="A155" s="98" cm="1">
        <f t="array" aca="1" ref="A15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142</v>
      </c>
      <c r="B155" s="112" t="str">
        <f t="shared" si="3"/>
        <v>IF_PRICECARD_GAZO_1</v>
      </c>
      <c r="C155" s="112" t="s">
        <v>445</v>
      </c>
      <c r="D155" s="132" t="s">
        <v>1574</v>
      </c>
      <c r="E155" s="112" t="s">
        <v>45</v>
      </c>
      <c r="F155" s="133" t="s">
        <v>45</v>
      </c>
      <c r="G155" s="134"/>
    </row>
    <row r="156" spans="1:7">
      <c r="A156" s="98" cm="1">
        <f t="array" aca="1" ref="A15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143</v>
      </c>
      <c r="B156" s="112" t="str">
        <f t="shared" si="3"/>
        <v>IF_PRICECARD_GAZO_2</v>
      </c>
      <c r="C156" s="112" t="s">
        <v>446</v>
      </c>
      <c r="D156" s="132" t="s">
        <v>1574</v>
      </c>
      <c r="E156" s="112" t="s">
        <v>45</v>
      </c>
      <c r="F156" s="133" t="s">
        <v>45</v>
      </c>
      <c r="G156" s="134"/>
    </row>
    <row r="157" spans="1:7">
      <c r="A157" s="98" cm="1">
        <f t="array" aca="1" ref="A15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144</v>
      </c>
      <c r="B157" s="112" t="str">
        <f t="shared" si="3"/>
        <v>IF_PRICECARD_GAZO_3</v>
      </c>
      <c r="C157" s="112" t="s">
        <v>447</v>
      </c>
      <c r="D157" s="132" t="s">
        <v>1574</v>
      </c>
      <c r="E157" s="112" t="s">
        <v>45</v>
      </c>
      <c r="F157" s="133" t="s">
        <v>45</v>
      </c>
      <c r="G157" s="134"/>
    </row>
    <row r="158" spans="1:7">
      <c r="A158" s="98" cm="1">
        <f t="array" aca="1" ref="A15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145</v>
      </c>
      <c r="B158" s="112" t="str">
        <f t="shared" si="3"/>
        <v>NU_NAIYO_JURYO</v>
      </c>
      <c r="C158" s="112" t="s">
        <v>448</v>
      </c>
      <c r="D158" s="132" t="s">
        <v>1562</v>
      </c>
      <c r="E158" s="112" t="s">
        <v>45</v>
      </c>
      <c r="F158" s="133" t="s">
        <v>45</v>
      </c>
      <c r="G158" s="134"/>
    </row>
    <row r="159" spans="1:7">
      <c r="A159" s="98" cm="1">
        <f t="array" aca="1" ref="A15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146</v>
      </c>
      <c r="B159" s="112" t="str">
        <f t="shared" si="3"/>
        <v>CD_NAIYO_JURYO</v>
      </c>
      <c r="C159" s="112" t="s">
        <v>449</v>
      </c>
      <c r="D159" s="132" t="s">
        <v>1571</v>
      </c>
      <c r="E159" s="112" t="s">
        <v>45</v>
      </c>
      <c r="F159" s="133" t="s">
        <v>45</v>
      </c>
      <c r="G159" s="134"/>
    </row>
    <row r="160" spans="1:7">
      <c r="A160" s="98" cm="1">
        <f t="array" aca="1" ref="A16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147</v>
      </c>
      <c r="B160" s="112" t="str">
        <f t="shared" si="3"/>
        <v>NU_KOKEI_JURYO</v>
      </c>
      <c r="C160" s="112" t="s">
        <v>450</v>
      </c>
      <c r="D160" s="132" t="s">
        <v>1562</v>
      </c>
      <c r="E160" s="112" t="s">
        <v>45</v>
      </c>
      <c r="F160" s="133" t="s">
        <v>45</v>
      </c>
      <c r="G160" s="134"/>
    </row>
    <row r="161" spans="1:7">
      <c r="A161" s="98" cm="1">
        <f t="array" aca="1" ref="A16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148</v>
      </c>
      <c r="B161" s="112" t="str">
        <f t="shared" si="3"/>
        <v>CD_KEKEI_JURYO</v>
      </c>
      <c r="C161" s="112" t="s">
        <v>451</v>
      </c>
      <c r="D161" s="132" t="s">
        <v>1571</v>
      </c>
      <c r="E161" s="112" t="s">
        <v>45</v>
      </c>
      <c r="F161" s="133" t="s">
        <v>45</v>
      </c>
      <c r="G161" s="134"/>
    </row>
    <row r="162" spans="1:7">
      <c r="A162" s="98" cm="1">
        <f t="array" aca="1" ref="A16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149</v>
      </c>
      <c r="B162" s="112" t="str">
        <f t="shared" si="3"/>
        <v>NU_HOKAN_JOKEN_KAIFU_MAE</v>
      </c>
      <c r="C162" s="112" t="s">
        <v>452</v>
      </c>
      <c r="D162" s="132" t="s">
        <v>1552</v>
      </c>
      <c r="E162" s="112" t="s">
        <v>45</v>
      </c>
      <c r="F162" s="133" t="s">
        <v>45</v>
      </c>
      <c r="G162" s="134"/>
    </row>
    <row r="163" spans="1:7">
      <c r="A163" s="98" cm="1">
        <f t="array" aca="1" ref="A16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150</v>
      </c>
      <c r="B163" s="112" t="str">
        <f t="shared" si="3"/>
        <v>NU_HOKAN_JOKEN_KAIFU_GO</v>
      </c>
      <c r="C163" s="112" t="s">
        <v>453</v>
      </c>
      <c r="D163" s="132" t="s">
        <v>1552</v>
      </c>
      <c r="E163" s="112" t="s">
        <v>45</v>
      </c>
      <c r="F163" s="133" t="s">
        <v>45</v>
      </c>
      <c r="G163" s="134"/>
    </row>
    <row r="164" spans="1:7">
      <c r="A164" s="98" cm="1">
        <f t="array" aca="1" ref="A16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151</v>
      </c>
      <c r="B164" s="112" t="str">
        <f t="shared" ref="B164:B210" si="4" xml:space="preserve"> $C164</f>
        <v>DT_KAIFUGO_SHIYOKIGEN_KAKI</v>
      </c>
      <c r="C164" s="112" t="s">
        <v>454</v>
      </c>
      <c r="D164" s="132" t="s">
        <v>1540</v>
      </c>
      <c r="E164" s="112" t="s">
        <v>45</v>
      </c>
      <c r="F164" s="133" t="s">
        <v>45</v>
      </c>
      <c r="G164" s="134"/>
    </row>
    <row r="165" spans="1:7">
      <c r="A165" s="98" cm="1">
        <f t="array" aca="1" ref="A16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152</v>
      </c>
      <c r="B165" s="112" t="str">
        <f t="shared" si="4"/>
        <v>ST_KAIFUGO_SHIYOKIGEN_KAKI</v>
      </c>
      <c r="C165" s="112" t="s">
        <v>455</v>
      </c>
      <c r="D165" s="132" t="s">
        <v>1552</v>
      </c>
      <c r="E165" s="112" t="s">
        <v>45</v>
      </c>
      <c r="F165" s="133" t="s">
        <v>45</v>
      </c>
      <c r="G165" s="134"/>
    </row>
    <row r="166" spans="1:7">
      <c r="A166" s="98" cm="1">
        <f t="array" aca="1" ref="A16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153</v>
      </c>
      <c r="B166" s="112" t="str">
        <f t="shared" si="4"/>
        <v>DT_KAIFUGO_SHIYOKIGEN_TOKI</v>
      </c>
      <c r="C166" s="112" t="s">
        <v>456</v>
      </c>
      <c r="D166" s="132" t="s">
        <v>1540</v>
      </c>
      <c r="E166" s="112" t="s">
        <v>45</v>
      </c>
      <c r="F166" s="133" t="s">
        <v>45</v>
      </c>
      <c r="G166" s="134"/>
    </row>
    <row r="167" spans="1:7">
      <c r="A167" s="98" cm="1">
        <f t="array" aca="1" ref="A16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154</v>
      </c>
      <c r="B167" s="112" t="str">
        <f t="shared" si="4"/>
        <v>ST_KAIFUGO_SHIYOKIGEN_TOKI</v>
      </c>
      <c r="C167" s="112" t="s">
        <v>457</v>
      </c>
      <c r="D167" s="132" t="s">
        <v>1552</v>
      </c>
      <c r="E167" s="112" t="s">
        <v>45</v>
      </c>
      <c r="F167" s="133" t="s">
        <v>45</v>
      </c>
      <c r="G167" s="134"/>
    </row>
    <row r="168" spans="1:7">
      <c r="A168" s="98" cm="1">
        <f t="array" aca="1" ref="A16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155</v>
      </c>
      <c r="B168" s="112" t="str">
        <f t="shared" si="4"/>
        <v>CD_YAKIIRO_NERAISHOKU</v>
      </c>
      <c r="C168" s="112" t="s">
        <v>458</v>
      </c>
      <c r="D168" s="132" t="s">
        <v>1540</v>
      </c>
      <c r="E168" s="112" t="s">
        <v>45</v>
      </c>
      <c r="F168" s="133" t="s">
        <v>45</v>
      </c>
      <c r="G168" s="134"/>
    </row>
    <row r="169" spans="1:7">
      <c r="A169" s="98" cm="1">
        <f t="array" aca="1" ref="A16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156</v>
      </c>
      <c r="B169" s="112" t="str">
        <f t="shared" si="4"/>
        <v>CD_YAKIIRO_KAGEN</v>
      </c>
      <c r="C169" s="112" t="s">
        <v>459</v>
      </c>
      <c r="D169" s="132" t="s">
        <v>1540</v>
      </c>
      <c r="E169" s="112" t="s">
        <v>45</v>
      </c>
      <c r="F169" s="133" t="s">
        <v>45</v>
      </c>
      <c r="G169" s="134"/>
    </row>
    <row r="170" spans="1:7">
      <c r="A170" s="98" cm="1">
        <f t="array" aca="1" ref="A17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157</v>
      </c>
      <c r="B170" s="112" t="str">
        <f t="shared" si="4"/>
        <v>CD_YAKIIRO_JOGEN</v>
      </c>
      <c r="C170" s="112" t="s">
        <v>460</v>
      </c>
      <c r="D170" s="132" t="s">
        <v>1540</v>
      </c>
      <c r="E170" s="112" t="s">
        <v>45</v>
      </c>
      <c r="F170" s="133" t="s">
        <v>45</v>
      </c>
      <c r="G170" s="134"/>
    </row>
    <row r="171" spans="1:7">
      <c r="A171" s="98" cm="1">
        <f t="array" aca="1" ref="A17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158</v>
      </c>
      <c r="B171" s="112" t="str">
        <f t="shared" si="4"/>
        <v>CD_SAISHO_SEZO_TANI</v>
      </c>
      <c r="C171" s="112" t="s">
        <v>461</v>
      </c>
      <c r="D171" s="132" t="s">
        <v>1559</v>
      </c>
      <c r="E171" s="112" t="s">
        <v>45</v>
      </c>
      <c r="F171" s="133" t="s">
        <v>45</v>
      </c>
      <c r="G171" s="134"/>
    </row>
    <row r="172" spans="1:7">
      <c r="A172" s="98" cm="1">
        <f t="array" aca="1" ref="A17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159</v>
      </c>
      <c r="B172" s="112" t="str">
        <f t="shared" si="4"/>
        <v>QT_SAISHO_SEIZO_TANI</v>
      </c>
      <c r="C172" s="112" t="s">
        <v>462</v>
      </c>
      <c r="D172" s="132" t="s">
        <v>1564</v>
      </c>
      <c r="E172" s="112" t="s">
        <v>45</v>
      </c>
      <c r="F172" s="133" t="s">
        <v>45</v>
      </c>
      <c r="G172" s="134"/>
    </row>
    <row r="173" spans="1:7">
      <c r="A173" s="98" cm="1">
        <f t="array" aca="1" ref="A17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160</v>
      </c>
      <c r="B173" s="112" t="str">
        <f t="shared" si="4"/>
        <v>FG_RITADO</v>
      </c>
      <c r="C173" s="112" t="s">
        <v>463</v>
      </c>
      <c r="D173" s="132" t="s">
        <v>1552</v>
      </c>
      <c r="E173" s="112" t="s">
        <v>45</v>
      </c>
      <c r="F173" s="133" t="s">
        <v>45</v>
      </c>
      <c r="G173" s="134"/>
    </row>
    <row r="174" spans="1:7">
      <c r="A174" s="98" cm="1">
        <f t="array" aca="1" ref="A17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161</v>
      </c>
      <c r="B174" s="112" t="str">
        <f t="shared" si="4"/>
        <v>CD_SAIJI</v>
      </c>
      <c r="C174" s="112" t="s">
        <v>464</v>
      </c>
      <c r="D174" s="132" t="s">
        <v>1575</v>
      </c>
      <c r="E174" s="112" t="s">
        <v>45</v>
      </c>
      <c r="F174" s="133" t="s">
        <v>45</v>
      </c>
      <c r="G174" s="134"/>
    </row>
    <row r="175" spans="1:7">
      <c r="A175" s="98" cm="1">
        <f t="array" aca="1" ref="A17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162</v>
      </c>
      <c r="B175" s="112" t="str">
        <f t="shared" si="4"/>
        <v>ST_SHOHIN_SEIHIN</v>
      </c>
      <c r="C175" s="112" t="s">
        <v>466</v>
      </c>
      <c r="D175" s="132" t="s">
        <v>1552</v>
      </c>
      <c r="E175" s="112" t="s">
        <v>45</v>
      </c>
      <c r="F175" s="133" t="s">
        <v>45</v>
      </c>
      <c r="G175" s="134"/>
    </row>
    <row r="176" spans="1:7">
      <c r="A176" s="98" cm="1">
        <f t="array" aca="1" ref="A17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163</v>
      </c>
      <c r="B176" s="112" t="str">
        <f t="shared" si="4"/>
        <v>ST_KEIHI_HINSHU</v>
      </c>
      <c r="C176" s="112" t="s">
        <v>467</v>
      </c>
      <c r="D176" s="132" t="s">
        <v>1552</v>
      </c>
      <c r="E176" s="112" t="s">
        <v>45</v>
      </c>
      <c r="F176" s="133" t="s">
        <v>45</v>
      </c>
      <c r="G176" s="134"/>
    </row>
    <row r="177" spans="1:7">
      <c r="A177" s="98" cm="1">
        <f t="array" aca="1" ref="A17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164</v>
      </c>
      <c r="B177" s="112" t="str">
        <f t="shared" si="4"/>
        <v>ST_SHIIRE</v>
      </c>
      <c r="C177" s="112" t="s">
        <v>468</v>
      </c>
      <c r="D177" s="132" t="s">
        <v>1552</v>
      </c>
      <c r="E177" s="112" t="s">
        <v>45</v>
      </c>
      <c r="F177" s="133" t="s">
        <v>45</v>
      </c>
      <c r="G177" s="134" t="s">
        <v>1406</v>
      </c>
    </row>
    <row r="178" spans="1:7">
      <c r="A178" s="98" cm="1">
        <f t="array" aca="1" ref="A17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165</v>
      </c>
      <c r="B178" s="112" t="str">
        <f t="shared" si="4"/>
        <v>ST_SHOHIN_BUNRUI</v>
      </c>
      <c r="C178" s="112" t="s">
        <v>469</v>
      </c>
      <c r="D178" s="132" t="s">
        <v>1559</v>
      </c>
      <c r="E178" s="112" t="s">
        <v>45</v>
      </c>
      <c r="F178" s="133" t="s">
        <v>45</v>
      </c>
      <c r="G178" s="134"/>
    </row>
    <row r="179" spans="1:7">
      <c r="A179" s="98" cm="1">
        <f t="array" aca="1" ref="A17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166</v>
      </c>
      <c r="B179" s="112" t="str">
        <f t="shared" si="4"/>
        <v>FG_GENTEI_UMU</v>
      </c>
      <c r="C179" s="112" t="s">
        <v>470</v>
      </c>
      <c r="D179" s="132" t="s">
        <v>1552</v>
      </c>
      <c r="E179" s="112" t="s">
        <v>45</v>
      </c>
      <c r="F179" s="133" t="s">
        <v>45</v>
      </c>
      <c r="G179" s="134"/>
    </row>
    <row r="180" spans="1:7">
      <c r="A180" s="98" cm="1">
        <f t="array" aca="1" ref="A18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167</v>
      </c>
      <c r="B180" s="112" t="str">
        <f t="shared" si="4"/>
        <v>FG_WEB_JYUCHU_KANRI</v>
      </c>
      <c r="C180" s="112" t="s">
        <v>471</v>
      </c>
      <c r="D180" s="132" t="s">
        <v>1552</v>
      </c>
      <c r="E180" s="112" t="s">
        <v>45</v>
      </c>
      <c r="F180" s="133" t="s">
        <v>45</v>
      </c>
      <c r="G180" s="134"/>
    </row>
    <row r="181" spans="1:7">
      <c r="A181" s="98" cm="1">
        <f t="array" aca="1" ref="A18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168</v>
      </c>
      <c r="B181" s="112" t="str">
        <f t="shared" si="4"/>
        <v>NU_ZEIRITSU</v>
      </c>
      <c r="C181" s="112" t="s">
        <v>472</v>
      </c>
      <c r="D181" s="132" t="s">
        <v>1576</v>
      </c>
      <c r="E181" s="112" t="s">
        <v>45</v>
      </c>
      <c r="F181" s="133" t="s">
        <v>45</v>
      </c>
      <c r="G181" s="134"/>
    </row>
    <row r="182" spans="1:7">
      <c r="A182" s="98" cm="1">
        <f t="array" aca="1" ref="A18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169</v>
      </c>
      <c r="B182" s="112" t="str">
        <f t="shared" si="4"/>
        <v>ST_ZEIRITSU</v>
      </c>
      <c r="C182" s="112" t="s">
        <v>474</v>
      </c>
      <c r="D182" s="132" t="s">
        <v>1552</v>
      </c>
      <c r="E182" s="112" t="s">
        <v>45</v>
      </c>
      <c r="F182" s="133" t="s">
        <v>45</v>
      </c>
      <c r="G182" s="134"/>
    </row>
    <row r="183" spans="1:7">
      <c r="A183" s="98" cm="1">
        <f t="array" aca="1" ref="A18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170</v>
      </c>
      <c r="B183" s="112" t="str">
        <f t="shared" si="4"/>
        <v>FG_ZAIKO_KANRI</v>
      </c>
      <c r="C183" s="112" t="s">
        <v>475</v>
      </c>
      <c r="D183" s="132" t="s">
        <v>1552</v>
      </c>
      <c r="E183" s="112" t="s">
        <v>45</v>
      </c>
      <c r="F183" s="133" t="s">
        <v>45</v>
      </c>
      <c r="G183" s="134"/>
    </row>
    <row r="184" spans="1:7">
      <c r="A184" s="98" cm="1">
        <f t="array" aca="1" ref="A18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171</v>
      </c>
      <c r="B184" s="112" t="str">
        <f t="shared" si="4"/>
        <v>ST_GR</v>
      </c>
      <c r="C184" s="112" t="s">
        <v>476</v>
      </c>
      <c r="D184" s="132" t="s">
        <v>1552</v>
      </c>
      <c r="E184" s="112" t="s">
        <v>45</v>
      </c>
      <c r="F184" s="133" t="s">
        <v>45</v>
      </c>
      <c r="G184" s="134"/>
    </row>
    <row r="185" spans="1:7">
      <c r="A185" s="98" cm="1">
        <f t="array" aca="1" ref="A18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172</v>
      </c>
      <c r="B185" s="112" t="str">
        <f t="shared" si="4"/>
        <v>ST_HASU_SHOHIZEI</v>
      </c>
      <c r="C185" s="112" t="s">
        <v>477</v>
      </c>
      <c r="D185" s="132" t="s">
        <v>1552</v>
      </c>
      <c r="E185" s="112" t="s">
        <v>45</v>
      </c>
      <c r="F185" s="133" t="s">
        <v>45</v>
      </c>
      <c r="G185" s="134"/>
    </row>
    <row r="186" spans="1:7">
      <c r="A186" s="98" cm="1">
        <f t="array" aca="1" ref="A18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173</v>
      </c>
      <c r="B186" s="112" t="str">
        <f t="shared" si="4"/>
        <v>ST_KANRI_HIMMOKU</v>
      </c>
      <c r="C186" s="112" t="s">
        <v>478</v>
      </c>
      <c r="D186" s="132" t="s">
        <v>1552</v>
      </c>
      <c r="E186" s="112" t="s">
        <v>45</v>
      </c>
      <c r="F186" s="133" t="s">
        <v>45</v>
      </c>
      <c r="G186" s="134"/>
    </row>
    <row r="187" spans="1:7">
      <c r="A187" s="98" cm="1">
        <f t="array" aca="1" ref="A18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174</v>
      </c>
      <c r="B187" s="112" t="str">
        <f t="shared" si="4"/>
        <v>CD_OYAHIMBAN</v>
      </c>
      <c r="C187" s="112" t="s">
        <v>479</v>
      </c>
      <c r="D187" s="132" t="s">
        <v>1551</v>
      </c>
      <c r="E187" s="112" t="s">
        <v>45</v>
      </c>
      <c r="F187" s="133" t="s">
        <v>45</v>
      </c>
      <c r="G187" s="134"/>
    </row>
    <row r="188" spans="1:7">
      <c r="A188" s="98" cm="1">
        <f t="array" aca="1" ref="A18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175</v>
      </c>
      <c r="B188" s="112" t="str">
        <f t="shared" si="4"/>
        <v>ST_KAZEI</v>
      </c>
      <c r="C188" s="112" t="s">
        <v>480</v>
      </c>
      <c r="D188" s="132" t="s">
        <v>1552</v>
      </c>
      <c r="E188" s="112" t="s">
        <v>45</v>
      </c>
      <c r="F188" s="133" t="s">
        <v>45</v>
      </c>
      <c r="G188" s="134"/>
    </row>
    <row r="189" spans="1:7">
      <c r="A189" s="98" cm="1">
        <f t="array" aca="1" ref="A18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176</v>
      </c>
      <c r="B189" s="112" t="str">
        <f t="shared" si="4"/>
        <v>ST_URIAGE_BUNRUI</v>
      </c>
      <c r="C189" s="112" t="s">
        <v>481</v>
      </c>
      <c r="D189" s="132" t="s">
        <v>1549</v>
      </c>
      <c r="E189" s="112" t="s">
        <v>45</v>
      </c>
      <c r="F189" s="133" t="s">
        <v>45</v>
      </c>
      <c r="G189" s="134"/>
    </row>
    <row r="190" spans="1:7">
      <c r="A190" s="98" cm="1">
        <f t="array" aca="1" ref="A19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177</v>
      </c>
      <c r="B190" s="112" t="str">
        <f t="shared" si="4"/>
        <v>ST_DAI</v>
      </c>
      <c r="C190" s="112" t="s">
        <v>482</v>
      </c>
      <c r="D190" s="132" t="s">
        <v>1550</v>
      </c>
      <c r="E190" s="112" t="s">
        <v>45</v>
      </c>
      <c r="F190" s="133" t="s">
        <v>45</v>
      </c>
      <c r="G190" s="134"/>
    </row>
    <row r="191" spans="1:7">
      <c r="A191" s="98" cm="1">
        <f t="array" aca="1" ref="A19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178</v>
      </c>
      <c r="B191" s="112" t="str">
        <f t="shared" si="4"/>
        <v>ST_CHU</v>
      </c>
      <c r="C191" s="112" t="s">
        <v>483</v>
      </c>
      <c r="D191" s="132" t="s">
        <v>1552</v>
      </c>
      <c r="E191" s="112" t="s">
        <v>45</v>
      </c>
      <c r="F191" s="133" t="s">
        <v>45</v>
      </c>
      <c r="G191" s="134"/>
    </row>
    <row r="192" spans="1:7">
      <c r="A192" s="98" cm="1">
        <f t="array" aca="1" ref="A19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179</v>
      </c>
      <c r="B192" s="112" t="str">
        <f t="shared" si="4"/>
        <v>ST_SHO</v>
      </c>
      <c r="C192" s="112" t="s">
        <v>484</v>
      </c>
      <c r="D192" s="132" t="s">
        <v>1549</v>
      </c>
      <c r="E192" s="112" t="s">
        <v>45</v>
      </c>
      <c r="F192" s="133" t="s">
        <v>45</v>
      </c>
      <c r="G192" s="134"/>
    </row>
    <row r="193" spans="1:7">
      <c r="A193" s="98" cm="1">
        <f t="array" aca="1" ref="A19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180</v>
      </c>
      <c r="B193" s="112" t="str">
        <f t="shared" si="4"/>
        <v>ST_HIMMOKU_BUNRUI</v>
      </c>
      <c r="C193" s="112" t="s">
        <v>485</v>
      </c>
      <c r="D193" s="132" t="s">
        <v>1552</v>
      </c>
      <c r="E193" s="112" t="s">
        <v>45</v>
      </c>
      <c r="F193" s="133" t="s">
        <v>45</v>
      </c>
      <c r="G193" s="134"/>
    </row>
    <row r="194" spans="1:7">
      <c r="A194" s="98" cm="1">
        <f t="array" aca="1" ref="A19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181</v>
      </c>
      <c r="B194" s="112" t="str">
        <f t="shared" si="4"/>
        <v>ST_NOHIMBI_FUTEI</v>
      </c>
      <c r="C194" s="112" t="s">
        <v>486</v>
      </c>
      <c r="D194" s="132" t="s">
        <v>1552</v>
      </c>
      <c r="E194" s="112" t="s">
        <v>45</v>
      </c>
      <c r="F194" s="133" t="s">
        <v>45</v>
      </c>
      <c r="G194" s="134"/>
    </row>
    <row r="195" spans="1:7">
      <c r="A195" s="98" cm="1">
        <f t="array" aca="1" ref="A19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182</v>
      </c>
      <c r="B195" s="112" t="str">
        <f t="shared" si="4"/>
        <v>ST_EIGYO_URIAGE</v>
      </c>
      <c r="C195" s="112" t="s">
        <v>487</v>
      </c>
      <c r="D195" s="132" t="s">
        <v>1549</v>
      </c>
      <c r="E195" s="112" t="s">
        <v>45</v>
      </c>
      <c r="F195" s="133" t="s">
        <v>45</v>
      </c>
      <c r="G195" s="134"/>
    </row>
    <row r="196" spans="1:7">
      <c r="A196" s="98" cm="1">
        <f t="array" aca="1" ref="A19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183</v>
      </c>
      <c r="B196" s="112" t="str">
        <f t="shared" si="4"/>
        <v>ST_EIGYO_KANRI</v>
      </c>
      <c r="C196" s="112" t="s">
        <v>488</v>
      </c>
      <c r="D196" s="132" t="s">
        <v>1552</v>
      </c>
      <c r="E196" s="112" t="s">
        <v>45</v>
      </c>
      <c r="F196" s="133" t="s">
        <v>45</v>
      </c>
      <c r="G196" s="134"/>
    </row>
    <row r="197" spans="1:7">
      <c r="A197" s="98" cm="1">
        <f t="array" aca="1" ref="A19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184</v>
      </c>
      <c r="B197" s="112" t="str">
        <f t="shared" si="4"/>
        <v>ST_SEIHIN_SHOHIN</v>
      </c>
      <c r="C197" s="112" t="s">
        <v>489</v>
      </c>
      <c r="D197" s="132" t="s">
        <v>1552</v>
      </c>
      <c r="E197" s="112" t="s">
        <v>45</v>
      </c>
      <c r="F197" s="133" t="s">
        <v>45</v>
      </c>
      <c r="G197" s="134"/>
    </row>
    <row r="198" spans="1:7">
      <c r="A198" s="98" cm="1">
        <f t="array" aca="1" ref="A19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185</v>
      </c>
      <c r="B198" s="112" t="str">
        <f t="shared" si="4"/>
        <v>ST_SHOHIN_CATEGORY</v>
      </c>
      <c r="C198" s="112" t="s">
        <v>490</v>
      </c>
      <c r="D198" s="132" t="s">
        <v>1552</v>
      </c>
      <c r="E198" s="112" t="s">
        <v>45</v>
      </c>
      <c r="F198" s="133" t="s">
        <v>45</v>
      </c>
      <c r="G198" s="134"/>
    </row>
    <row r="199" spans="1:7">
      <c r="A199" s="98" cm="1">
        <f t="array" aca="1" ref="A19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186</v>
      </c>
      <c r="B199" s="112" t="str">
        <f t="shared" si="4"/>
        <v>ST_KIJI_SHURUI</v>
      </c>
      <c r="C199" s="112" t="s">
        <v>491</v>
      </c>
      <c r="D199" s="132" t="s">
        <v>1552</v>
      </c>
      <c r="E199" s="112" t="s">
        <v>45</v>
      </c>
      <c r="F199" s="133" t="s">
        <v>45</v>
      </c>
      <c r="G199" s="134"/>
    </row>
    <row r="200" spans="1:7">
      <c r="A200" s="98" cm="1">
        <f t="array" aca="1" ref="A20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187</v>
      </c>
      <c r="B200" s="112" t="str">
        <f t="shared" si="4"/>
        <v>QT_BARA_TANI</v>
      </c>
      <c r="C200" s="112" t="s">
        <v>331</v>
      </c>
      <c r="D200" s="132" t="s">
        <v>1559</v>
      </c>
      <c r="E200" s="112" t="s">
        <v>45</v>
      </c>
      <c r="F200" s="133" t="s">
        <v>45</v>
      </c>
      <c r="G200" s="134"/>
    </row>
    <row r="201" spans="1:7">
      <c r="A201" s="98" cm="1">
        <f t="array" aca="1" ref="A20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188</v>
      </c>
      <c r="B201" s="114" t="s">
        <v>1601</v>
      </c>
      <c r="C201" s="112" t="s">
        <v>177</v>
      </c>
      <c r="D201" s="132" t="s">
        <v>1560</v>
      </c>
      <c r="E201" s="112" t="s">
        <v>45</v>
      </c>
      <c r="F201" s="133" t="s">
        <v>45</v>
      </c>
      <c r="G201" s="134" t="s">
        <v>1601</v>
      </c>
    </row>
    <row r="202" spans="1:7">
      <c r="A202" s="98" cm="1">
        <f t="array" aca="1" ref="A20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189</v>
      </c>
      <c r="B202" s="112" t="str">
        <f t="shared" si="4"/>
        <v>CD_RETAIL_HINGUN</v>
      </c>
      <c r="C202" s="112" t="s">
        <v>492</v>
      </c>
      <c r="D202" s="132" t="s">
        <v>1556</v>
      </c>
      <c r="E202" s="112" t="s">
        <v>45</v>
      </c>
      <c r="F202" s="133" t="s">
        <v>45</v>
      </c>
      <c r="G202" s="134"/>
    </row>
    <row r="203" spans="1:7">
      <c r="A203" s="98" cm="1">
        <f t="array" aca="1" ref="A20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190</v>
      </c>
      <c r="B203" s="112" t="str">
        <f t="shared" si="4"/>
        <v>CD_TANTO_BUMON</v>
      </c>
      <c r="C203" s="112" t="s">
        <v>493</v>
      </c>
      <c r="D203" s="132" t="s">
        <v>1556</v>
      </c>
      <c r="E203" s="112" t="s">
        <v>45</v>
      </c>
      <c r="F203" s="133" t="s">
        <v>45</v>
      </c>
      <c r="G203" s="134"/>
    </row>
    <row r="204" spans="1:7">
      <c r="A204" s="98" cm="1">
        <f t="array" aca="1" ref="A20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191</v>
      </c>
      <c r="B204" s="112" t="str">
        <f t="shared" si="4"/>
        <v>NU_HAMBAI_NISSU</v>
      </c>
      <c r="C204" s="112" t="s">
        <v>494</v>
      </c>
      <c r="D204" s="132" t="s">
        <v>1572</v>
      </c>
      <c r="E204" s="112" t="s">
        <v>45</v>
      </c>
      <c r="F204" s="133" t="s">
        <v>45</v>
      </c>
      <c r="G204" s="134"/>
    </row>
    <row r="205" spans="1:7">
      <c r="A205" s="98" cm="1">
        <f t="array" aca="1" ref="A20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192</v>
      </c>
      <c r="B205" s="112" t="str">
        <f t="shared" si="4"/>
        <v>CD_HYOJUN_SHIIRESAKI</v>
      </c>
      <c r="C205" s="112" t="s">
        <v>495</v>
      </c>
      <c r="D205" s="132" t="s">
        <v>1577</v>
      </c>
      <c r="E205" s="112" t="s">
        <v>45</v>
      </c>
      <c r="F205" s="133" t="s">
        <v>45</v>
      </c>
      <c r="G205" s="134"/>
    </row>
    <row r="206" spans="1:7">
      <c r="A206" s="98" cm="1">
        <f t="array" aca="1" ref="A20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193</v>
      </c>
      <c r="B206" s="112" t="str">
        <f t="shared" si="4"/>
        <v>PR_HYOJUN_TANKA</v>
      </c>
      <c r="C206" s="112" t="s">
        <v>497</v>
      </c>
      <c r="D206" s="132" t="s">
        <v>1554</v>
      </c>
      <c r="E206" s="112" t="s">
        <v>45</v>
      </c>
      <c r="F206" s="133" t="s">
        <v>45</v>
      </c>
      <c r="G206" s="134"/>
    </row>
    <row r="207" spans="1:7">
      <c r="A207" s="98" cm="1">
        <f t="array" aca="1" ref="A20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194</v>
      </c>
      <c r="B207" s="112" t="s">
        <v>1602</v>
      </c>
      <c r="C207" s="112" t="s">
        <v>498</v>
      </c>
      <c r="D207" s="132" t="s">
        <v>1554</v>
      </c>
      <c r="E207" s="112" t="s">
        <v>45</v>
      </c>
      <c r="F207" s="133" t="s">
        <v>45</v>
      </c>
      <c r="G207" s="134"/>
    </row>
    <row r="208" spans="1:7">
      <c r="A208" s="98" cm="1">
        <f t="array" aca="1" ref="A20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195</v>
      </c>
      <c r="B208" s="112" t="s">
        <v>1603</v>
      </c>
      <c r="C208" s="112" t="s">
        <v>499</v>
      </c>
      <c r="D208" s="132" t="s">
        <v>1554</v>
      </c>
      <c r="E208" s="112" t="s">
        <v>45</v>
      </c>
      <c r="F208" s="133" t="s">
        <v>45</v>
      </c>
      <c r="G208" s="134"/>
    </row>
    <row r="209" spans="1:7">
      <c r="A209" s="98" cm="1">
        <f t="array" aca="1" ref="A20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196</v>
      </c>
      <c r="B209" s="112" t="s">
        <v>1604</v>
      </c>
      <c r="C209" s="112" t="s">
        <v>500</v>
      </c>
      <c r="D209" s="132" t="s">
        <v>1554</v>
      </c>
      <c r="E209" s="112" t="s">
        <v>45</v>
      </c>
      <c r="F209" s="133" t="s">
        <v>45</v>
      </c>
      <c r="G209" s="134"/>
    </row>
    <row r="210" spans="1:7">
      <c r="A210" s="98" cm="1">
        <f t="array" aca="1" ref="A21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197</v>
      </c>
      <c r="B210" s="112" t="str">
        <f t="shared" si="4"/>
        <v>ST_KOJO</v>
      </c>
      <c r="C210" s="112" t="s">
        <v>501</v>
      </c>
      <c r="D210" s="132" t="s">
        <v>1552</v>
      </c>
      <c r="E210" s="112" t="s">
        <v>45</v>
      </c>
      <c r="F210" s="133" t="s">
        <v>45</v>
      </c>
      <c r="G210" s="134"/>
    </row>
    <row r="211" spans="1:7">
      <c r="A211" s="98" cm="1">
        <f t="array" aca="1" ref="A21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198</v>
      </c>
      <c r="B211" s="112" t="s">
        <v>502</v>
      </c>
      <c r="C211" s="112" t="s">
        <v>503</v>
      </c>
      <c r="D211" s="132" t="s">
        <v>1552</v>
      </c>
      <c r="E211" s="112" t="s">
        <v>45</v>
      </c>
      <c r="F211" s="133" t="s">
        <v>45</v>
      </c>
      <c r="G211" s="134"/>
    </row>
    <row r="212" spans="1:7">
      <c r="A212" s="98" cm="1">
        <f t="array" aca="1" ref="A21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199</v>
      </c>
      <c r="B212" s="112" t="s">
        <v>504</v>
      </c>
      <c r="C212" s="112" t="s">
        <v>505</v>
      </c>
      <c r="D212" s="132" t="s">
        <v>1552</v>
      </c>
      <c r="E212" s="112" t="s">
        <v>45</v>
      </c>
      <c r="F212" s="133" t="s">
        <v>45</v>
      </c>
      <c r="G212" s="134"/>
    </row>
    <row r="213" spans="1:7">
      <c r="A213" s="98" cm="1">
        <f t="array" aca="1" ref="A21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200</v>
      </c>
      <c r="B213" s="112" t="str">
        <f t="shared" ref="B213:B214" si="5" xml:space="preserve"> $C213</f>
        <v>ST_HIMMOKU_KAZEI</v>
      </c>
      <c r="C213" s="112" t="s">
        <v>506</v>
      </c>
      <c r="D213" s="132" t="s">
        <v>1552</v>
      </c>
      <c r="E213" s="112" t="s">
        <v>45</v>
      </c>
      <c r="F213" s="133" t="s">
        <v>45</v>
      </c>
      <c r="G213" s="134"/>
    </row>
    <row r="214" spans="1:7">
      <c r="A214" s="98" cm="1">
        <f t="array" aca="1" ref="A2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201</v>
      </c>
      <c r="B214" s="112" t="str">
        <f t="shared" si="5"/>
        <v>ST_CASE</v>
      </c>
      <c r="C214" s="112" t="s">
        <v>507</v>
      </c>
      <c r="D214" s="132" t="s">
        <v>1549</v>
      </c>
      <c r="E214" s="112" t="s">
        <v>45</v>
      </c>
      <c r="F214" s="133" t="s">
        <v>45</v>
      </c>
      <c r="G214" s="134"/>
    </row>
    <row r="215" spans="1:7">
      <c r="A215" s="98" cm="1">
        <f t="array" aca="1" ref="A2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202</v>
      </c>
      <c r="B215" s="112" t="s">
        <v>508</v>
      </c>
      <c r="C215" s="112" t="s">
        <v>509</v>
      </c>
      <c r="D215" s="132" t="s">
        <v>1574</v>
      </c>
      <c r="E215" s="112" t="s">
        <v>45</v>
      </c>
      <c r="F215" s="133" t="s">
        <v>45</v>
      </c>
      <c r="G215" s="134"/>
    </row>
    <row r="216" spans="1:7">
      <c r="A216" s="98" cm="1">
        <f t="array" aca="1" ref="A2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203</v>
      </c>
      <c r="B216" s="112" t="s">
        <v>508</v>
      </c>
      <c r="C216" s="112" t="s">
        <v>510</v>
      </c>
      <c r="D216" s="132" t="s">
        <v>1574</v>
      </c>
      <c r="E216" s="112" t="s">
        <v>45</v>
      </c>
      <c r="F216" s="133" t="s">
        <v>45</v>
      </c>
      <c r="G216" s="134"/>
    </row>
    <row r="217" spans="1:7">
      <c r="A217" s="98" cm="1">
        <f t="array" aca="1" ref="A2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204</v>
      </c>
      <c r="B217" s="112" t="s">
        <v>508</v>
      </c>
      <c r="C217" s="112" t="s">
        <v>511</v>
      </c>
      <c r="D217" s="132" t="s">
        <v>1574</v>
      </c>
      <c r="E217" s="112" t="s">
        <v>45</v>
      </c>
      <c r="F217" s="133" t="s">
        <v>45</v>
      </c>
      <c r="G217" s="134"/>
    </row>
    <row r="218" spans="1:7">
      <c r="A218" s="98" cm="1">
        <f t="array" aca="1" ref="A21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205</v>
      </c>
      <c r="B218" s="112" t="s">
        <v>508</v>
      </c>
      <c r="C218" s="112" t="s">
        <v>512</v>
      </c>
      <c r="D218" s="132" t="s">
        <v>1574</v>
      </c>
      <c r="E218" s="112" t="s">
        <v>45</v>
      </c>
      <c r="F218" s="133" t="s">
        <v>45</v>
      </c>
      <c r="G218" s="134"/>
    </row>
    <row r="219" spans="1:7">
      <c r="A219" s="98" cm="1">
        <f t="array" aca="1" ref="A21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206</v>
      </c>
      <c r="B219" s="112" t="str">
        <f xml:space="preserve"> $C219</f>
        <v>CD_SHOHIN_BUNRUI_9</v>
      </c>
      <c r="C219" s="112" t="s">
        <v>513</v>
      </c>
      <c r="D219" s="132" t="s">
        <v>1578</v>
      </c>
      <c r="E219" s="112" t="s">
        <v>45</v>
      </c>
      <c r="F219" s="133" t="s">
        <v>45</v>
      </c>
      <c r="G219" s="134"/>
    </row>
    <row r="220" spans="1:7">
      <c r="A220" s="98" cm="1">
        <f t="array" aca="1" ref="A22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207</v>
      </c>
      <c r="B220" s="112" t="s">
        <v>515</v>
      </c>
      <c r="C220" s="112" t="s">
        <v>516</v>
      </c>
      <c r="D220" s="132" t="s">
        <v>1540</v>
      </c>
      <c r="E220" s="112" t="s">
        <v>45</v>
      </c>
      <c r="F220" s="133" t="s">
        <v>45</v>
      </c>
      <c r="G220" s="134"/>
    </row>
    <row r="221" spans="1:7">
      <c r="A221" s="98" cm="1">
        <f t="array" aca="1" ref="A22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208</v>
      </c>
      <c r="B221" s="112" t="s">
        <v>517</v>
      </c>
      <c r="C221" s="112" t="s">
        <v>518</v>
      </c>
      <c r="D221" s="132" t="s">
        <v>1540</v>
      </c>
      <c r="E221" s="112" t="s">
        <v>45</v>
      </c>
      <c r="F221" s="133" t="s">
        <v>45</v>
      </c>
      <c r="G221" s="134"/>
    </row>
    <row r="222" spans="1:7">
      <c r="A222" s="98" cm="1">
        <f t="array" aca="1" ref="A22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209</v>
      </c>
      <c r="B222" s="112" t="str">
        <f t="shared" ref="B222:B228" si="6" xml:space="preserve"> $C222</f>
        <v>DT_HATSUBAI_SHOUNIN</v>
      </c>
      <c r="C222" s="112" t="s">
        <v>519</v>
      </c>
      <c r="D222" s="132" t="s">
        <v>1540</v>
      </c>
      <c r="E222" s="112" t="s">
        <v>45</v>
      </c>
      <c r="F222" s="133" t="s">
        <v>45</v>
      </c>
      <c r="G222" s="134"/>
    </row>
    <row r="223" spans="1:7">
      <c r="A223" s="98" cm="1">
        <f t="array" aca="1" ref="A22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210</v>
      </c>
      <c r="B223" s="112" t="str">
        <f t="shared" si="6"/>
        <v>FG_SHOUHINSEKKEIIRAISHO_KAHI</v>
      </c>
      <c r="C223" s="112" t="s">
        <v>520</v>
      </c>
      <c r="D223" s="132" t="s">
        <v>1552</v>
      </c>
      <c r="E223" s="112" t="s">
        <v>45</v>
      </c>
      <c r="F223" s="133" t="s">
        <v>45</v>
      </c>
      <c r="G223" s="134"/>
    </row>
    <row r="224" spans="1:7">
      <c r="A224" s="98" cm="1">
        <f t="array" aca="1" ref="A22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211</v>
      </c>
      <c r="B224" s="112" t="str">
        <f t="shared" si="6"/>
        <v>FG_SHOUHINSEKKEISHO_KAHI</v>
      </c>
      <c r="C224" s="112" t="s">
        <v>521</v>
      </c>
      <c r="D224" s="132" t="s">
        <v>1552</v>
      </c>
      <c r="E224" s="112" t="s">
        <v>45</v>
      </c>
      <c r="F224" s="133" t="s">
        <v>45</v>
      </c>
      <c r="G224" s="134"/>
    </row>
    <row r="225" spans="1:7">
      <c r="A225" s="98" cm="1">
        <f t="array" aca="1" ref="A22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212</v>
      </c>
      <c r="B225" s="112" t="str">
        <f t="shared" si="6"/>
        <v>FG_KAIHATSUSHOUNINSHO_KAHI</v>
      </c>
      <c r="C225" s="112" t="s">
        <v>522</v>
      </c>
      <c r="D225" s="132" t="s">
        <v>1552</v>
      </c>
      <c r="E225" s="112" t="s">
        <v>45</v>
      </c>
      <c r="F225" s="133" t="s">
        <v>45</v>
      </c>
      <c r="G225" s="134"/>
    </row>
    <row r="226" spans="1:7">
      <c r="A226" s="98" cm="1">
        <f t="array" aca="1" ref="A22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213</v>
      </c>
      <c r="B226" s="112" t="str">
        <f t="shared" si="6"/>
        <v>FG_HATSUBAISHOUNINSHO_KAHI</v>
      </c>
      <c r="C226" s="112" t="s">
        <v>523</v>
      </c>
      <c r="D226" s="132" t="s">
        <v>1552</v>
      </c>
      <c r="E226" s="112" t="s">
        <v>45</v>
      </c>
      <c r="F226" s="133" t="s">
        <v>45</v>
      </c>
      <c r="G226" s="134"/>
    </row>
    <row r="227" spans="1:7">
      <c r="A227" s="98" cm="1">
        <f t="array" aca="1" ref="A22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214</v>
      </c>
      <c r="B227" s="112" t="str">
        <f t="shared" si="6"/>
        <v>FG_HOUZAIIRAISHO_KAHI</v>
      </c>
      <c r="C227" s="112" t="s">
        <v>524</v>
      </c>
      <c r="D227" s="132" t="s">
        <v>1552</v>
      </c>
      <c r="E227" s="112" t="s">
        <v>45</v>
      </c>
      <c r="F227" s="133" t="s">
        <v>45</v>
      </c>
      <c r="G227" s="134"/>
    </row>
    <row r="228" spans="1:7">
      <c r="A228" s="98" cm="1">
        <f t="array" aca="1" ref="A22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215</v>
      </c>
      <c r="B228" s="112" t="str">
        <f t="shared" si="6"/>
        <v>FG_HINMOKUTOUROKUIRAISHO_KAHI</v>
      </c>
      <c r="C228" s="112" t="s">
        <v>525</v>
      </c>
      <c r="D228" s="132" t="s">
        <v>1552</v>
      </c>
      <c r="E228" s="112" t="s">
        <v>45</v>
      </c>
      <c r="F228" s="133" t="s">
        <v>45</v>
      </c>
      <c r="G228" s="134"/>
    </row>
    <row r="229" spans="1:7">
      <c r="A229" s="98" cm="1">
        <f t="array" aca="1" ref="A22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216</v>
      </c>
      <c r="B229" s="112" t="s">
        <v>526</v>
      </c>
      <c r="C229" s="112" t="s">
        <v>527</v>
      </c>
      <c r="D229" s="132" t="s">
        <v>1579</v>
      </c>
      <c r="E229" s="112" t="s">
        <v>45</v>
      </c>
      <c r="F229" s="133" t="s">
        <v>45</v>
      </c>
      <c r="G229" s="134"/>
    </row>
    <row r="230" spans="1:7">
      <c r="A230" s="98" cm="1">
        <f t="array" aca="1" ref="A23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217</v>
      </c>
      <c r="B230" s="112" t="str">
        <f xml:space="preserve"> $C230</f>
        <v>ST_BUTSURYU_SEIGYO</v>
      </c>
      <c r="C230" s="112" t="s">
        <v>529</v>
      </c>
      <c r="D230" s="132" t="s">
        <v>1550</v>
      </c>
      <c r="E230" s="112" t="s">
        <v>45</v>
      </c>
      <c r="F230" s="133" t="s">
        <v>45</v>
      </c>
      <c r="G230" s="134"/>
    </row>
    <row r="231" spans="1:7">
      <c r="A231" s="98" cm="1">
        <f t="array" aca="1" ref="A23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218</v>
      </c>
      <c r="B231" s="112" t="s">
        <v>530</v>
      </c>
      <c r="C231" s="112" t="s">
        <v>531</v>
      </c>
      <c r="D231" s="132" t="s">
        <v>1575</v>
      </c>
      <c r="E231" s="112" t="s">
        <v>45</v>
      </c>
      <c r="F231" s="133" t="s">
        <v>45</v>
      </c>
      <c r="G231" s="134"/>
    </row>
    <row r="232" spans="1:7">
      <c r="A232" s="98" cm="1">
        <f t="array" aca="1" ref="A2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219</v>
      </c>
      <c r="B232" s="112" t="s">
        <v>532</v>
      </c>
      <c r="C232" s="112" t="s">
        <v>533</v>
      </c>
      <c r="D232" s="132" t="s">
        <v>1573</v>
      </c>
      <c r="E232" s="112" t="s">
        <v>45</v>
      </c>
      <c r="F232" s="133" t="s">
        <v>45</v>
      </c>
      <c r="G232" s="134"/>
    </row>
    <row r="233" spans="1:7">
      <c r="A233" s="98" cm="1">
        <f t="array" aca="1" ref="A23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220</v>
      </c>
      <c r="B233" s="112" t="s">
        <v>534</v>
      </c>
      <c r="C233" s="112" t="s">
        <v>212</v>
      </c>
      <c r="D233" s="132" t="s">
        <v>1541</v>
      </c>
      <c r="E233" s="112" t="s">
        <v>45</v>
      </c>
      <c r="F233" s="133" t="s">
        <v>45</v>
      </c>
      <c r="G233" s="134"/>
    </row>
    <row r="234" spans="1:7">
      <c r="A234" s="98" cm="1">
        <f t="array" aca="1" ref="A23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221</v>
      </c>
      <c r="B234" s="112" t="s">
        <v>236</v>
      </c>
      <c r="C234" s="112" t="s">
        <v>211</v>
      </c>
      <c r="D234" s="132" t="s">
        <v>1580</v>
      </c>
      <c r="E234" s="112" t="s">
        <v>45</v>
      </c>
      <c r="F234" s="133" t="s">
        <v>45</v>
      </c>
      <c r="G234" s="134"/>
    </row>
    <row r="235" spans="1:7">
      <c r="A235" s="98" cm="1">
        <f t="array" aca="1" ref="A23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222</v>
      </c>
      <c r="B235" s="112" t="s">
        <v>536</v>
      </c>
      <c r="C235" s="112" t="s">
        <v>537</v>
      </c>
      <c r="D235" s="132" t="s">
        <v>1559</v>
      </c>
      <c r="E235" s="112" t="s">
        <v>45</v>
      </c>
      <c r="F235" s="133" t="s">
        <v>45</v>
      </c>
      <c r="G235" s="134"/>
    </row>
    <row r="236" spans="1:7">
      <c r="A236" s="98" cm="1">
        <f t="array" aca="1" ref="A23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223</v>
      </c>
      <c r="B236" s="112" t="s">
        <v>538</v>
      </c>
      <c r="C236" s="112" t="s">
        <v>539</v>
      </c>
      <c r="D236" s="132" t="s">
        <v>1550</v>
      </c>
      <c r="E236" s="112" t="s">
        <v>45</v>
      </c>
      <c r="F236" s="133" t="s">
        <v>45</v>
      </c>
      <c r="G236" s="134"/>
    </row>
    <row r="237" spans="1:7">
      <c r="A237" s="98" cm="1">
        <f t="array" aca="1" ref="A23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224</v>
      </c>
      <c r="B237" s="112" t="s">
        <v>540</v>
      </c>
      <c r="C237" s="112" t="s">
        <v>541</v>
      </c>
      <c r="D237" s="132" t="s">
        <v>1575</v>
      </c>
      <c r="E237" s="112" t="s">
        <v>45</v>
      </c>
      <c r="F237" s="133" t="s">
        <v>45</v>
      </c>
      <c r="G237" s="134"/>
    </row>
    <row r="238" spans="1:7">
      <c r="A238" s="98" cm="1">
        <f t="array" aca="1" ref="A23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225</v>
      </c>
      <c r="B238" s="112" t="s">
        <v>542</v>
      </c>
      <c r="C238" s="112" t="s">
        <v>543</v>
      </c>
      <c r="D238" s="132" t="s">
        <v>1575</v>
      </c>
      <c r="E238" s="112" t="s">
        <v>45</v>
      </c>
      <c r="F238" s="133" t="s">
        <v>45</v>
      </c>
      <c r="G238" s="134"/>
    </row>
    <row r="239" spans="1:7">
      <c r="A239" s="98" cm="1">
        <f t="array" aca="1" ref="A23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226</v>
      </c>
      <c r="B239" s="112" t="s">
        <v>544</v>
      </c>
      <c r="C239" s="112" t="s">
        <v>545</v>
      </c>
      <c r="D239" s="132" t="s">
        <v>1575</v>
      </c>
      <c r="E239" s="112" t="s">
        <v>45</v>
      </c>
      <c r="F239" s="133" t="s">
        <v>45</v>
      </c>
      <c r="G239" s="134"/>
    </row>
    <row r="240" spans="1:7">
      <c r="A240" s="98" cm="1">
        <f t="array" aca="1" ref="A24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227</v>
      </c>
      <c r="B240" s="112" t="s">
        <v>546</v>
      </c>
      <c r="C240" s="112" t="s">
        <v>547</v>
      </c>
      <c r="D240" s="132" t="s">
        <v>1575</v>
      </c>
      <c r="E240" s="112" t="s">
        <v>45</v>
      </c>
      <c r="F240" s="133" t="s">
        <v>45</v>
      </c>
      <c r="G240" s="134"/>
    </row>
    <row r="241" spans="1:7">
      <c r="A241" s="98" cm="1">
        <f t="array" aca="1" ref="A24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228</v>
      </c>
      <c r="B241" s="112" t="s">
        <v>548</v>
      </c>
      <c r="C241" s="112" t="s">
        <v>549</v>
      </c>
      <c r="D241" s="132" t="s">
        <v>1575</v>
      </c>
      <c r="E241" s="112" t="s">
        <v>45</v>
      </c>
      <c r="F241" s="133" t="s">
        <v>45</v>
      </c>
      <c r="G241" s="134"/>
    </row>
    <row r="242" spans="1:7">
      <c r="A242" s="98" cm="1">
        <f t="array" aca="1" ref="A24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229</v>
      </c>
      <c r="B242" s="112" t="s">
        <v>550</v>
      </c>
      <c r="C242" s="112" t="s">
        <v>551</v>
      </c>
      <c r="D242" s="132" t="s">
        <v>1575</v>
      </c>
      <c r="E242" s="112" t="s">
        <v>45</v>
      </c>
      <c r="F242" s="133" t="s">
        <v>45</v>
      </c>
      <c r="G242" s="134"/>
    </row>
    <row r="243" spans="1:7">
      <c r="A243" s="98" cm="1">
        <f t="array" aca="1" ref="A24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230</v>
      </c>
      <c r="B243" s="112" t="s">
        <v>552</v>
      </c>
      <c r="C243" s="112" t="s">
        <v>553</v>
      </c>
      <c r="D243" s="132" t="s">
        <v>1575</v>
      </c>
      <c r="E243" s="112" t="s">
        <v>45</v>
      </c>
      <c r="F243" s="133" t="s">
        <v>45</v>
      </c>
      <c r="G243" s="134"/>
    </row>
    <row r="244" spans="1:7">
      <c r="A244" s="98" cm="1">
        <f t="array" aca="1" ref="A24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231</v>
      </c>
      <c r="B244" s="112" t="s">
        <v>554</v>
      </c>
      <c r="C244" s="112" t="s">
        <v>555</v>
      </c>
      <c r="D244" s="132" t="s">
        <v>1549</v>
      </c>
      <c r="E244" s="112" t="s">
        <v>45</v>
      </c>
      <c r="F244" s="133" t="s">
        <v>45</v>
      </c>
      <c r="G244" s="134"/>
    </row>
    <row r="245" spans="1:7">
      <c r="A245" s="98" cm="1">
        <f t="array" aca="1" ref="A24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232</v>
      </c>
      <c r="B245" s="112" t="s">
        <v>1538</v>
      </c>
      <c r="C245" s="112" t="s">
        <v>557</v>
      </c>
      <c r="D245" s="132" t="s">
        <v>1581</v>
      </c>
      <c r="E245" s="112" t="s">
        <v>45</v>
      </c>
      <c r="F245" s="133" t="s">
        <v>45</v>
      </c>
      <c r="G245" s="134"/>
    </row>
    <row r="246" spans="1:7">
      <c r="A246" s="98" cm="1">
        <f t="array" aca="1" ref="A24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233</v>
      </c>
      <c r="B246" s="112" t="s">
        <v>1538</v>
      </c>
      <c r="C246" s="112" t="s">
        <v>560</v>
      </c>
      <c r="D246" s="132" t="s">
        <v>1581</v>
      </c>
      <c r="E246" s="112" t="s">
        <v>45</v>
      </c>
      <c r="F246" s="133" t="s">
        <v>45</v>
      </c>
      <c r="G246" s="134"/>
    </row>
    <row r="247" spans="1:7">
      <c r="A247" s="98" cm="1">
        <f t="array" aca="1" ref="A24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234</v>
      </c>
      <c r="B247" s="112" t="s">
        <v>1538</v>
      </c>
      <c r="C247" s="112" t="s">
        <v>562</v>
      </c>
      <c r="D247" s="132" t="s">
        <v>1581</v>
      </c>
      <c r="E247" s="112" t="s">
        <v>45</v>
      </c>
      <c r="F247" s="133" t="s">
        <v>45</v>
      </c>
      <c r="G247" s="134"/>
    </row>
    <row r="248" spans="1:7">
      <c r="A248" s="98" cm="1">
        <f t="array" aca="1" ref="A24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235</v>
      </c>
      <c r="B248" s="112" t="s">
        <v>563</v>
      </c>
      <c r="C248" s="112" t="s">
        <v>564</v>
      </c>
      <c r="D248" s="132" t="s">
        <v>1552</v>
      </c>
      <c r="E248" s="112" t="s">
        <v>45</v>
      </c>
      <c r="F248" s="133" t="s">
        <v>45</v>
      </c>
      <c r="G248" s="134"/>
    </row>
    <row r="249" spans="1:7">
      <c r="A249" s="98" cm="1">
        <f t="array" aca="1" ref="A24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236</v>
      </c>
      <c r="B249" s="112" t="s">
        <v>565</v>
      </c>
      <c r="C249" s="112" t="s">
        <v>566</v>
      </c>
      <c r="D249" s="132" t="s">
        <v>1582</v>
      </c>
      <c r="E249" s="112" t="s">
        <v>45</v>
      </c>
      <c r="F249" s="133" t="s">
        <v>45</v>
      </c>
      <c r="G249" s="134"/>
    </row>
    <row r="250" spans="1:7">
      <c r="A250" s="98" cm="1">
        <f t="array" aca="1" ref="A25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237</v>
      </c>
      <c r="B250" s="112" t="s">
        <v>568</v>
      </c>
      <c r="C250" s="112" t="s">
        <v>569</v>
      </c>
      <c r="D250" s="132" t="s">
        <v>1566</v>
      </c>
      <c r="E250" s="112" t="s">
        <v>45</v>
      </c>
      <c r="F250" s="133" t="s">
        <v>45</v>
      </c>
      <c r="G250" s="134"/>
    </row>
    <row r="251" spans="1:7">
      <c r="A251" s="98" cm="1">
        <f t="array" aca="1" ref="A25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238</v>
      </c>
      <c r="B251" s="112" t="s">
        <v>570</v>
      </c>
      <c r="C251" s="112" t="s">
        <v>571</v>
      </c>
      <c r="D251" s="132" t="s">
        <v>1550</v>
      </c>
      <c r="E251" s="112" t="s">
        <v>45</v>
      </c>
      <c r="F251" s="133" t="s">
        <v>45</v>
      </c>
      <c r="G251" s="134"/>
    </row>
    <row r="252" spans="1:7">
      <c r="A252" s="98" cm="1">
        <f t="array" aca="1" ref="A25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239</v>
      </c>
      <c r="B252" s="112" t="s">
        <v>572</v>
      </c>
      <c r="C252" s="112" t="s">
        <v>573</v>
      </c>
      <c r="D252" s="132" t="s">
        <v>1550</v>
      </c>
      <c r="E252" s="112" t="s">
        <v>45</v>
      </c>
      <c r="F252" s="133" t="s">
        <v>45</v>
      </c>
      <c r="G252" s="134"/>
    </row>
    <row r="253" spans="1:7">
      <c r="A253" s="98" cm="1">
        <f t="array" aca="1" ref="A25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240</v>
      </c>
      <c r="B253" s="112" t="s">
        <v>574</v>
      </c>
      <c r="C253" s="112" t="s">
        <v>575</v>
      </c>
      <c r="D253" s="132" t="s">
        <v>1550</v>
      </c>
      <c r="E253" s="112" t="s">
        <v>45</v>
      </c>
      <c r="F253" s="133" t="s">
        <v>45</v>
      </c>
      <c r="G253" s="134"/>
    </row>
    <row r="254" spans="1:7">
      <c r="A254" s="98" cm="1">
        <f t="array" aca="1" ref="A25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241</v>
      </c>
      <c r="B254" s="112" t="s">
        <v>576</v>
      </c>
      <c r="C254" s="112" t="s">
        <v>577</v>
      </c>
      <c r="D254" s="132" t="s">
        <v>1573</v>
      </c>
      <c r="E254" s="112" t="s">
        <v>45</v>
      </c>
      <c r="F254" s="133" t="s">
        <v>45</v>
      </c>
      <c r="G254" s="134"/>
    </row>
    <row r="255" spans="1:7">
      <c r="A255" s="98" cm="1">
        <f t="array" aca="1" ref="A25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242</v>
      </c>
      <c r="B255" s="112" t="s">
        <v>578</v>
      </c>
      <c r="C255" s="112" t="s">
        <v>579</v>
      </c>
      <c r="D255" s="132" t="s">
        <v>1549</v>
      </c>
      <c r="E255" s="112" t="s">
        <v>45</v>
      </c>
      <c r="F255" s="133" t="s">
        <v>45</v>
      </c>
      <c r="G255" s="134"/>
    </row>
    <row r="256" spans="1:7">
      <c r="A256" s="98" cm="1">
        <f t="array" aca="1" ref="A25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243</v>
      </c>
      <c r="B256" s="112" t="s">
        <v>580</v>
      </c>
      <c r="C256" s="112" t="s">
        <v>581</v>
      </c>
      <c r="D256" s="132" t="s">
        <v>1550</v>
      </c>
      <c r="E256" s="112" t="s">
        <v>45</v>
      </c>
      <c r="F256" s="133" t="s">
        <v>45</v>
      </c>
      <c r="G256" s="134"/>
    </row>
    <row r="257" spans="1:7">
      <c r="A257" s="98" cm="1">
        <f t="array" aca="1" ref="A25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244</v>
      </c>
      <c r="B257" s="112" t="s">
        <v>582</v>
      </c>
      <c r="C257" s="112" t="s">
        <v>583</v>
      </c>
      <c r="D257" s="132" t="s">
        <v>1550</v>
      </c>
      <c r="E257" s="112" t="s">
        <v>45</v>
      </c>
      <c r="F257" s="133" t="s">
        <v>45</v>
      </c>
      <c r="G257" s="134"/>
    </row>
    <row r="258" spans="1:7">
      <c r="A258" s="98" cm="1">
        <f t="array" aca="1" ref="A25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245</v>
      </c>
      <c r="B258" s="112" t="s">
        <v>584</v>
      </c>
      <c r="C258" s="112" t="s">
        <v>585</v>
      </c>
      <c r="D258" s="132" t="s">
        <v>1550</v>
      </c>
      <c r="E258" s="112" t="s">
        <v>45</v>
      </c>
      <c r="F258" s="133" t="s">
        <v>45</v>
      </c>
      <c r="G258" s="134"/>
    </row>
    <row r="259" spans="1:7">
      <c r="A259" s="98" cm="1">
        <f t="array" aca="1" ref="A25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246</v>
      </c>
      <c r="B259" s="112" t="s">
        <v>586</v>
      </c>
      <c r="C259" s="112" t="s">
        <v>167</v>
      </c>
      <c r="D259" s="132" t="s">
        <v>1583</v>
      </c>
      <c r="E259" s="112" t="s">
        <v>45</v>
      </c>
      <c r="F259" s="133" t="s">
        <v>45</v>
      </c>
      <c r="G259" s="134" t="s">
        <v>586</v>
      </c>
    </row>
    <row r="260" spans="1:7">
      <c r="A260" s="98" cm="1">
        <f t="array" aca="1" ref="A26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247</v>
      </c>
      <c r="B260" s="112" t="s">
        <v>588</v>
      </c>
      <c r="C260" s="112" t="s">
        <v>589</v>
      </c>
      <c r="D260" s="132" t="s">
        <v>1549</v>
      </c>
      <c r="E260" s="112" t="s">
        <v>45</v>
      </c>
      <c r="F260" s="133" t="s">
        <v>45</v>
      </c>
      <c r="G260" s="134"/>
    </row>
    <row r="261" spans="1:7">
      <c r="A261" s="98" cm="1">
        <f t="array" aca="1" ref="A26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248</v>
      </c>
      <c r="B261" s="112" t="s">
        <v>590</v>
      </c>
      <c r="C261" s="112" t="s">
        <v>591</v>
      </c>
      <c r="D261" s="132" t="s">
        <v>1556</v>
      </c>
      <c r="E261" s="112" t="s">
        <v>45</v>
      </c>
      <c r="F261" s="133" t="s">
        <v>45</v>
      </c>
      <c r="G261" s="134"/>
    </row>
    <row r="262" spans="1:7">
      <c r="A262" s="98" cm="1">
        <f t="array" aca="1" ref="A26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249</v>
      </c>
      <c r="B262" s="112" t="s">
        <v>592</v>
      </c>
      <c r="C262" s="112" t="s">
        <v>593</v>
      </c>
      <c r="D262" s="132" t="s">
        <v>1549</v>
      </c>
      <c r="E262" s="112" t="s">
        <v>45</v>
      </c>
      <c r="F262" s="133" t="s">
        <v>45</v>
      </c>
      <c r="G262" s="134"/>
    </row>
    <row r="263" spans="1:7">
      <c r="A263" s="98" cm="1">
        <f t="array" aca="1" ref="A26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250</v>
      </c>
      <c r="B263" s="112" t="s">
        <v>594</v>
      </c>
      <c r="C263" s="112" t="s">
        <v>595</v>
      </c>
      <c r="D263" s="132" t="s">
        <v>1551</v>
      </c>
      <c r="E263" s="112" t="s">
        <v>45</v>
      </c>
      <c r="F263" s="133" t="s">
        <v>45</v>
      </c>
      <c r="G263" s="134"/>
    </row>
    <row r="264" spans="1:7">
      <c r="A264" s="98" cm="1">
        <f t="array" aca="1" ref="A26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251</v>
      </c>
      <c r="B264" s="112" t="s">
        <v>596</v>
      </c>
      <c r="C264" s="112" t="s">
        <v>597</v>
      </c>
      <c r="D264" s="132" t="s">
        <v>1584</v>
      </c>
      <c r="E264" s="112" t="s">
        <v>45</v>
      </c>
      <c r="F264" s="133" t="s">
        <v>45</v>
      </c>
      <c r="G264" s="134"/>
    </row>
    <row r="265" spans="1:7">
      <c r="A265" s="98" cm="1">
        <f t="array" aca="1" ref="A26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252</v>
      </c>
      <c r="B265" s="112" t="s">
        <v>599</v>
      </c>
      <c r="C265" s="112" t="s">
        <v>600</v>
      </c>
      <c r="D265" s="132" t="s">
        <v>1540</v>
      </c>
      <c r="E265" s="112" t="s">
        <v>45</v>
      </c>
      <c r="F265" s="133" t="s">
        <v>45</v>
      </c>
      <c r="G265" s="134"/>
    </row>
    <row r="266" spans="1:7">
      <c r="A266" s="98" cm="1">
        <f t="array" aca="1" ref="A26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253</v>
      </c>
      <c r="B266" s="112" t="s">
        <v>601</v>
      </c>
      <c r="C266" s="112" t="s">
        <v>602</v>
      </c>
      <c r="D266" s="132" t="s">
        <v>1542</v>
      </c>
      <c r="E266" s="112" t="s">
        <v>45</v>
      </c>
      <c r="F266" s="133" t="s">
        <v>45</v>
      </c>
      <c r="G266" s="134"/>
    </row>
    <row r="267" spans="1:7">
      <c r="A267" s="98" cm="1">
        <f t="array" aca="1" ref="A26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254</v>
      </c>
      <c r="B267" s="112" t="s">
        <v>603</v>
      </c>
      <c r="C267" s="112" t="s">
        <v>604</v>
      </c>
      <c r="D267" s="132" t="s">
        <v>1542</v>
      </c>
      <c r="E267" s="112" t="s">
        <v>45</v>
      </c>
      <c r="F267" s="133" t="s">
        <v>45</v>
      </c>
      <c r="G267" s="134"/>
    </row>
    <row r="268" spans="1:7">
      <c r="A268" s="98" cm="1">
        <f t="array" aca="1" ref="A26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255</v>
      </c>
      <c r="B268" s="112" t="s">
        <v>605</v>
      </c>
      <c r="C268" s="112" t="s">
        <v>606</v>
      </c>
      <c r="D268" s="132" t="s">
        <v>1585</v>
      </c>
      <c r="E268" s="112" t="s">
        <v>45</v>
      </c>
      <c r="F268" s="133" t="s">
        <v>45</v>
      </c>
      <c r="G268" s="134"/>
    </row>
    <row r="269" spans="1:7">
      <c r="A269" s="98" cm="1">
        <f t="array" aca="1" ref="A26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256</v>
      </c>
      <c r="B269" s="112" t="s">
        <v>608</v>
      </c>
      <c r="C269" s="112" t="s">
        <v>609</v>
      </c>
      <c r="D269" s="132" t="s">
        <v>1553</v>
      </c>
      <c r="E269" s="112" t="s">
        <v>45</v>
      </c>
      <c r="F269" s="133" t="s">
        <v>45</v>
      </c>
      <c r="G269" s="134"/>
    </row>
    <row r="270" spans="1:7">
      <c r="A270" s="98" cm="1">
        <f t="array" aca="1" ref="A27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257</v>
      </c>
      <c r="B270" s="112" t="s">
        <v>610</v>
      </c>
      <c r="C270" s="112" t="s">
        <v>611</v>
      </c>
      <c r="D270" s="132" t="s">
        <v>1569</v>
      </c>
      <c r="E270" s="112" t="s">
        <v>45</v>
      </c>
      <c r="F270" s="133" t="s">
        <v>45</v>
      </c>
      <c r="G270" s="134"/>
    </row>
    <row r="271" spans="1:7">
      <c r="A271" s="98" cm="1">
        <f t="array" aca="1" ref="A271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258</v>
      </c>
      <c r="B271" s="112" t="s">
        <v>612</v>
      </c>
      <c r="C271" s="112" t="s">
        <v>613</v>
      </c>
      <c r="D271" s="132" t="s">
        <v>1554</v>
      </c>
      <c r="E271" s="112" t="s">
        <v>45</v>
      </c>
      <c r="F271" s="133" t="s">
        <v>45</v>
      </c>
      <c r="G271" s="134"/>
    </row>
    <row r="272" spans="1:7">
      <c r="A272" s="98" cm="1">
        <f t="array" aca="1" ref="A27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259</v>
      </c>
      <c r="B272" s="112" t="s">
        <v>614</v>
      </c>
      <c r="C272" s="112" t="s">
        <v>615</v>
      </c>
      <c r="D272" s="132" t="s">
        <v>1554</v>
      </c>
      <c r="E272" s="112" t="s">
        <v>45</v>
      </c>
      <c r="F272" s="133" t="s">
        <v>45</v>
      </c>
      <c r="G272" s="134"/>
    </row>
    <row r="273" spans="1:7">
      <c r="A273" s="98" cm="1">
        <f t="array" aca="1" ref="A273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260</v>
      </c>
      <c r="B273" s="112" t="s">
        <v>616</v>
      </c>
      <c r="C273" s="112" t="s">
        <v>617</v>
      </c>
      <c r="D273" s="132" t="s">
        <v>1549</v>
      </c>
      <c r="E273" s="112" t="s">
        <v>45</v>
      </c>
      <c r="F273" s="133" t="s">
        <v>45</v>
      </c>
      <c r="G273" s="134"/>
    </row>
    <row r="274" spans="1:7">
      <c r="A274" s="98" cm="1">
        <f t="array" aca="1" ref="A27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261</v>
      </c>
      <c r="B274" s="112" t="s">
        <v>618</v>
      </c>
      <c r="C274" s="112" t="s">
        <v>619</v>
      </c>
      <c r="D274" s="132" t="s">
        <v>1552</v>
      </c>
      <c r="E274" s="112" t="s">
        <v>45</v>
      </c>
      <c r="F274" s="133" t="s">
        <v>45</v>
      </c>
      <c r="G274" s="134"/>
    </row>
    <row r="275" spans="1:7">
      <c r="A275" s="98" cm="1">
        <f t="array" aca="1" ref="A27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262</v>
      </c>
      <c r="B275" s="112" t="s">
        <v>620</v>
      </c>
      <c r="C275" s="112" t="s">
        <v>621</v>
      </c>
      <c r="D275" s="132" t="s">
        <v>1552</v>
      </c>
      <c r="E275" s="112" t="s">
        <v>45</v>
      </c>
      <c r="F275" s="133" t="s">
        <v>45</v>
      </c>
      <c r="G275" s="134"/>
    </row>
    <row r="276" spans="1:7">
      <c r="A276" s="98" cm="1">
        <f t="array" aca="1" ref="A27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263</v>
      </c>
      <c r="B276" s="112" t="s">
        <v>622</v>
      </c>
      <c r="C276" s="112" t="s">
        <v>623</v>
      </c>
      <c r="D276" s="132" t="s">
        <v>1552</v>
      </c>
      <c r="E276" s="112" t="s">
        <v>45</v>
      </c>
      <c r="F276" s="133" t="s">
        <v>45</v>
      </c>
      <c r="G276" s="134"/>
    </row>
    <row r="277" spans="1:7">
      <c r="A277" s="98" cm="1">
        <f t="array" aca="1" ref="A27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264</v>
      </c>
      <c r="B277" s="112" t="s">
        <v>624</v>
      </c>
      <c r="C277" s="112" t="s">
        <v>625</v>
      </c>
      <c r="D277" s="132" t="s">
        <v>1552</v>
      </c>
      <c r="E277" s="112" t="s">
        <v>45</v>
      </c>
      <c r="F277" s="133" t="s">
        <v>45</v>
      </c>
      <c r="G277" s="134"/>
    </row>
    <row r="278" spans="1:7">
      <c r="A278" s="98" cm="1">
        <f t="array" aca="1" ref="A278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265</v>
      </c>
      <c r="B278" s="112" t="s">
        <v>626</v>
      </c>
      <c r="C278" s="112" t="s">
        <v>627</v>
      </c>
      <c r="D278" s="132" t="s">
        <v>1549</v>
      </c>
      <c r="E278" s="112" t="s">
        <v>45</v>
      </c>
      <c r="F278" s="133" t="s">
        <v>45</v>
      </c>
      <c r="G278" s="134"/>
    </row>
    <row r="279" spans="1:7">
      <c r="A279" s="98" cm="1">
        <f t="array" aca="1" ref="A279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266</v>
      </c>
      <c r="B279" s="112" t="s">
        <v>1534</v>
      </c>
      <c r="C279" s="112" t="s">
        <v>1536</v>
      </c>
      <c r="D279" s="132" t="s">
        <v>1554</v>
      </c>
      <c r="E279" s="112" t="s">
        <v>45</v>
      </c>
      <c r="F279" s="133" t="s">
        <v>45</v>
      </c>
      <c r="G279" s="134"/>
    </row>
    <row r="280" spans="1:7" ht="17" thickBot="1">
      <c r="A280" s="99" cm="1">
        <f t="array" aca="1" ref="A280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267</v>
      </c>
      <c r="B280" s="113" t="s">
        <v>1535</v>
      </c>
      <c r="C280" s="113" t="s">
        <v>1537</v>
      </c>
      <c r="D280" s="135" t="s">
        <v>1554</v>
      </c>
      <c r="E280" s="113" t="s">
        <v>45</v>
      </c>
      <c r="F280" s="136" t="s">
        <v>45</v>
      </c>
      <c r="G280" s="137"/>
    </row>
    <row r="282" spans="1:7" ht="17" thickBot="1">
      <c r="A282" s="86" t="s">
        <v>67</v>
      </c>
    </row>
    <row r="283" spans="1:7" ht="17" thickBot="1">
      <c r="A283" s="103" t="s">
        <v>0</v>
      </c>
      <c r="B283" s="104" t="s">
        <v>68</v>
      </c>
      <c r="C283" s="202" t="s">
        <v>69</v>
      </c>
      <c r="D283" s="203"/>
      <c r="E283" s="104" t="s">
        <v>70</v>
      </c>
      <c r="F283" s="104" t="s">
        <v>71</v>
      </c>
      <c r="G283" s="105" t="s">
        <v>72</v>
      </c>
    </row>
    <row r="284" spans="1:7" ht="19" thickBot="1">
      <c r="A284" s="100">
        <v>1</v>
      </c>
      <c r="B284" s="101" t="s">
        <v>1591</v>
      </c>
      <c r="C284" s="219" t="s">
        <v>1595</v>
      </c>
      <c r="D284" s="220"/>
      <c r="E284" s="101" t="s">
        <v>53</v>
      </c>
      <c r="F284" s="101" t="s">
        <v>53</v>
      </c>
      <c r="G284" s="102"/>
    </row>
    <row r="286" spans="1:7" ht="17" thickBot="1">
      <c r="A286" s="86" t="s">
        <v>73</v>
      </c>
    </row>
    <row r="287" spans="1:7" ht="17" thickBot="1">
      <c r="A287" s="103" t="s">
        <v>0</v>
      </c>
      <c r="B287" s="104" t="s">
        <v>74</v>
      </c>
      <c r="C287" s="104" t="s">
        <v>75</v>
      </c>
      <c r="D287" s="202" t="s">
        <v>76</v>
      </c>
      <c r="E287" s="212"/>
      <c r="F287" s="212"/>
      <c r="G287" s="213"/>
    </row>
    <row r="289" spans="1:7" ht="17" thickBot="1">
      <c r="A289" s="86" t="s">
        <v>80</v>
      </c>
    </row>
    <row r="290" spans="1:7" ht="19" thickBot="1">
      <c r="A290" s="103" t="s">
        <v>0</v>
      </c>
      <c r="B290" s="104" t="s">
        <v>81</v>
      </c>
      <c r="C290" s="202" t="s">
        <v>69</v>
      </c>
      <c r="D290" s="203"/>
      <c r="E290" s="202" t="s">
        <v>82</v>
      </c>
      <c r="F290" s="214"/>
      <c r="G290" s="105" t="s">
        <v>83</v>
      </c>
    </row>
    <row r="292" spans="1:7" ht="17" thickBot="1">
      <c r="A292" s="86" t="s">
        <v>84</v>
      </c>
    </row>
    <row r="293" spans="1:7" ht="19" thickBot="1">
      <c r="A293" s="103" t="s">
        <v>0</v>
      </c>
      <c r="B293" s="104" t="s">
        <v>81</v>
      </c>
      <c r="C293" s="202" t="s">
        <v>69</v>
      </c>
      <c r="D293" s="203"/>
      <c r="E293" s="202" t="s">
        <v>85</v>
      </c>
      <c r="F293" s="214"/>
      <c r="G293" s="105" t="s">
        <v>86</v>
      </c>
    </row>
    <row r="295" spans="1:7" ht="17" thickBot="1">
      <c r="A295" s="86" t="s">
        <v>87</v>
      </c>
    </row>
    <row r="296" spans="1:7" ht="19" thickBot="1">
      <c r="A296" s="103" t="s">
        <v>0</v>
      </c>
      <c r="B296" s="104" t="s">
        <v>88</v>
      </c>
      <c r="C296" s="202" t="s">
        <v>89</v>
      </c>
      <c r="D296" s="203"/>
      <c r="E296" s="202" t="s">
        <v>90</v>
      </c>
      <c r="F296" s="214"/>
      <c r="G296" s="105" t="s">
        <v>91</v>
      </c>
    </row>
    <row r="298" spans="1:7" ht="17" thickBot="1">
      <c r="A298" s="86" t="s">
        <v>92</v>
      </c>
    </row>
    <row r="299" spans="1:7" ht="17" thickBot="1">
      <c r="A299" s="103" t="s">
        <v>0</v>
      </c>
      <c r="B299" s="202" t="s">
        <v>93</v>
      </c>
      <c r="C299" s="203"/>
      <c r="D299" s="202" t="s">
        <v>94</v>
      </c>
      <c r="E299" s="212"/>
      <c r="F299" s="212"/>
      <c r="G299" s="213"/>
    </row>
    <row r="300" spans="1:7" ht="18">
      <c r="A300" s="106">
        <v>1</v>
      </c>
      <c r="B300" s="215" t="s">
        <v>95</v>
      </c>
      <c r="C300" s="216"/>
      <c r="D300" s="215" t="s">
        <v>39</v>
      </c>
      <c r="E300" s="217"/>
      <c r="F300" s="217"/>
      <c r="G300" s="218"/>
    </row>
    <row r="301" spans="1:7" ht="18">
      <c r="A301" s="107">
        <v>2</v>
      </c>
      <c r="B301" s="204" t="s">
        <v>96</v>
      </c>
      <c r="C301" s="205"/>
      <c r="D301" s="204" t="s">
        <v>1533</v>
      </c>
      <c r="E301" s="206"/>
      <c r="F301" s="206"/>
      <c r="G301" s="207"/>
    </row>
    <row r="302" spans="1:7" ht="18">
      <c r="A302" s="107">
        <v>3</v>
      </c>
      <c r="B302" s="204" t="s">
        <v>97</v>
      </c>
      <c r="C302" s="205"/>
      <c r="D302" s="204" t="s">
        <v>98</v>
      </c>
      <c r="E302" s="206"/>
      <c r="F302" s="206"/>
      <c r="G302" s="207"/>
    </row>
    <row r="303" spans="1:7" ht="18">
      <c r="A303" s="107">
        <v>4</v>
      </c>
      <c r="B303" s="204" t="s">
        <v>99</v>
      </c>
      <c r="C303" s="205"/>
      <c r="D303" s="204" t="s">
        <v>45</v>
      </c>
      <c r="E303" s="206"/>
      <c r="F303" s="206"/>
      <c r="G303" s="207"/>
    </row>
    <row r="304" spans="1:7" ht="18">
      <c r="A304" s="107">
        <v>5</v>
      </c>
      <c r="B304" s="204" t="s">
        <v>100</v>
      </c>
      <c r="C304" s="205"/>
      <c r="D304" s="204" t="s">
        <v>185</v>
      </c>
      <c r="E304" s="206"/>
      <c r="F304" s="206"/>
      <c r="G304" s="207"/>
    </row>
    <row r="305" spans="1:7" ht="18">
      <c r="A305" s="107">
        <v>6</v>
      </c>
      <c r="B305" s="204" t="s">
        <v>102</v>
      </c>
      <c r="C305" s="205"/>
      <c r="D305" s="204" t="s">
        <v>101</v>
      </c>
      <c r="E305" s="206"/>
      <c r="F305" s="206"/>
      <c r="G305" s="207"/>
    </row>
    <row r="306" spans="1:7" ht="18">
      <c r="A306" s="107">
        <v>7</v>
      </c>
      <c r="B306" s="204" t="s">
        <v>103</v>
      </c>
      <c r="C306" s="205"/>
      <c r="D306" s="204" t="s">
        <v>101</v>
      </c>
      <c r="E306" s="206"/>
      <c r="F306" s="206"/>
      <c r="G306" s="207"/>
    </row>
    <row r="307" spans="1:7" ht="19" thickBot="1">
      <c r="A307" s="108">
        <v>8</v>
      </c>
      <c r="B307" s="208" t="s">
        <v>104</v>
      </c>
      <c r="C307" s="209"/>
      <c r="D307" s="208" t="s">
        <v>101</v>
      </c>
      <c r="E307" s="210"/>
      <c r="F307" s="210"/>
      <c r="G307" s="211"/>
    </row>
  </sheetData>
  <mergeCells count="39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4:D284"/>
    <mergeCell ref="E290:F290"/>
    <mergeCell ref="E293:F293"/>
    <mergeCell ref="C290:D290"/>
    <mergeCell ref="C293:D293"/>
    <mergeCell ref="D287:G287"/>
    <mergeCell ref="B301:C301"/>
    <mergeCell ref="D301:G301"/>
    <mergeCell ref="B302:C302"/>
    <mergeCell ref="D302:G302"/>
    <mergeCell ref="C296:D296"/>
    <mergeCell ref="C283:D283"/>
    <mergeCell ref="B306:C306"/>
    <mergeCell ref="D306:G306"/>
    <mergeCell ref="B307:C307"/>
    <mergeCell ref="D307:G307"/>
    <mergeCell ref="D299:G299"/>
    <mergeCell ref="B299:C299"/>
    <mergeCell ref="B303:C303"/>
    <mergeCell ref="D303:G303"/>
    <mergeCell ref="B304:C304"/>
    <mergeCell ref="D304:G304"/>
    <mergeCell ref="B305:C305"/>
    <mergeCell ref="D305:G305"/>
    <mergeCell ref="E296:F296"/>
    <mergeCell ref="B300:C300"/>
    <mergeCell ref="D300:G300"/>
  </mergeCells>
  <phoneticPr fontId="8"/>
  <hyperlinks>
    <hyperlink ref="A1" location="テーブル一覧!B33" display="テーブル情報" xr:uid="{97D0558D-52F6-42DD-8562-C2E8BC7821C9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A672-35C2-477F-9556-80D874C6B97E}">
  <sheetPr>
    <pageSetUpPr fitToPage="1"/>
  </sheetPr>
  <dimension ref="A1:N47"/>
  <sheetViews>
    <sheetView showGridLines="0" workbookViewId="0"/>
  </sheetViews>
  <sheetFormatPr baseColWidth="10" defaultColWidth="9" defaultRowHeight="16"/>
  <cols>
    <col min="1" max="1" width="3.5" style="68" customWidth="1"/>
    <col min="2" max="2" width="16.5" style="67" customWidth="1"/>
    <col min="3" max="4" width="14.5" style="67" customWidth="1"/>
    <col min="5" max="6" width="8.5" style="67" customWidth="1"/>
    <col min="7" max="7" width="28.5" style="67" customWidth="1"/>
    <col min="8" max="9" width="9" style="68"/>
    <col min="10" max="10" width="31.6640625" style="68" bestFit="1" customWidth="1"/>
    <col min="11" max="11" width="9" style="68"/>
    <col min="12" max="12" width="22" style="68" bestFit="1" customWidth="1"/>
    <col min="13" max="13" width="10.5" style="68" bestFit="1" customWidth="1"/>
    <col min="14" max="14" width="47.6640625" style="68" bestFit="1" customWidth="1"/>
    <col min="15" max="16384" width="9" style="68"/>
  </cols>
  <sheetData>
    <row r="1" spans="1:14" ht="17" thickBot="1">
      <c r="A1" s="110" t="s">
        <v>31</v>
      </c>
    </row>
    <row r="2" spans="1:14" ht="18">
      <c r="B2" s="8" t="s">
        <v>32</v>
      </c>
      <c r="C2" s="246"/>
      <c r="D2" s="247"/>
      <c r="E2" s="10" t="s">
        <v>33</v>
      </c>
      <c r="F2" s="246" t="s">
        <v>1521</v>
      </c>
      <c r="G2" s="248"/>
    </row>
    <row r="3" spans="1:14" ht="18">
      <c r="B3" s="9" t="s">
        <v>35</v>
      </c>
      <c r="C3" s="249"/>
      <c r="D3" s="250"/>
      <c r="E3" s="11" t="s">
        <v>36</v>
      </c>
      <c r="F3" s="251">
        <v>45679</v>
      </c>
      <c r="G3" s="252"/>
    </row>
    <row r="4" spans="1:14" ht="18">
      <c r="B4" s="9" t="s">
        <v>38</v>
      </c>
      <c r="C4" s="249" t="s">
        <v>1596</v>
      </c>
      <c r="D4" s="250"/>
      <c r="E4" s="11" t="s">
        <v>40</v>
      </c>
      <c r="F4" s="249"/>
      <c r="G4" s="253"/>
    </row>
    <row r="5" spans="1:14" ht="18">
      <c r="B5" s="9" t="s">
        <v>1</v>
      </c>
      <c r="C5" s="249" t="s">
        <v>1599</v>
      </c>
      <c r="D5" s="250"/>
      <c r="E5" s="11" t="s">
        <v>42</v>
      </c>
      <c r="F5" s="249" t="s">
        <v>1244</v>
      </c>
      <c r="G5" s="253"/>
    </row>
    <row r="6" spans="1:14" ht="18">
      <c r="B6" s="9" t="s">
        <v>2</v>
      </c>
      <c r="C6" s="249" t="s">
        <v>1520</v>
      </c>
      <c r="D6" s="250"/>
      <c r="E6" s="69"/>
      <c r="F6" s="249"/>
      <c r="G6" s="253"/>
    </row>
    <row r="7" spans="1:14" ht="18">
      <c r="B7" s="193" t="s">
        <v>3</v>
      </c>
      <c r="C7" s="254"/>
      <c r="D7" s="254"/>
      <c r="E7" s="254"/>
      <c r="F7" s="254"/>
      <c r="G7" s="255"/>
    </row>
    <row r="8" spans="1:14">
      <c r="B8" s="239" t="s">
        <v>1617</v>
      </c>
      <c r="C8" s="240"/>
      <c r="D8" s="240"/>
      <c r="E8" s="240"/>
      <c r="F8" s="240"/>
      <c r="G8" s="241"/>
    </row>
    <row r="9" spans="1:14">
      <c r="B9" s="242"/>
      <c r="C9" s="240"/>
      <c r="D9" s="240"/>
      <c r="E9" s="240"/>
      <c r="F9" s="240"/>
      <c r="G9" s="241"/>
    </row>
    <row r="10" spans="1:14" ht="17" thickBot="1">
      <c r="B10" s="243"/>
      <c r="C10" s="244"/>
      <c r="D10" s="244"/>
      <c r="E10" s="244"/>
      <c r="F10" s="244"/>
      <c r="G10" s="245"/>
    </row>
    <row r="12" spans="1:14" ht="21" thickBot="1">
      <c r="A12" s="2" t="s">
        <v>46</v>
      </c>
      <c r="L12" s="70" t="s">
        <v>1211</v>
      </c>
      <c r="M12" s="70"/>
      <c r="N12" s="70"/>
    </row>
    <row r="13" spans="1:14" ht="20">
      <c r="A13" s="6" t="s">
        <v>0</v>
      </c>
      <c r="B13" s="10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9" t="s">
        <v>3</v>
      </c>
      <c r="J13" s="71" t="s">
        <v>633</v>
      </c>
      <c r="K13" s="72"/>
      <c r="L13" s="70" t="s">
        <v>1212</v>
      </c>
      <c r="M13" s="70" t="s">
        <v>1213</v>
      </c>
      <c r="N13" s="70" t="s">
        <v>1214</v>
      </c>
    </row>
    <row r="14" spans="1:14">
      <c r="A14" s="73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138" t="s">
        <v>1524</v>
      </c>
      <c r="C14" s="138" t="s">
        <v>1530</v>
      </c>
      <c r="D14" s="138" t="s">
        <v>1283</v>
      </c>
      <c r="E14" s="138" t="s">
        <v>1528</v>
      </c>
      <c r="F14" s="139" t="s">
        <v>45</v>
      </c>
      <c r="G14" s="140"/>
      <c r="J14" s="68" t="s">
        <v>1522</v>
      </c>
      <c r="L14" s="68" t="str">
        <f>LOWER(C14)</f>
        <v>cd_aitesaki</v>
      </c>
      <c r="M14" s="68" t="str">
        <f>IF(COUNTIF(D14,"VARC*")&gt;=1,"StringOption",IF(COUNTIF(D14,"CHAR*")&gt;=1,"StringOption","DecimalOption"))</f>
        <v>StringOption</v>
      </c>
      <c r="N14" s="68" t="str">
        <f>CONCATENATE("- {name: ",L14,", type: string, wtype: ",M14,"}")</f>
        <v>- {name: cd_aitesaki, type: string, wtype: StringOption}</v>
      </c>
    </row>
    <row r="15" spans="1:14">
      <c r="A15" s="76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141" t="s">
        <v>1525</v>
      </c>
      <c r="C15" s="141" t="s">
        <v>1293</v>
      </c>
      <c r="D15" s="141" t="s">
        <v>1295</v>
      </c>
      <c r="E15" s="141" t="s">
        <v>1529</v>
      </c>
      <c r="F15" s="142" t="s">
        <v>45</v>
      </c>
      <c r="G15" s="143"/>
      <c r="J15" s="68" t="s">
        <v>1523</v>
      </c>
      <c r="L15" s="68" t="str">
        <f t="shared" ref="L15:L16" si="0">LOWER(C15)</f>
        <v>code</v>
      </c>
      <c r="M15" s="68" t="str">
        <f t="shared" ref="M15:M16" si="1">IF(COUNTIF(D15,"VARC*")&gt;=1,"StringOption",IF(COUNTIF(D15,"CHAR*")&gt;=1,"StringOption","DecimalOption"))</f>
        <v>StringOption</v>
      </c>
      <c r="N15" s="68" t="str">
        <f t="shared" ref="N15:N16" si="2">CONCATENATE("- {name: ",L15,", type: string, wtype: ",M15,"}")</f>
        <v>- {name: code, type: string, wtype: StringOption}</v>
      </c>
    </row>
    <row r="16" spans="1:14">
      <c r="A16" s="76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141" t="s">
        <v>1526</v>
      </c>
      <c r="C16" s="141" t="s">
        <v>1294</v>
      </c>
      <c r="D16" s="141" t="s">
        <v>1500</v>
      </c>
      <c r="E16" s="141"/>
      <c r="F16" s="142" t="s">
        <v>45</v>
      </c>
      <c r="G16" s="143"/>
      <c r="J16" s="68" t="s">
        <v>1592</v>
      </c>
      <c r="L16" s="68" t="str">
        <f t="shared" si="0"/>
        <v>name</v>
      </c>
      <c r="M16" s="68" t="str">
        <f t="shared" si="1"/>
        <v>StringOption</v>
      </c>
      <c r="N16" s="68" t="str">
        <f t="shared" si="2"/>
        <v>- {name: name, type: string, wtype: StringOption}</v>
      </c>
    </row>
    <row r="17" spans="1:7" ht="17" thickBot="1">
      <c r="A17" s="79" t="str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17" s="144"/>
      <c r="C17" s="144"/>
      <c r="D17" s="144"/>
      <c r="E17" s="144" t="s">
        <v>45</v>
      </c>
      <c r="F17" s="145" t="s">
        <v>45</v>
      </c>
      <c r="G17" s="146" t="s">
        <v>45</v>
      </c>
    </row>
    <row r="19" spans="1:7" ht="17" thickBot="1">
      <c r="A19" s="2" t="s">
        <v>67</v>
      </c>
    </row>
    <row r="20" spans="1:7" ht="17" thickBot="1">
      <c r="A20" s="26" t="s">
        <v>0</v>
      </c>
      <c r="B20" s="27" t="s">
        <v>68</v>
      </c>
      <c r="C20" s="56" t="s">
        <v>69</v>
      </c>
      <c r="D20" s="81"/>
      <c r="E20" s="27" t="s">
        <v>70</v>
      </c>
      <c r="F20" s="27" t="s">
        <v>71</v>
      </c>
      <c r="G20" s="29" t="s">
        <v>72</v>
      </c>
    </row>
    <row r="21" spans="1:7" ht="18">
      <c r="A21" s="73">
        <v>1</v>
      </c>
      <c r="B21" s="74" t="s">
        <v>1297</v>
      </c>
      <c r="C21" s="260" t="s">
        <v>1530</v>
      </c>
      <c r="D21" s="261"/>
      <c r="E21" s="74"/>
      <c r="F21" s="74"/>
      <c r="G21" s="75"/>
    </row>
    <row r="22" spans="1:7" ht="18">
      <c r="A22" s="76">
        <v>2</v>
      </c>
      <c r="B22" s="77"/>
      <c r="C22" s="262"/>
      <c r="D22" s="263"/>
      <c r="E22" s="77"/>
      <c r="F22" s="77"/>
      <c r="G22" s="78"/>
    </row>
    <row r="23" spans="1:7" ht="18">
      <c r="A23" s="76">
        <v>3</v>
      </c>
      <c r="B23" s="77"/>
      <c r="C23" s="262"/>
      <c r="D23" s="263"/>
      <c r="E23" s="77"/>
      <c r="F23" s="77"/>
      <c r="G23" s="78"/>
    </row>
    <row r="24" spans="1:7" ht="19" thickBot="1">
      <c r="A24" s="79">
        <v>4</v>
      </c>
      <c r="B24" s="80"/>
      <c r="C24" s="264"/>
      <c r="D24" s="265"/>
      <c r="E24" s="80"/>
      <c r="F24" s="80"/>
      <c r="G24" s="82"/>
    </row>
    <row r="26" spans="1:7" ht="17" thickBot="1">
      <c r="A26" s="2" t="s">
        <v>73</v>
      </c>
    </row>
    <row r="27" spans="1:7" ht="18" customHeight="1" thickBot="1">
      <c r="A27" s="26" t="s">
        <v>0</v>
      </c>
      <c r="B27" s="27" t="s">
        <v>74</v>
      </c>
      <c r="C27" s="27" t="s">
        <v>75</v>
      </c>
      <c r="D27" s="174" t="s">
        <v>76</v>
      </c>
      <c r="E27" s="257"/>
      <c r="F27" s="257"/>
      <c r="G27" s="258"/>
    </row>
    <row r="29" spans="1:7" ht="17" thickBot="1">
      <c r="A29" s="2" t="s">
        <v>80</v>
      </c>
    </row>
    <row r="30" spans="1:7" ht="19" thickBot="1">
      <c r="A30" s="26" t="s">
        <v>0</v>
      </c>
      <c r="B30" s="27" t="s">
        <v>81</v>
      </c>
      <c r="C30" s="174" t="s">
        <v>69</v>
      </c>
      <c r="D30" s="259"/>
      <c r="E30" s="174" t="s">
        <v>82</v>
      </c>
      <c r="F30" s="256"/>
      <c r="G30" s="29" t="s">
        <v>83</v>
      </c>
    </row>
    <row r="32" spans="1:7" ht="17" thickBot="1">
      <c r="A32" s="2" t="s">
        <v>84</v>
      </c>
    </row>
    <row r="33" spans="1:7" ht="19" thickBot="1">
      <c r="A33" s="26" t="s">
        <v>0</v>
      </c>
      <c r="B33" s="27" t="s">
        <v>81</v>
      </c>
      <c r="C33" s="174" t="s">
        <v>69</v>
      </c>
      <c r="D33" s="259"/>
      <c r="E33" s="174" t="s">
        <v>85</v>
      </c>
      <c r="F33" s="256"/>
      <c r="G33" s="29" t="s">
        <v>86</v>
      </c>
    </row>
    <row r="35" spans="1:7" ht="17" thickBot="1">
      <c r="A35" s="2" t="s">
        <v>87</v>
      </c>
    </row>
    <row r="36" spans="1:7" ht="19" thickBot="1">
      <c r="A36" s="26" t="s">
        <v>0</v>
      </c>
      <c r="B36" s="27" t="s">
        <v>88</v>
      </c>
      <c r="C36" s="174" t="s">
        <v>89</v>
      </c>
      <c r="D36" s="259"/>
      <c r="E36" s="174" t="s">
        <v>90</v>
      </c>
      <c r="F36" s="256"/>
      <c r="G36" s="29" t="s">
        <v>91</v>
      </c>
    </row>
    <row r="38" spans="1:7" ht="17" thickBot="1">
      <c r="A38" s="2" t="s">
        <v>92</v>
      </c>
    </row>
    <row r="39" spans="1:7" ht="18" customHeight="1" thickBot="1">
      <c r="A39" s="26" t="s">
        <v>0</v>
      </c>
      <c r="B39" s="174" t="s">
        <v>93</v>
      </c>
      <c r="C39" s="259"/>
      <c r="D39" s="174" t="s">
        <v>94</v>
      </c>
      <c r="E39" s="257"/>
      <c r="F39" s="257"/>
      <c r="G39" s="258"/>
    </row>
    <row r="40" spans="1:7" ht="18">
      <c r="A40" s="83">
        <v>1</v>
      </c>
      <c r="B40" s="260" t="s">
        <v>95</v>
      </c>
      <c r="C40" s="271"/>
      <c r="D40" s="260"/>
      <c r="E40" s="266"/>
      <c r="F40" s="266"/>
      <c r="G40" s="267"/>
    </row>
    <row r="41" spans="1:7" ht="18">
      <c r="A41" s="84">
        <v>2</v>
      </c>
      <c r="B41" s="262" t="s">
        <v>96</v>
      </c>
      <c r="C41" s="268"/>
      <c r="D41" s="262"/>
      <c r="E41" s="269"/>
      <c r="F41" s="269"/>
      <c r="G41" s="270"/>
    </row>
    <row r="42" spans="1:7" ht="18">
      <c r="A42" s="84">
        <v>3</v>
      </c>
      <c r="B42" s="262" t="s">
        <v>97</v>
      </c>
      <c r="C42" s="268"/>
      <c r="D42" s="262"/>
      <c r="E42" s="269"/>
      <c r="F42" s="269"/>
      <c r="G42" s="270"/>
    </row>
    <row r="43" spans="1:7" ht="18">
      <c r="A43" s="84">
        <v>4</v>
      </c>
      <c r="B43" s="262" t="s">
        <v>99</v>
      </c>
      <c r="C43" s="268"/>
      <c r="D43" s="262"/>
      <c r="E43" s="269"/>
      <c r="F43" s="269"/>
      <c r="G43" s="270"/>
    </row>
    <row r="44" spans="1:7" ht="18">
      <c r="A44" s="84">
        <v>5</v>
      </c>
      <c r="B44" s="262" t="s">
        <v>100</v>
      </c>
      <c r="C44" s="268"/>
      <c r="D44" s="262"/>
      <c r="E44" s="269"/>
      <c r="F44" s="269"/>
      <c r="G44" s="270"/>
    </row>
    <row r="45" spans="1:7" ht="18">
      <c r="A45" s="84">
        <v>6</v>
      </c>
      <c r="B45" s="262" t="s">
        <v>102</v>
      </c>
      <c r="C45" s="268"/>
      <c r="D45" s="262"/>
      <c r="E45" s="269"/>
      <c r="F45" s="269"/>
      <c r="G45" s="270"/>
    </row>
    <row r="46" spans="1:7" ht="18">
      <c r="A46" s="84">
        <v>7</v>
      </c>
      <c r="B46" s="262" t="s">
        <v>103</v>
      </c>
      <c r="C46" s="268"/>
      <c r="D46" s="262"/>
      <c r="E46" s="269"/>
      <c r="F46" s="269"/>
      <c r="G46" s="270"/>
    </row>
    <row r="47" spans="1:7" ht="19" thickBot="1">
      <c r="A47" s="85">
        <v>8</v>
      </c>
      <c r="B47" s="264" t="s">
        <v>104</v>
      </c>
      <c r="C47" s="272"/>
      <c r="D47" s="264"/>
      <c r="E47" s="273"/>
      <c r="F47" s="273"/>
      <c r="G47" s="274"/>
    </row>
  </sheetData>
  <mergeCells count="41">
    <mergeCell ref="B47:C47"/>
    <mergeCell ref="D47:G47"/>
    <mergeCell ref="B43:C43"/>
    <mergeCell ref="D43:G43"/>
    <mergeCell ref="B44:C44"/>
    <mergeCell ref="D44:G44"/>
    <mergeCell ref="B45:C45"/>
    <mergeCell ref="D45:G45"/>
    <mergeCell ref="D40:G40"/>
    <mergeCell ref="B41:C41"/>
    <mergeCell ref="D41:G41"/>
    <mergeCell ref="B46:C46"/>
    <mergeCell ref="D46:G46"/>
    <mergeCell ref="B42:C42"/>
    <mergeCell ref="D42:G42"/>
    <mergeCell ref="B40:C40"/>
    <mergeCell ref="C21:D21"/>
    <mergeCell ref="C22:D22"/>
    <mergeCell ref="C23:D23"/>
    <mergeCell ref="C24:D24"/>
    <mergeCell ref="E30:F30"/>
    <mergeCell ref="D27:G27"/>
    <mergeCell ref="E33:F33"/>
    <mergeCell ref="D39:G39"/>
    <mergeCell ref="B39:C39"/>
    <mergeCell ref="C30:D30"/>
    <mergeCell ref="C36:D36"/>
    <mergeCell ref="C33:D33"/>
    <mergeCell ref="E36:F36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8"/>
  <hyperlinks>
    <hyperlink ref="A1" location="テーブル一覧!B34" display="テーブル情報" xr:uid="{D0C1CDEA-61CC-4933-B56E-935DF9A2B97B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32</vt:i4>
      </vt:variant>
    </vt:vector>
  </HeadingPairs>
  <TitlesOfParts>
    <vt:vector size="32" baseType="lpstr">
      <vt:lpstr>テーブル一覧</vt:lpstr>
      <vt:lpstr>サンプル</vt:lpstr>
      <vt:lpstr>AQSマスタチェック</vt:lpstr>
      <vt:lpstr>AQS業務エラーキー</vt:lpstr>
      <vt:lpstr>AQS展開ワーク</vt:lpstr>
      <vt:lpstr>計算済み製造品目</vt:lpstr>
      <vt:lpstr>会社</vt:lpstr>
      <vt:lpstr>PCV変換</vt:lpstr>
      <vt:lpstr>PCV原価影響額</vt:lpstr>
      <vt:lpstr>PCV原価影響額部門</vt:lpstr>
      <vt:lpstr>PCV生産原価影響額</vt:lpstr>
      <vt:lpstr>PCV部門生産原価影響額</vt:lpstr>
      <vt:lpstr>PCV製品受払</vt:lpstr>
      <vt:lpstr>PCV出荷原価影響額</vt:lpstr>
      <vt:lpstr>PCV部門出荷原価影響額</vt:lpstr>
      <vt:lpstr>PCV取扱品目</vt:lpstr>
      <vt:lpstr>PCV単価</vt:lpstr>
      <vt:lpstr>総合展開</vt:lpstr>
      <vt:lpstr>シミュレート品目単価</vt:lpstr>
      <vt:lpstr>シミュレート品目</vt:lpstr>
      <vt:lpstr>部門</vt:lpstr>
      <vt:lpstr>度量衡</vt:lpstr>
      <vt:lpstr>品目単価</vt:lpstr>
      <vt:lpstr>品目</vt:lpstr>
      <vt:lpstr>構成</vt:lpstr>
      <vt:lpstr>固定名称</vt:lpstr>
      <vt:lpstr>製造場所</vt:lpstr>
      <vt:lpstr>製造品目</vt:lpstr>
      <vt:lpstr>在庫確定</vt:lpstr>
      <vt:lpstr>在庫情報</vt:lpstr>
      <vt:lpstr>品目（原価影響額）</vt:lpstr>
      <vt:lpstr>会社（原価影響額）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中澤杉夫</dc:creator>
  <cp:keywords/>
  <dc:description/>
  <cp:lastModifiedBy>中澤杉夫</cp:lastModifiedBy>
  <cp:revision/>
  <dcterms:created xsi:type="dcterms:W3CDTF">2024-01-23T06:28:08Z</dcterms:created>
  <dcterms:modified xsi:type="dcterms:W3CDTF">2025-05-04T14:26:08Z</dcterms:modified>
  <cp:category/>
  <cp:contentStatus/>
</cp:coreProperties>
</file>