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gionakazawa/github/tsurugi-batch-template/tools/src/test/resources/jp/gr/java_conf/nkzw/tbt/tools/TgData/"/>
    </mc:Choice>
  </mc:AlternateContent>
  <xr:revisionPtr revIDLastSave="0" documentId="13_ncr:1_{69FC5C62-0E01-AA41-AAF7-3023A882D686}" xr6:coauthVersionLast="47" xr6:coauthVersionMax="47" xr10:uidLastSave="{00000000-0000-0000-0000-000000000000}"/>
  <bookViews>
    <workbookView xWindow="20660" yWindow="-21100" windowWidth="40980" windowHeight="21100" tabRatio="672" activeTab="1" xr2:uid="{6C6E728F-E1B1-40F2-A28A-BFA250D2C246}"/>
  </bookViews>
  <sheets>
    <sheet name="製品マスタ" sheetId="24" r:id="rId1"/>
    <sheet name="原材料マスタ" sheetId="25" r:id="rId2"/>
    <sheet name="構成比率マスタ" sheetId="26" r:id="rId3"/>
    <sheet name="設備マスタ" sheetId="27" r:id="rId4"/>
    <sheet name="設備生産製品マスタ" sheetId="29" r:id="rId5"/>
    <sheet name="需要予測" sheetId="2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2" i="29" l="1"/>
  <c r="L32" i="29"/>
  <c r="N32" i="29" s="1"/>
  <c r="J32" i="29"/>
  <c r="M31" i="29"/>
  <c r="N31" i="29" s="1"/>
  <c r="L31" i="29"/>
  <c r="J31" i="29"/>
  <c r="M30" i="29"/>
  <c r="L30" i="29"/>
  <c r="N30" i="29" s="1"/>
  <c r="J30" i="29"/>
  <c r="M29" i="29"/>
  <c r="L29" i="29"/>
  <c r="N29" i="29" s="1"/>
  <c r="J29" i="29"/>
  <c r="M28" i="29"/>
  <c r="L28" i="29"/>
  <c r="N28" i="29" s="1"/>
  <c r="J28" i="29"/>
  <c r="M27" i="29"/>
  <c r="L27" i="29"/>
  <c r="N27" i="29" s="1"/>
  <c r="J27" i="29"/>
  <c r="M26" i="29"/>
  <c r="N26" i="29" s="1"/>
  <c r="L26" i="29"/>
  <c r="J26" i="29"/>
  <c r="M25" i="29"/>
  <c r="L25" i="29"/>
  <c r="N25" i="29" s="1"/>
  <c r="J25" i="29"/>
  <c r="M24" i="29"/>
  <c r="N24" i="29" s="1"/>
  <c r="L24" i="29"/>
  <c r="J24" i="29"/>
  <c r="M23" i="29"/>
  <c r="L23" i="29"/>
  <c r="N23" i="29" s="1"/>
  <c r="J23" i="29"/>
  <c r="M22" i="29"/>
  <c r="L22" i="29"/>
  <c r="N22" i="29" s="1"/>
  <c r="J22" i="29"/>
  <c r="M21" i="29"/>
  <c r="L21" i="29"/>
  <c r="N21" i="29" s="1"/>
  <c r="J21" i="29"/>
  <c r="M20" i="29"/>
  <c r="L20" i="29"/>
  <c r="N20" i="29" s="1"/>
  <c r="J20" i="29"/>
  <c r="M19" i="29"/>
  <c r="N19" i="29" s="1"/>
  <c r="L19" i="29"/>
  <c r="J19" i="29"/>
  <c r="M18" i="29"/>
  <c r="L18" i="29"/>
  <c r="N18" i="29" s="1"/>
  <c r="J18" i="29"/>
  <c r="M17" i="29"/>
  <c r="N17" i="29" s="1"/>
  <c r="L17" i="29"/>
  <c r="J17" i="29"/>
  <c r="M16" i="29"/>
  <c r="L16" i="29"/>
  <c r="N16" i="29" s="1"/>
  <c r="J16" i="29"/>
  <c r="M15" i="29"/>
  <c r="L15" i="29"/>
  <c r="J15" i="29"/>
  <c r="M14" i="29"/>
  <c r="N14" i="29" s="1"/>
  <c r="L14" i="29"/>
  <c r="J14" i="29"/>
  <c r="A32" i="29" a="1"/>
  <c r="A14" i="29" a="1"/>
  <c r="N15" i="29" l="1"/>
  <c r="A14" i="29"/>
  <c r="A32" i="29"/>
  <c r="M32" i="28"/>
  <c r="L32" i="28"/>
  <c r="J32" i="28"/>
  <c r="M31" i="28"/>
  <c r="N31" i="28" s="1"/>
  <c r="L31" i="28"/>
  <c r="J31" i="28"/>
  <c r="M30" i="28"/>
  <c r="N30" i="28" s="1"/>
  <c r="L30" i="28"/>
  <c r="J30" i="28"/>
  <c r="M29" i="28"/>
  <c r="L29" i="28"/>
  <c r="J29" i="28"/>
  <c r="M28" i="28"/>
  <c r="L28" i="28"/>
  <c r="J28" i="28"/>
  <c r="M27" i="28"/>
  <c r="L27" i="28"/>
  <c r="J27" i="28"/>
  <c r="M26" i="28"/>
  <c r="L26" i="28"/>
  <c r="J26" i="28"/>
  <c r="M25" i="28"/>
  <c r="L25" i="28"/>
  <c r="J25" i="28"/>
  <c r="M24" i="28"/>
  <c r="N24" i="28" s="1"/>
  <c r="L24" i="28"/>
  <c r="J24" i="28"/>
  <c r="M23" i="28"/>
  <c r="N23" i="28" s="1"/>
  <c r="L23" i="28"/>
  <c r="J23" i="28"/>
  <c r="M22" i="28"/>
  <c r="L22" i="28"/>
  <c r="J22" i="28"/>
  <c r="M21" i="28"/>
  <c r="L21" i="28"/>
  <c r="J21" i="28"/>
  <c r="M20" i="28"/>
  <c r="L20" i="28"/>
  <c r="J20" i="28"/>
  <c r="M19" i="28"/>
  <c r="L19" i="28"/>
  <c r="J19" i="28"/>
  <c r="M18" i="28"/>
  <c r="L18" i="28"/>
  <c r="J18" i="28"/>
  <c r="M17" i="28"/>
  <c r="L17" i="28"/>
  <c r="J17" i="28"/>
  <c r="M16" i="28"/>
  <c r="N16" i="28" s="1"/>
  <c r="L16" i="28"/>
  <c r="J16" i="28"/>
  <c r="M15" i="28"/>
  <c r="L15" i="28"/>
  <c r="J15" i="28"/>
  <c r="M14" i="28"/>
  <c r="L14" i="28"/>
  <c r="J14" i="28"/>
  <c r="M32" i="27"/>
  <c r="L32" i="27"/>
  <c r="N32" i="27" s="1"/>
  <c r="J32" i="27"/>
  <c r="M31" i="27"/>
  <c r="N31" i="27" s="1"/>
  <c r="L31" i="27"/>
  <c r="J31" i="27"/>
  <c r="M30" i="27"/>
  <c r="N30" i="27" s="1"/>
  <c r="L30" i="27"/>
  <c r="J30" i="27"/>
  <c r="M29" i="27"/>
  <c r="L29" i="27"/>
  <c r="J29" i="27"/>
  <c r="M28" i="27"/>
  <c r="L28" i="27"/>
  <c r="J28" i="27"/>
  <c r="M27" i="27"/>
  <c r="L27" i="27"/>
  <c r="J27" i="27"/>
  <c r="M26" i="27"/>
  <c r="L26" i="27"/>
  <c r="J26" i="27"/>
  <c r="M25" i="27"/>
  <c r="L25" i="27"/>
  <c r="J25" i="27"/>
  <c r="M24" i="27"/>
  <c r="N24" i="27" s="1"/>
  <c r="L24" i="27"/>
  <c r="J24" i="27"/>
  <c r="M23" i="27"/>
  <c r="N23" i="27" s="1"/>
  <c r="L23" i="27"/>
  <c r="J23" i="27"/>
  <c r="M22" i="27"/>
  <c r="L22" i="27"/>
  <c r="J22" i="27"/>
  <c r="M21" i="27"/>
  <c r="L21" i="27"/>
  <c r="J21" i="27"/>
  <c r="M20" i="27"/>
  <c r="L20" i="27"/>
  <c r="J20" i="27"/>
  <c r="M19" i="27"/>
  <c r="L19" i="27"/>
  <c r="J19" i="27"/>
  <c r="M18" i="27"/>
  <c r="L18" i="27"/>
  <c r="J18" i="27"/>
  <c r="M17" i="27"/>
  <c r="N17" i="27" s="1"/>
  <c r="L17" i="27"/>
  <c r="J17" i="27"/>
  <c r="M16" i="27"/>
  <c r="N16" i="27" s="1"/>
  <c r="L16" i="27"/>
  <c r="J16" i="27"/>
  <c r="M15" i="27"/>
  <c r="L15" i="27"/>
  <c r="J15" i="27"/>
  <c r="M14" i="27"/>
  <c r="L14" i="27"/>
  <c r="J14" i="27"/>
  <c r="M32" i="26"/>
  <c r="L32" i="26"/>
  <c r="N32" i="26" s="1"/>
  <c r="J32" i="26"/>
  <c r="M31" i="26"/>
  <c r="L31" i="26"/>
  <c r="J31" i="26"/>
  <c r="M30" i="26"/>
  <c r="N30" i="26" s="1"/>
  <c r="L30" i="26"/>
  <c r="J30" i="26"/>
  <c r="M29" i="26"/>
  <c r="L29" i="26"/>
  <c r="J29" i="26"/>
  <c r="M28" i="26"/>
  <c r="N28" i="26" s="1"/>
  <c r="L28" i="26"/>
  <c r="J28" i="26"/>
  <c r="M27" i="26"/>
  <c r="L27" i="26"/>
  <c r="J27" i="26"/>
  <c r="M26" i="26"/>
  <c r="L26" i="26"/>
  <c r="J26" i="26"/>
  <c r="M25" i="26"/>
  <c r="L25" i="26"/>
  <c r="J25" i="26"/>
  <c r="M24" i="26"/>
  <c r="L24" i="26"/>
  <c r="J24" i="26"/>
  <c r="M23" i="26"/>
  <c r="N23" i="26" s="1"/>
  <c r="L23" i="26"/>
  <c r="J23" i="26"/>
  <c r="M22" i="26"/>
  <c r="L22" i="26"/>
  <c r="J22" i="26"/>
  <c r="M21" i="26"/>
  <c r="L21" i="26"/>
  <c r="J21" i="26"/>
  <c r="M20" i="26"/>
  <c r="L20" i="26"/>
  <c r="J20" i="26"/>
  <c r="M19" i="26"/>
  <c r="L19" i="26"/>
  <c r="J19" i="26"/>
  <c r="M18" i="26"/>
  <c r="L18" i="26"/>
  <c r="J18" i="26"/>
  <c r="M17" i="26"/>
  <c r="L17" i="26"/>
  <c r="J17" i="26"/>
  <c r="M16" i="26"/>
  <c r="L16" i="26"/>
  <c r="J16" i="26"/>
  <c r="M15" i="26"/>
  <c r="L15" i="26"/>
  <c r="J15" i="26"/>
  <c r="M14" i="26"/>
  <c r="L14" i="26"/>
  <c r="J14" i="26"/>
  <c r="M32" i="25"/>
  <c r="L32" i="25"/>
  <c r="J32" i="25"/>
  <c r="M31" i="25"/>
  <c r="L31" i="25"/>
  <c r="J31" i="25"/>
  <c r="M30" i="25"/>
  <c r="N30" i="25" s="1"/>
  <c r="L30" i="25"/>
  <c r="J30" i="25"/>
  <c r="M29" i="25"/>
  <c r="L29" i="25"/>
  <c r="J29" i="25"/>
  <c r="M28" i="25"/>
  <c r="N28" i="25" s="1"/>
  <c r="L28" i="25"/>
  <c r="J28" i="25"/>
  <c r="M27" i="25"/>
  <c r="L27" i="25"/>
  <c r="J27" i="25"/>
  <c r="M26" i="25"/>
  <c r="N26" i="25" s="1"/>
  <c r="L26" i="25"/>
  <c r="J26" i="25"/>
  <c r="M25" i="25"/>
  <c r="L25" i="25"/>
  <c r="J25" i="25"/>
  <c r="M24" i="25"/>
  <c r="L24" i="25"/>
  <c r="J24" i="25"/>
  <c r="M23" i="25"/>
  <c r="N23" i="25" s="1"/>
  <c r="L23" i="25"/>
  <c r="J23" i="25"/>
  <c r="M22" i="25"/>
  <c r="L22" i="25"/>
  <c r="J22" i="25"/>
  <c r="M21" i="25"/>
  <c r="N21" i="25" s="1"/>
  <c r="L21" i="25"/>
  <c r="J21" i="25"/>
  <c r="M20" i="25"/>
  <c r="L20" i="25"/>
  <c r="J20" i="25"/>
  <c r="M19" i="25"/>
  <c r="N19" i="25" s="1"/>
  <c r="L19" i="25"/>
  <c r="J19" i="25"/>
  <c r="M18" i="25"/>
  <c r="L18" i="25"/>
  <c r="J18" i="25"/>
  <c r="M17" i="25"/>
  <c r="L17" i="25"/>
  <c r="J17" i="25"/>
  <c r="M16" i="25"/>
  <c r="L16" i="25"/>
  <c r="J16" i="25"/>
  <c r="M15" i="25"/>
  <c r="L15" i="25"/>
  <c r="J15" i="25"/>
  <c r="M14" i="25"/>
  <c r="L14" i="25"/>
  <c r="J14" i="25"/>
  <c r="M32" i="24"/>
  <c r="L32" i="24"/>
  <c r="N32" i="24" s="1"/>
  <c r="J32" i="24"/>
  <c r="M31" i="24"/>
  <c r="N31" i="24" s="1"/>
  <c r="L31" i="24"/>
  <c r="J31" i="24"/>
  <c r="M30" i="24"/>
  <c r="N30" i="24" s="1"/>
  <c r="L30" i="24"/>
  <c r="J30" i="24"/>
  <c r="M29" i="24"/>
  <c r="L29" i="24"/>
  <c r="J29" i="24"/>
  <c r="M28" i="24"/>
  <c r="N28" i="24" s="1"/>
  <c r="L28" i="24"/>
  <c r="J28" i="24"/>
  <c r="M27" i="24"/>
  <c r="L27" i="24"/>
  <c r="J27" i="24"/>
  <c r="M26" i="24"/>
  <c r="L26" i="24"/>
  <c r="J26" i="24"/>
  <c r="M25" i="24"/>
  <c r="L25" i="24"/>
  <c r="J25" i="24"/>
  <c r="M24" i="24"/>
  <c r="N24" i="24" s="1"/>
  <c r="L24" i="24"/>
  <c r="J24" i="24"/>
  <c r="M23" i="24"/>
  <c r="N23" i="24" s="1"/>
  <c r="L23" i="24"/>
  <c r="J23" i="24"/>
  <c r="M22" i="24"/>
  <c r="L22" i="24"/>
  <c r="J22" i="24"/>
  <c r="M21" i="24"/>
  <c r="N21" i="24" s="1"/>
  <c r="L21" i="24"/>
  <c r="J21" i="24"/>
  <c r="M20" i="24"/>
  <c r="L20" i="24"/>
  <c r="N20" i="24" s="1"/>
  <c r="J20" i="24"/>
  <c r="M19" i="24"/>
  <c r="L19" i="24"/>
  <c r="J19" i="24"/>
  <c r="M18" i="24"/>
  <c r="L18" i="24"/>
  <c r="J18" i="24"/>
  <c r="M17" i="24"/>
  <c r="N17" i="24" s="1"/>
  <c r="L17" i="24"/>
  <c r="J17" i="24"/>
  <c r="M16" i="24"/>
  <c r="L16" i="24"/>
  <c r="J16" i="24"/>
  <c r="M15" i="24"/>
  <c r="L15" i="24"/>
  <c r="J15" i="24"/>
  <c r="M14" i="24"/>
  <c r="L14" i="24"/>
  <c r="J14" i="24"/>
  <c r="A14" i="25" a="1"/>
  <c r="A14" i="24" a="1"/>
  <c r="A32" i="24" a="1"/>
  <c r="A15" i="29" a="1"/>
  <c r="A14" i="28" a="1"/>
  <c r="A32" i="27" a="1"/>
  <c r="A32" i="26" a="1"/>
  <c r="A14" i="27" a="1"/>
  <c r="A14" i="26" a="1"/>
  <c r="N15" i="25" l="1"/>
  <c r="N21" i="28"/>
  <c r="N26" i="28"/>
  <c r="N27" i="28"/>
  <c r="N32" i="28"/>
  <c r="N28" i="28"/>
  <c r="N29" i="28"/>
  <c r="N25" i="28"/>
  <c r="N22" i="28"/>
  <c r="N19" i="28"/>
  <c r="N20" i="28"/>
  <c r="N17" i="28"/>
  <c r="N14" i="28"/>
  <c r="N15" i="28"/>
  <c r="N18" i="28"/>
  <c r="A15" i="29"/>
  <c r="N25" i="27"/>
  <c r="N26" i="27"/>
  <c r="N21" i="27"/>
  <c r="N22" i="27"/>
  <c r="N18" i="27"/>
  <c r="N27" i="27"/>
  <c r="N29" i="27"/>
  <c r="N28" i="27"/>
  <c r="N19" i="27"/>
  <c r="N20" i="27"/>
  <c r="N15" i="27"/>
  <c r="N14" i="27"/>
  <c r="N21" i="26"/>
  <c r="N26" i="26"/>
  <c r="N31" i="26"/>
  <c r="N27" i="26"/>
  <c r="N22" i="26"/>
  <c r="N18" i="26"/>
  <c r="N24" i="26"/>
  <c r="N29" i="26"/>
  <c r="N19" i="26"/>
  <c r="N20" i="26"/>
  <c r="N25" i="26"/>
  <c r="N15" i="26"/>
  <c r="N17" i="26"/>
  <c r="N16" i="26"/>
  <c r="N14" i="26"/>
  <c r="N29" i="25"/>
  <c r="N18" i="25"/>
  <c r="N25" i="25"/>
  <c r="N20" i="25"/>
  <c r="N31" i="25"/>
  <c r="N27" i="25"/>
  <c r="N32" i="25"/>
  <c r="N22" i="25"/>
  <c r="N24" i="25"/>
  <c r="N17" i="25"/>
  <c r="N16" i="25"/>
  <c r="N14" i="25"/>
  <c r="A14" i="28"/>
  <c r="A14" i="27"/>
  <c r="A32" i="27"/>
  <c r="A32" i="26"/>
  <c r="A14" i="26"/>
  <c r="A14" i="25"/>
  <c r="N29" i="24"/>
  <c r="N18" i="24"/>
  <c r="N19" i="24"/>
  <c r="N25" i="24"/>
  <c r="N26" i="24"/>
  <c r="N27" i="24"/>
  <c r="N16" i="24"/>
  <c r="N15" i="24"/>
  <c r="N22" i="24"/>
  <c r="N14" i="24"/>
  <c r="A32" i="24"/>
  <c r="A14" i="24"/>
  <c r="A15" i="27" a="1"/>
  <c r="A15" i="28" a="1"/>
  <c r="A15" i="26" a="1"/>
  <c r="A15" i="25" a="1"/>
  <c r="A15" i="24" a="1"/>
  <c r="A15" i="28" l="1"/>
  <c r="A15" i="27"/>
  <c r="A15" i="26"/>
  <c r="A15" i="25"/>
  <c r="A15" i="24"/>
  <c r="A16" i="28" a="1"/>
  <c r="A16" i="26" a="1"/>
  <c r="A16" i="24" a="1"/>
  <c r="A16" i="25" a="1"/>
  <c r="A16" i="28" l="1"/>
  <c r="A16" i="26"/>
  <c r="A16" i="25"/>
  <c r="A16" i="24"/>
  <c r="A17" i="28" a="1"/>
  <c r="A17" i="25" a="1"/>
  <c r="A17" i="26" a="1"/>
  <c r="A17" i="28" l="1"/>
  <c r="A17" i="26"/>
  <c r="A17" i="2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<sst xmlns="http://schemas.openxmlformats.org/spreadsheetml/2006/main" count="535" uniqueCount="117">
  <si>
    <t>No.</t>
  </si>
  <si>
    <t>論理テーブル名</t>
  </si>
  <si>
    <t>物理テーブル名</t>
  </si>
  <si>
    <t>備考</t>
  </si>
  <si>
    <t>テーブル情報</t>
  </si>
  <si>
    <t>システム名</t>
  </si>
  <si>
    <t>作成者</t>
  </si>
  <si>
    <t>nakazawasugio</t>
  </si>
  <si>
    <t>サブシステム名</t>
  </si>
  <si>
    <t>作成日</t>
  </si>
  <si>
    <t>スキーマ名</t>
  </si>
  <si>
    <t>更新日</t>
  </si>
  <si>
    <t>RDBMS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</si>
  <si>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</si>
  <si>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</si>
  <si>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</si>
  <si>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</si>
  <si>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</si>
  <si>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</si>
  <si>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</si>
  <si>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Yes</t>
  </si>
  <si>
    <t>インデックス名</t>
  </si>
  <si>
    <t>カラムリスト</t>
  </si>
  <si>
    <t>主キー</t>
  </si>
  <si>
    <t>ユニーク</t>
  </si>
  <si>
    <t>オプション</t>
  </si>
  <si>
    <t>制約情報</t>
  </si>
  <si>
    <t>制約名</t>
  </si>
  <si>
    <t>種類</t>
  </si>
  <si>
    <t>制約定義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</si>
  <si>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</si>
  <si>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</si>
  <si>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</si>
  <si>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</si>
  <si>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</si>
  <si>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</si>
  <si>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</si>
  <si>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</si>
  <si>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</si>
  <si>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</si>
  <si>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</si>
  <si>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</si>
  <si>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</si>
  <si>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</si>
  <si>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</si>
  <si>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schemaname</t>
  </si>
  <si>
    <t>tablename</t>
  </si>
  <si>
    <t>tableowner</t>
  </si>
  <si>
    <t>tablespace</t>
  </si>
  <si>
    <t>hasindexes</t>
  </si>
  <si>
    <t>hasrules</t>
  </si>
  <si>
    <t>hastriggers</t>
  </si>
  <si>
    <t>rowsecurity</t>
  </si>
  <si>
    <t>DDL</t>
    <phoneticPr fontId="8"/>
  </si>
  <si>
    <t>EMBULK CSVカラム</t>
    <phoneticPr fontId="8"/>
  </si>
  <si>
    <t>カラム名</t>
    <phoneticPr fontId="8"/>
  </si>
  <si>
    <t>Option</t>
    <phoneticPr fontId="8"/>
  </si>
  <si>
    <t>target</t>
    <phoneticPr fontId="8"/>
  </si>
  <si>
    <t>INT</t>
    <phoneticPr fontId="8"/>
  </si>
  <si>
    <t>Yes</t>
    <phoneticPr fontId="8"/>
  </si>
  <si>
    <t>DECIMAL</t>
    <phoneticPr fontId="8"/>
  </si>
  <si>
    <t>primary key</t>
    <phoneticPr fontId="8"/>
  </si>
  <si>
    <t>インデックス情報</t>
    <phoneticPr fontId="8"/>
  </si>
  <si>
    <t>INTのサンプルカラム</t>
  </si>
  <si>
    <t>BIGINTのサンプルカラム</t>
  </si>
  <si>
    <t>REALのサンプルカラム</t>
  </si>
  <si>
    <t>DOUBLEのサンプルカラム</t>
  </si>
  <si>
    <t>0</t>
    <phoneticPr fontId="8"/>
  </si>
  <si>
    <t>製品マスタ</t>
    <rPh sb="0" eb="2">
      <t>セイヒn</t>
    </rPh>
    <phoneticPr fontId="8"/>
  </si>
  <si>
    <t>product_master</t>
    <phoneticPr fontId="8"/>
  </si>
  <si>
    <t>Tsurugi 1.5.0</t>
    <phoneticPr fontId="8"/>
  </si>
  <si>
    <t>製品ID</t>
    <rPh sb="0" eb="2">
      <t>セイヒn</t>
    </rPh>
    <phoneticPr fontId="8"/>
  </si>
  <si>
    <t>product_id</t>
    <phoneticPr fontId="8"/>
  </si>
  <si>
    <t>製品名</t>
    <rPh sb="0" eb="1">
      <t>セイヒn</t>
    </rPh>
    <phoneticPr fontId="8"/>
  </si>
  <si>
    <t>販売価格</t>
    <rPh sb="0" eb="4">
      <t>ハンバイ</t>
    </rPh>
    <phoneticPr fontId="8"/>
  </si>
  <si>
    <t>1kgあたりの価格</t>
    <phoneticPr fontId="8"/>
  </si>
  <si>
    <t>VARCHAR(10)</t>
    <phoneticPr fontId="8"/>
  </si>
  <si>
    <t>VARCHAR(40)</t>
    <phoneticPr fontId="8"/>
  </si>
  <si>
    <t>product_name</t>
    <phoneticPr fontId="8"/>
  </si>
  <si>
    <t>sales_price</t>
    <phoneticPr fontId="8"/>
  </si>
  <si>
    <t>原材料マスタ</t>
    <rPh sb="0" eb="3">
      <t>ゲンザイリョウ</t>
    </rPh>
    <phoneticPr fontId="8"/>
  </si>
  <si>
    <t>material_master</t>
    <phoneticPr fontId="8"/>
  </si>
  <si>
    <t>原材料ID</t>
    <rPh sb="0" eb="3">
      <t>ゲンザイリョウ</t>
    </rPh>
    <phoneticPr fontId="8"/>
  </si>
  <si>
    <t>原材料名</t>
    <rPh sb="0" eb="1">
      <t>ゲンザイリョウ</t>
    </rPh>
    <phoneticPr fontId="8"/>
  </si>
  <si>
    <t>仕入れ単価</t>
    <rPh sb="0" eb="2">
      <t>シイレ</t>
    </rPh>
    <phoneticPr fontId="8"/>
  </si>
  <si>
    <t>material_id</t>
    <phoneticPr fontId="8"/>
  </si>
  <si>
    <t>material_name</t>
    <phoneticPr fontId="8"/>
  </si>
  <si>
    <t>purchase_price</t>
    <phoneticPr fontId="8"/>
  </si>
  <si>
    <t>月間最大入荷量</t>
    <rPh sb="0" eb="2">
      <t>ゲッカn</t>
    </rPh>
    <rPh sb="2" eb="6">
      <t>サイダイ</t>
    </rPh>
    <rPh sb="6" eb="7">
      <t>リョウ</t>
    </rPh>
    <phoneticPr fontId="8"/>
  </si>
  <si>
    <t>max_monthly_stock</t>
    <phoneticPr fontId="8"/>
  </si>
  <si>
    <t>構成比率マスタ</t>
    <rPh sb="0" eb="4">
      <t>コウセイ</t>
    </rPh>
    <phoneticPr fontId="8"/>
  </si>
  <si>
    <t>composition_ratio_master</t>
    <phoneticPr fontId="8"/>
  </si>
  <si>
    <t>max_ratio</t>
    <phoneticPr fontId="8"/>
  </si>
  <si>
    <t>min_ratio</t>
    <phoneticPr fontId="8"/>
  </si>
  <si>
    <t>最小比率</t>
    <rPh sb="0" eb="4">
      <t>サイショ</t>
    </rPh>
    <phoneticPr fontId="8"/>
  </si>
  <si>
    <t>最大比率</t>
    <rPh sb="0" eb="1">
      <t>サイダイ</t>
    </rPh>
    <phoneticPr fontId="8"/>
  </si>
  <si>
    <t>DECIMAL(3,2)</t>
    <phoneticPr fontId="8"/>
  </si>
  <si>
    <t>product_id,material_id</t>
    <phoneticPr fontId="8"/>
  </si>
  <si>
    <t>設備マスタ</t>
    <rPh sb="0" eb="2">
      <t>セツビ</t>
    </rPh>
    <phoneticPr fontId="8"/>
  </si>
  <si>
    <t>equipment_master</t>
    <phoneticPr fontId="8"/>
  </si>
  <si>
    <t>設備ID</t>
    <rPh sb="0" eb="2">
      <t>セツビ</t>
    </rPh>
    <phoneticPr fontId="8"/>
  </si>
  <si>
    <t>equipment_id</t>
    <phoneticPr fontId="8"/>
  </si>
  <si>
    <t>月間最大処理能力</t>
    <rPh sb="0" eb="2">
      <t>ゲッカn</t>
    </rPh>
    <rPh sb="2" eb="8">
      <t>サイダイ</t>
    </rPh>
    <phoneticPr fontId="8"/>
  </si>
  <si>
    <t>max_monthly_processing_capacity</t>
    <phoneticPr fontId="8"/>
  </si>
  <si>
    <t>kg</t>
    <phoneticPr fontId="8"/>
  </si>
  <si>
    <t>設備生産製品マスタ</t>
    <phoneticPr fontId="8"/>
  </si>
  <si>
    <t>equipment_product_master</t>
    <phoneticPr fontId="8"/>
  </si>
  <si>
    <t>equipment_id,product_id</t>
    <phoneticPr fontId="8"/>
  </si>
  <si>
    <t>需要予測</t>
    <rPh sb="0" eb="4">
      <t>ジュヨウ</t>
    </rPh>
    <phoneticPr fontId="8"/>
  </si>
  <si>
    <t>demand_forecast</t>
    <phoneticPr fontId="8"/>
  </si>
  <si>
    <t>年</t>
    <rPh sb="0" eb="1">
      <t>ネn</t>
    </rPh>
    <phoneticPr fontId="8"/>
  </si>
  <si>
    <t>月</t>
    <rPh sb="0" eb="1">
      <t>ツキ</t>
    </rPh>
    <phoneticPr fontId="8"/>
  </si>
  <si>
    <t>需要量</t>
    <rPh sb="0" eb="3">
      <t>ジュヨウ</t>
    </rPh>
    <phoneticPr fontId="8"/>
  </si>
  <si>
    <t>demand_forecat_amount</t>
    <phoneticPr fontId="8"/>
  </si>
  <si>
    <t>year,month,product_id</t>
    <phoneticPr fontId="8"/>
  </si>
  <si>
    <t>forecat_year</t>
    <phoneticPr fontId="8"/>
  </si>
  <si>
    <t>forecast_month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</si>
</sst>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9"/>
      <color rgb="FF000000"/>
      <name val="游ゴシック"/>
      <family val="3"/>
      <charset val="128"/>
      <scheme val="minor"/>
    </font>
    <font>
      <b/>
      <i/>
      <u/>
      <sz val="9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7" xfId="0" applyFont="1" applyBorder="1">
      <alignment vertical="center"/>
    </xf>
    <xf numFmtId="0" fontId="4" fillId="2" borderId="19" xfId="0" applyFont="1" applyFill="1" applyBorder="1">
      <alignment vertical="center"/>
    </xf>
    <xf numFmtId="49" fontId="1" fillId="0" borderId="0" xfId="0" applyNumberFormat="1" applyFont="1">
      <alignment vertical="center"/>
    </xf>
    <xf numFmtId="49" fontId="4" fillId="2" borderId="19" xfId="0" applyNumberFormat="1" applyFont="1" applyFill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4" fillId="2" borderId="20" xfId="0" applyNumberFormat="1" applyFont="1" applyFill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6" fillId="2" borderId="22" xfId="0" applyNumberFormat="1" applyFont="1" applyFill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4" fillId="2" borderId="21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28" xfId="0" applyNumberFormat="1" applyFont="1" applyFill="1" applyBorder="1">
      <alignment vertical="center"/>
    </xf>
    <xf numFmtId="49" fontId="6" fillId="2" borderId="27" xfId="0" applyNumberFormat="1" applyFont="1" applyFill="1" applyBorder="1">
      <alignment vertical="center"/>
    </xf>
    <xf numFmtId="49" fontId="4" fillId="2" borderId="30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6" fillId="2" borderId="26" xfId="0" applyNumberFormat="1" applyFont="1" applyFill="1" applyBorder="1">
      <alignment vertical="center"/>
    </xf>
    <xf numFmtId="49" fontId="6" fillId="2" borderId="32" xfId="0" applyNumberFormat="1" applyFont="1" applyFill="1" applyBorder="1">
      <alignment vertical="center"/>
    </xf>
    <xf numFmtId="49" fontId="6" fillId="2" borderId="36" xfId="0" applyNumberFormat="1" applyFont="1" applyFill="1" applyBorder="1">
      <alignment vertical="center"/>
    </xf>
    <xf numFmtId="49" fontId="1" fillId="0" borderId="17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49" fontId="4" fillId="2" borderId="29" xfId="0" applyNumberFormat="1" applyFont="1" applyFill="1" applyBorder="1">
      <alignment vertical="center"/>
    </xf>
    <xf numFmtId="0" fontId="9" fillId="3" borderId="0" xfId="2">
      <alignment vertical="center"/>
    </xf>
    <xf numFmtId="0" fontId="10" fillId="4" borderId="0" xfId="3">
      <alignment vertical="center"/>
    </xf>
    <xf numFmtId="0" fontId="4" fillId="2" borderId="41" xfId="0" applyFont="1" applyFill="1" applyBorder="1">
      <alignment vertical="center"/>
    </xf>
    <xf numFmtId="49" fontId="4" fillId="2" borderId="42" xfId="0" applyNumberFormat="1" applyFont="1" applyFill="1" applyBorder="1">
      <alignment vertical="center"/>
    </xf>
    <xf numFmtId="49" fontId="4" fillId="2" borderId="43" xfId="0" applyNumberFormat="1" applyFont="1" applyFill="1" applyBorder="1">
      <alignment vertical="center"/>
    </xf>
    <xf numFmtId="49" fontId="6" fillId="2" borderId="44" xfId="0" applyNumberFormat="1" applyFont="1" applyFill="1" applyBorder="1">
      <alignment vertical="center"/>
    </xf>
    <xf numFmtId="49" fontId="4" fillId="2" borderId="45" xfId="0" applyNumberFormat="1" applyFont="1" applyFill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0" fontId="10" fillId="0" borderId="0" xfId="3" applyFill="1">
      <alignment vertical="center"/>
    </xf>
    <xf numFmtId="0" fontId="12" fillId="0" borderId="0" xfId="1" applyFont="1">
      <alignment vertical="center"/>
    </xf>
    <xf numFmtId="49" fontId="1" fillId="0" borderId="18" xfId="0" applyNumberFormat="1" applyFont="1" applyBorder="1" applyAlignment="1">
      <alignment vertical="center" shrinkToFit="1"/>
    </xf>
    <xf numFmtId="49" fontId="1" fillId="0" borderId="18" xfId="0" quotePrefix="1" applyNumberFormat="1" applyFont="1" applyBorder="1" applyAlignment="1">
      <alignment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0" borderId="12" xfId="0" quotePrefix="1" applyNumberFormat="1" applyFont="1" applyBorder="1" applyAlignment="1">
      <alignment vertical="center" shrinkToFit="1"/>
    </xf>
    <xf numFmtId="49" fontId="1" fillId="0" borderId="15" xfId="0" applyNumberFormat="1" applyFont="1" applyBorder="1" applyAlignment="1">
      <alignment vertical="center" shrinkToFit="1"/>
    </xf>
    <xf numFmtId="49" fontId="1" fillId="0" borderId="15" xfId="0" quotePrefix="1" applyNumberFormat="1" applyFont="1" applyBorder="1" applyAlignment="1">
      <alignment vertical="center" shrinkToFit="1"/>
    </xf>
    <xf numFmtId="49" fontId="1" fillId="0" borderId="16" xfId="0" quotePrefix="1" applyNumberFormat="1" applyFont="1" applyBorder="1" applyAlignment="1">
      <alignment vertical="center" shrinkToFit="1"/>
    </xf>
    <xf numFmtId="49" fontId="11" fillId="0" borderId="12" xfId="0" applyNumberFormat="1" applyFont="1" applyBorder="1">
      <alignment vertical="center"/>
    </xf>
    <xf numFmtId="0" fontId="1" fillId="0" borderId="46" xfId="0" applyFont="1" applyBorder="1">
      <alignment vertical="center"/>
    </xf>
    <xf numFmtId="0" fontId="1" fillId="0" borderId="12" xfId="0" applyFont="1" applyBorder="1">
      <alignment vertical="center"/>
    </xf>
    <xf numFmtId="49" fontId="1" fillId="0" borderId="33" xfId="0" applyNumberFormat="1" applyFont="1" applyBorder="1">
      <alignment vertical="center"/>
    </xf>
    <xf numFmtId="49" fontId="0" fillId="0" borderId="34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49" fontId="1" fillId="0" borderId="31" xfId="0" applyNumberFormat="1" applyFont="1" applyBorder="1">
      <alignment vertical="center"/>
    </xf>
    <xf numFmtId="49" fontId="0" fillId="0" borderId="35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49" fontId="4" fillId="2" borderId="29" xfId="0" applyNumberFormat="1" applyFont="1" applyFill="1" applyBorder="1">
      <alignment vertical="center"/>
    </xf>
    <xf numFmtId="0" fontId="7" fillId="2" borderId="27" xfId="0" applyFont="1" applyFill="1" applyBorder="1">
      <alignment vertical="center"/>
    </xf>
    <xf numFmtId="49" fontId="1" fillId="0" borderId="37" xfId="0" applyNumberFormat="1" applyFont="1" applyBorder="1">
      <alignment vertical="center"/>
    </xf>
    <xf numFmtId="49" fontId="0" fillId="0" borderId="38" xfId="0" applyNumberFormat="1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49" fontId="1" fillId="0" borderId="34" xfId="0" applyNumberFormat="1" applyFont="1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49" fontId="1" fillId="0" borderId="22" xfId="0" applyNumberFormat="1" applyFont="1" applyBorder="1">
      <alignment vertical="center"/>
    </xf>
    <xf numFmtId="0" fontId="0" fillId="0" borderId="22" xfId="0" applyBorder="1">
      <alignment vertical="center"/>
    </xf>
    <xf numFmtId="0" fontId="0" fillId="0" borderId="25" xfId="0" applyBorder="1">
      <alignment vertical="center"/>
    </xf>
    <xf numFmtId="49" fontId="2" fillId="0" borderId="1" xfId="0" applyNumberFormat="1" applyFont="1" applyBorder="1">
      <alignment vertical="center"/>
    </xf>
    <xf numFmtId="0" fontId="0" fillId="0" borderId="0" xfId="0">
      <alignment vertical="center"/>
    </xf>
    <xf numFmtId="0" fontId="0" fillId="0" borderId="5" xfId="0" applyBorder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49" fontId="1" fillId="0" borderId="20" xfId="0" applyNumberFormat="1" applyFont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14" fontId="1" fillId="0" borderId="22" xfId="0" applyNumberFormat="1" applyFont="1" applyBorder="1">
      <alignment vertical="center"/>
    </xf>
    <xf numFmtId="14" fontId="0" fillId="0" borderId="25" xfId="0" applyNumberFormat="1" applyBorder="1">
      <alignment vertical="center"/>
    </xf>
  </cellXfs>
  <cellStyles count="4">
    <cellStyle name="どちらでもない" xfId="3" builtinId="28"/>
    <cellStyle name="ハイパーリンク" xfId="1" builtinId="8"/>
    <cellStyle name="標準" xfId="0" builtinId="0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BDDC-8F22-E74A-9137-14CD4D74B476}">
  <sheetPr>
    <pageSetUpPr fitToPage="1"/>
  </sheetPr>
  <dimension ref="A1:N62"/>
  <sheetViews>
    <sheetView showGridLines="0" zoomScale="200" zoomScaleNormal="200" workbookViewId="0">
      <selection activeCell="B8" sqref="B8:G10"/>
    </sheetView>
  </sheetViews>
  <sheetFormatPr baseColWidth="10" defaultColWidth="9" defaultRowHeight="16"/>
  <cols>
    <col min="1" max="1" width="3.5" style="1" customWidth="1"/>
    <col min="2" max="2" width="16.5" style="7" customWidth="1"/>
    <col min="3" max="4" width="14.5" style="7" customWidth="1"/>
    <col min="5" max="6" width="8.5" style="7" customWidth="1"/>
    <col min="7" max="7" width="28.5" style="7" customWidth="1"/>
    <col min="8" max="9" width="9" style="1"/>
    <col min="10" max="10" width="31.6640625" style="1" bestFit="1" customWidth="1"/>
    <col min="11" max="11" width="9" style="1"/>
    <col min="12" max="12" width="22" style="1" bestFit="1" customWidth="1"/>
    <col min="13" max="13" width="10.5" style="1" bestFit="1" customWidth="1"/>
    <col min="14" max="14" width="47.6640625" style="1" bestFit="1" customWidth="1"/>
    <col min="15" max="16384" width="9" style="1"/>
  </cols>
  <sheetData>
    <row r="1" spans="1:14" ht="17" thickBot="1">
      <c r="A1" s="38" t="s">
        <v>4</v>
      </c>
    </row>
    <row r="2" spans="1:14" ht="18">
      <c r="B2" s="8" t="s">
        <v>5</v>
      </c>
      <c r="C2" s="79"/>
      <c r="D2" s="80"/>
      <c r="E2" s="10" t="s">
        <v>6</v>
      </c>
      <c r="F2" s="79" t="s">
        <v>7</v>
      </c>
      <c r="G2" s="81"/>
    </row>
    <row r="3" spans="1:14" ht="18">
      <c r="B3" s="9" t="s">
        <v>8</v>
      </c>
      <c r="C3" s="66"/>
      <c r="D3" s="67"/>
      <c r="E3" s="11" t="s">
        <v>9</v>
      </c>
      <c r="F3" s="82">
        <v>45918</v>
      </c>
      <c r="G3" s="83"/>
    </row>
    <row r="4" spans="1:14" ht="18">
      <c r="B4" s="9" t="s">
        <v>10</v>
      </c>
      <c r="C4" s="66"/>
      <c r="D4" s="67"/>
      <c r="E4" s="11" t="s">
        <v>11</v>
      </c>
      <c r="F4" s="82">
        <v>45918</v>
      </c>
      <c r="G4" s="83"/>
    </row>
    <row r="5" spans="1:14" ht="18">
      <c r="B5" s="9" t="s">
        <v>1</v>
      </c>
      <c r="C5" s="66" t="s">
        <v>68</v>
      </c>
      <c r="D5" s="67"/>
      <c r="E5" s="11" t="s">
        <v>12</v>
      </c>
      <c r="F5" s="66" t="s">
        <v>70</v>
      </c>
      <c r="G5" s="68"/>
    </row>
    <row r="6" spans="1:14" ht="18">
      <c r="B6" s="9" t="s">
        <v>2</v>
      </c>
      <c r="C6" s="66" t="s">
        <v>69</v>
      </c>
      <c r="D6" s="67"/>
      <c r="E6" s="12"/>
      <c r="F6" s="66"/>
      <c r="G6" s="68"/>
    </row>
    <row r="7" spans="1:14" ht="18">
      <c r="B7" s="69" t="s">
        <v>3</v>
      </c>
      <c r="C7" s="70"/>
      <c r="D7" s="70"/>
      <c r="E7" s="70"/>
      <c r="F7" s="70"/>
      <c r="G7" s="71"/>
    </row>
    <row r="8" spans="1:14">
      <c r="B8" s="72" t="s">
        <v>13</v>
      </c>
      <c r="C8" s="73"/>
      <c r="D8" s="73"/>
      <c r="E8" s="73"/>
      <c r="F8" s="73"/>
      <c r="G8" s="74"/>
    </row>
    <row r="9" spans="1:14">
      <c r="B9" s="75"/>
      <c r="C9" s="73"/>
      <c r="D9" s="73"/>
      <c r="E9" s="73"/>
      <c r="F9" s="73"/>
      <c r="G9" s="74"/>
    </row>
    <row r="10" spans="1:14" ht="17" thickBot="1">
      <c r="B10" s="76"/>
      <c r="C10" s="77"/>
      <c r="D10" s="77"/>
      <c r="E10" s="77"/>
      <c r="F10" s="77"/>
      <c r="G10" s="78"/>
    </row>
    <row r="12" spans="1:14" ht="21" thickBot="1">
      <c r="A12" s="2" t="s">
        <v>14</v>
      </c>
      <c r="L12" s="28" t="s">
        <v>54</v>
      </c>
      <c r="M12" s="28"/>
      <c r="N12" s="28"/>
    </row>
    <row r="13" spans="1:14" ht="20">
      <c r="A13" s="6" t="s">
        <v>0</v>
      </c>
      <c r="B13" s="10" t="s">
        <v>15</v>
      </c>
      <c r="C13" s="10" t="s">
        <v>16</v>
      </c>
      <c r="D13" s="10" t="s">
        <v>17</v>
      </c>
      <c r="E13" s="10" t="s">
        <v>18</v>
      </c>
      <c r="F13" s="10" t="s">
        <v>19</v>
      </c>
      <c r="G13" s="15" t="s">
        <v>3</v>
      </c>
      <c r="J13" s="29" t="s">
        <v>53</v>
      </c>
      <c r="K13" s="37"/>
      <c r="L13" s="28" t="s">
        <v>55</v>
      </c>
      <c r="M13" s="28" t="s">
        <v>56</v>
      </c>
      <c r="N13" s="28" t="s">
        <v>57</v>
      </c>
    </row>
    <row r="14" spans="1:14">
      <c r="A14" s="5" cm="1">
        <f t="array" aca="1" ref="A1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</v>
      </c>
      <c r="B14" s="39" t="s">
        <v>71</v>
      </c>
      <c r="C14" s="39" t="s">
        <v>72</v>
      </c>
      <c r="D14" s="39" t="s">
        <v>76</v>
      </c>
      <c r="E14" s="39" t="s">
        <v>59</v>
      </c>
      <c r="F14" s="40" t="s">
        <v>13</v>
      </c>
      <c r="G14" s="47" t="s">
        <v>63</v>
      </c>
      <c r="J14" s="1" t="str">
        <f>CONCATENATE("""",C14,""" ",D14,",")</f>
        <v>"product_id" VARCHAR(10),</v>
      </c>
      <c r="L14" s="1" t="str">
        <f>LOWER(C14)</f>
        <v>product_id</v>
      </c>
      <c r="M14" s="1" t="str">
        <f>IF(COUNTIF(D14,"VARC*")&gt;=1,"StringOption",IF(COUNTIF(D14,"CHAR*")&gt;=1,"StringOption","DecimalOption"))</f>
        <v>StringOption</v>
      </c>
      <c r="N14" s="1" t="str">
        <f>CONCATENATE("- {name: ",L14,", type: string, wtype: ",M14,"}")</f>
        <v>- {name: product_id, type: string, wtype: StringOption}</v>
      </c>
    </row>
    <row r="15" spans="1:14">
      <c r="A15" s="5" cm="1">
        <f t="array" aca="1" ref="A1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</v>
      </c>
      <c r="B15" s="39" t="s">
        <v>73</v>
      </c>
      <c r="C15" s="39" t="s">
        <v>78</v>
      </c>
      <c r="D15" s="39" t="s">
        <v>77</v>
      </c>
      <c r="E15" s="46" t="s">
        <v>20</v>
      </c>
      <c r="F15" s="40" t="s">
        <v>13</v>
      </c>
      <c r="G15" s="48" t="s">
        <v>64</v>
      </c>
      <c r="J15" s="1" t="str">
        <f>CONCATENATE("""",C15,""" ",D15,",")</f>
        <v>"product_name" VARCHAR(40),</v>
      </c>
      <c r="L15" s="1" t="str">
        <f>LOWER(C15)</f>
        <v>product_name</v>
      </c>
      <c r="M15" s="1" t="str">
        <f>IF(COUNTIF(D15,"VARC*")&gt;=1,"StringOption",IF(COUNTIF(D15,"CHAR*")&gt;=1,"StringOption","DecimalOption"))</f>
        <v>StringOption</v>
      </c>
      <c r="N15" s="1" t="str">
        <f>CONCATENATE("- {name: ",L15,", type: string, wtype: ",M15,"}")</f>
        <v>- {name: product_name, type: string, wtype: StringOption}</v>
      </c>
    </row>
    <row r="16" spans="1:14">
      <c r="A16" s="3" cm="1">
        <f t="array" aca="1" ref="A1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</v>
      </c>
      <c r="B16" s="39" t="s">
        <v>74</v>
      </c>
      <c r="C16" s="41" t="s">
        <v>79</v>
      </c>
      <c r="D16" s="41" t="s">
        <v>60</v>
      </c>
      <c r="E16" s="41"/>
      <c r="F16" s="42" t="s">
        <v>67</v>
      </c>
      <c r="G16" s="48" t="s">
        <v>75</v>
      </c>
      <c r="J16" s="1" t="str">
        <f t="shared" ref="J16:J32" si="0">CONCATENATE("""",C16,""" ",D16,",")</f>
        <v>"sales_price" DECIMAL,</v>
      </c>
      <c r="L16" s="1" t="str">
        <f t="shared" ref="L16:L32" si="1">LOWER(C16)</f>
        <v>sales_price</v>
      </c>
      <c r="M16" s="1" t="str">
        <f t="shared" ref="M16:M32" si="2">IF(COUNTIF(D16,"VARC*")&gt;=1,"StringOption",IF(COUNTIF(D16,"CHAR*")&gt;=1,"StringOption","DecimalOption"))</f>
        <v>DecimalOption</v>
      </c>
      <c r="N16" s="1" t="str">
        <f t="shared" ref="N16:N32" si="3">CONCATENATE("- {name: ",L16,", type: string, wtype: ",M16,"}")</f>
        <v>- {name: sales_price, type: string, wtype: DecimalOption}</v>
      </c>
    </row>
    <row r="17" spans="1:14">
      <c r="A17" s="3"/>
      <c r="B17" s="39"/>
      <c r="C17" s="41"/>
      <c r="D17" s="41"/>
      <c r="E17" s="41"/>
      <c r="F17" s="42"/>
      <c r="G17" s="48"/>
      <c r="J17" s="1" t="str">
        <f t="shared" si="0"/>
        <v>"" ,</v>
      </c>
      <c r="L17" s="1" t="str">
        <f t="shared" si="1"/>
        <v/>
      </c>
      <c r="M17" s="1" t="str">
        <f t="shared" si="2"/>
        <v>DecimalOption</v>
      </c>
      <c r="N17" s="1" t="str">
        <f t="shared" si="3"/>
        <v>- {name: , type: string, wtype: DecimalOption}</v>
      </c>
    </row>
    <row r="18" spans="1:14">
      <c r="A18" s="3"/>
      <c r="B18" s="39"/>
      <c r="C18" s="41"/>
      <c r="D18" s="41"/>
      <c r="E18" s="41"/>
      <c r="F18" s="42"/>
      <c r="G18" s="48"/>
      <c r="J18" s="1" t="str">
        <f t="shared" si="0"/>
        <v>"" ,</v>
      </c>
      <c r="L18" s="1" t="str">
        <f t="shared" si="1"/>
        <v/>
      </c>
      <c r="M18" s="1" t="str">
        <f t="shared" si="2"/>
        <v>DecimalOption</v>
      </c>
      <c r="N18" s="1" t="str">
        <f t="shared" si="3"/>
        <v>- {name: , type: string, wtype: DecimalOption}</v>
      </c>
    </row>
    <row r="19" spans="1:14">
      <c r="A19" s="3"/>
      <c r="B19" s="39"/>
      <c r="C19" s="41"/>
      <c r="D19" s="41"/>
      <c r="E19" s="41"/>
      <c r="F19" s="42"/>
      <c r="G19" s="48"/>
      <c r="J19" s="1" t="str">
        <f t="shared" si="0"/>
        <v>"" ,</v>
      </c>
      <c r="L19" s="1" t="str">
        <f t="shared" si="1"/>
        <v/>
      </c>
      <c r="M19" s="1" t="str">
        <f t="shared" si="2"/>
        <v>DecimalOption</v>
      </c>
      <c r="N19" s="1" t="str">
        <f t="shared" si="3"/>
        <v>- {name: , type: string, wtype: DecimalOption}</v>
      </c>
    </row>
    <row r="20" spans="1:14">
      <c r="A20" s="3"/>
      <c r="B20" s="39"/>
      <c r="C20" s="41"/>
      <c r="D20" s="41"/>
      <c r="E20" s="41"/>
      <c r="F20" s="42"/>
      <c r="G20" s="48"/>
      <c r="J20" s="1" t="str">
        <f t="shared" si="0"/>
        <v>"" ,</v>
      </c>
      <c r="L20" s="1" t="str">
        <f t="shared" si="1"/>
        <v/>
      </c>
      <c r="M20" s="1" t="str">
        <f t="shared" si="2"/>
        <v>DecimalOption</v>
      </c>
      <c r="N20" s="1" t="str">
        <f t="shared" si="3"/>
        <v>- {name: , type: string, wtype: DecimalOption}</v>
      </c>
    </row>
    <row r="21" spans="1:14">
      <c r="A21" s="3"/>
      <c r="B21" s="39"/>
      <c r="C21" s="41"/>
      <c r="D21" s="41"/>
      <c r="E21" s="41"/>
      <c r="F21" s="42"/>
      <c r="G21" s="48"/>
      <c r="J21" s="1" t="str">
        <f t="shared" si="0"/>
        <v>"" ,</v>
      </c>
      <c r="L21" s="1" t="str">
        <f t="shared" si="1"/>
        <v/>
      </c>
      <c r="M21" s="1" t="str">
        <f t="shared" si="2"/>
        <v>DecimalOption</v>
      </c>
      <c r="N21" s="1" t="str">
        <f t="shared" si="3"/>
        <v>- {name: , type: string, wtype: DecimalOption}</v>
      </c>
    </row>
    <row r="22" spans="1:14">
      <c r="A22" s="3"/>
      <c r="B22" s="39"/>
      <c r="C22" s="41"/>
      <c r="D22" s="41"/>
      <c r="E22" s="41"/>
      <c r="F22" s="42"/>
      <c r="G22" s="48"/>
      <c r="J22" s="1" t="str">
        <f t="shared" si="0"/>
        <v>"" ,</v>
      </c>
      <c r="L22" s="1" t="str">
        <f t="shared" si="1"/>
        <v/>
      </c>
      <c r="M22" s="1" t="str">
        <f t="shared" si="2"/>
        <v>DecimalOption</v>
      </c>
      <c r="N22" s="1" t="str">
        <f t="shared" si="3"/>
        <v>- {name: , type: string, wtype: DecimalOption}</v>
      </c>
    </row>
    <row r="23" spans="1:14">
      <c r="A23" s="3"/>
      <c r="B23" s="39"/>
      <c r="C23" s="41"/>
      <c r="D23" s="41"/>
      <c r="E23" s="41"/>
      <c r="F23" s="42"/>
      <c r="G23" s="48"/>
      <c r="J23" s="1" t="str">
        <f t="shared" si="0"/>
        <v>"" ,</v>
      </c>
      <c r="L23" s="1" t="str">
        <f t="shared" si="1"/>
        <v/>
      </c>
      <c r="M23" s="1" t="str">
        <f t="shared" si="2"/>
        <v>DecimalOption</v>
      </c>
      <c r="N23" s="1" t="str">
        <f t="shared" si="3"/>
        <v>- {name: , type: string, wtype: DecimalOption}</v>
      </c>
    </row>
    <row r="24" spans="1:14">
      <c r="A24" s="3"/>
      <c r="B24" s="39"/>
      <c r="C24" s="41"/>
      <c r="D24" s="41"/>
      <c r="E24" s="41"/>
      <c r="F24" s="42"/>
      <c r="G24" s="48"/>
      <c r="J24" s="1" t="str">
        <f t="shared" si="0"/>
        <v>"" ,</v>
      </c>
      <c r="L24" s="1" t="str">
        <f t="shared" si="1"/>
        <v/>
      </c>
      <c r="M24" s="1" t="str">
        <f t="shared" si="2"/>
        <v>DecimalOption</v>
      </c>
      <c r="N24" s="1" t="str">
        <f t="shared" si="3"/>
        <v>- {name: , type: string, wtype: DecimalOption}</v>
      </c>
    </row>
    <row r="25" spans="1:14">
      <c r="A25" s="3"/>
      <c r="B25" s="39"/>
      <c r="C25" s="41"/>
      <c r="D25" s="41"/>
      <c r="E25" s="41"/>
      <c r="F25" s="42"/>
      <c r="G25" s="48"/>
      <c r="J25" s="1" t="str">
        <f t="shared" si="0"/>
        <v>"" ,</v>
      </c>
      <c r="L25" s="1" t="str">
        <f t="shared" si="1"/>
        <v/>
      </c>
      <c r="M25" s="1" t="str">
        <f t="shared" si="2"/>
        <v>DecimalOption</v>
      </c>
      <c r="N25" s="1" t="str">
        <f t="shared" si="3"/>
        <v>- {name: , type: string, wtype: DecimalOption}</v>
      </c>
    </row>
    <row r="26" spans="1:14">
      <c r="A26" s="3"/>
      <c r="B26" s="39"/>
      <c r="C26" s="41"/>
      <c r="D26" s="41"/>
      <c r="E26" s="41"/>
      <c r="F26" s="42"/>
      <c r="G26" s="48"/>
      <c r="J26" s="1" t="str">
        <f t="shared" si="0"/>
        <v>"" ,</v>
      </c>
      <c r="L26" s="1" t="str">
        <f t="shared" si="1"/>
        <v/>
      </c>
      <c r="M26" s="1" t="str">
        <f t="shared" si="2"/>
        <v>DecimalOption</v>
      </c>
      <c r="N26" s="1" t="str">
        <f t="shared" si="3"/>
        <v>- {name: , type: string, wtype: DecimalOption}</v>
      </c>
    </row>
    <row r="27" spans="1:14">
      <c r="A27" s="3"/>
      <c r="B27" s="39"/>
      <c r="C27" s="41"/>
      <c r="D27" s="41"/>
      <c r="E27" s="41"/>
      <c r="F27" s="42"/>
      <c r="G27" s="48"/>
      <c r="J27" s="1" t="str">
        <f t="shared" si="0"/>
        <v>"" ,</v>
      </c>
      <c r="L27" s="1" t="str">
        <f t="shared" si="1"/>
        <v/>
      </c>
      <c r="M27" s="1" t="str">
        <f t="shared" si="2"/>
        <v>DecimalOption</v>
      </c>
      <c r="N27" s="1" t="str">
        <f t="shared" si="3"/>
        <v>- {name: , type: string, wtype: DecimalOption}</v>
      </c>
    </row>
    <row r="28" spans="1:14">
      <c r="A28" s="3"/>
      <c r="B28" s="39"/>
      <c r="C28" s="41"/>
      <c r="D28" s="41"/>
      <c r="E28" s="41"/>
      <c r="F28" s="42"/>
      <c r="G28" s="48"/>
      <c r="J28" s="1" t="str">
        <f t="shared" si="0"/>
        <v>"" ,</v>
      </c>
      <c r="L28" s="1" t="str">
        <f t="shared" si="1"/>
        <v/>
      </c>
      <c r="M28" s="1" t="str">
        <f t="shared" si="2"/>
        <v>DecimalOption</v>
      </c>
      <c r="N28" s="1" t="str">
        <f t="shared" si="3"/>
        <v>- {name: , type: string, wtype: DecimalOption}</v>
      </c>
    </row>
    <row r="29" spans="1:14">
      <c r="A29" s="3"/>
      <c r="B29" s="39"/>
      <c r="C29" s="41"/>
      <c r="D29" s="41"/>
      <c r="E29" s="41"/>
      <c r="F29" s="42"/>
      <c r="G29" s="48"/>
      <c r="J29" s="1" t="str">
        <f t="shared" si="0"/>
        <v>"" ,</v>
      </c>
      <c r="L29" s="1" t="str">
        <f t="shared" si="1"/>
        <v/>
      </c>
      <c r="M29" s="1" t="str">
        <f t="shared" si="2"/>
        <v>DecimalOption</v>
      </c>
      <c r="N29" s="1" t="str">
        <f t="shared" si="3"/>
        <v>- {name: , type: string, wtype: DecimalOption}</v>
      </c>
    </row>
    <row r="30" spans="1:14">
      <c r="A30" s="3"/>
      <c r="B30" s="39"/>
      <c r="C30" s="41"/>
      <c r="D30" s="41"/>
      <c r="E30" s="41"/>
      <c r="F30" s="42"/>
      <c r="G30" s="48"/>
      <c r="J30" s="1" t="str">
        <f t="shared" si="0"/>
        <v>"" ,</v>
      </c>
      <c r="L30" s="1" t="str">
        <f t="shared" si="1"/>
        <v/>
      </c>
      <c r="M30" s="1" t="str">
        <f t="shared" si="2"/>
        <v>DecimalOption</v>
      </c>
      <c r="N30" s="1" t="str">
        <f t="shared" si="3"/>
        <v>- {name: , type: string, wtype: DecimalOption}</v>
      </c>
    </row>
    <row r="31" spans="1:14">
      <c r="A31" s="3"/>
      <c r="B31" s="39"/>
      <c r="C31" s="41"/>
      <c r="D31" s="41"/>
      <c r="E31" s="41"/>
      <c r="F31" s="42"/>
      <c r="G31" s="48"/>
      <c r="J31" s="1" t="str">
        <f t="shared" si="0"/>
        <v>"" ,</v>
      </c>
      <c r="L31" s="1" t="str">
        <f t="shared" si="1"/>
        <v/>
      </c>
      <c r="M31" s="1" t="str">
        <f t="shared" si="2"/>
        <v>DecimalOption</v>
      </c>
      <c r="N31" s="1" t="str">
        <f t="shared" si="3"/>
        <v>- {name: , type: string, wtype: DecimalOption}</v>
      </c>
    </row>
    <row r="32" spans="1:14" ht="17" thickBot="1">
      <c r="A32" s="4" t="str" cm="1">
        <f t="array" aca="1" ref="A3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/>
      </c>
      <c r="B32" s="43"/>
      <c r="C32" s="43"/>
      <c r="D32" s="43"/>
      <c r="E32" s="43"/>
      <c r="F32" s="44"/>
      <c r="G32" s="45"/>
      <c r="J32" s="1" t="str">
        <f t="shared" si="0"/>
        <v>"" ,</v>
      </c>
      <c r="L32" s="1" t="str">
        <f t="shared" si="1"/>
        <v/>
      </c>
      <c r="M32" s="1" t="str">
        <f t="shared" si="2"/>
        <v>DecimalOption</v>
      </c>
      <c r="N32" s="1" t="str">
        <f t="shared" si="3"/>
        <v>- {name: , type: string, wtype: DecimalOption}</v>
      </c>
    </row>
    <row r="34" spans="1:7" ht="17" thickBot="1">
      <c r="A34" s="2" t="s">
        <v>62</v>
      </c>
    </row>
    <row r="35" spans="1:7">
      <c r="A35" s="30" t="s">
        <v>0</v>
      </c>
      <c r="B35" s="31" t="s">
        <v>21</v>
      </c>
      <c r="C35" s="32" t="s">
        <v>22</v>
      </c>
      <c r="D35" s="33"/>
      <c r="E35" s="31" t="s">
        <v>23</v>
      </c>
      <c r="F35" s="31" t="s">
        <v>24</v>
      </c>
      <c r="G35" s="34" t="s">
        <v>25</v>
      </c>
    </row>
    <row r="36" spans="1:7">
      <c r="A36" s="3">
        <v>1</v>
      </c>
      <c r="B36" s="13" t="s">
        <v>61</v>
      </c>
      <c r="C36" s="49" t="s">
        <v>72</v>
      </c>
      <c r="D36" s="63"/>
      <c r="E36" s="13"/>
      <c r="F36" s="13"/>
      <c r="G36" s="35"/>
    </row>
    <row r="37" spans="1:7">
      <c r="A37" s="3"/>
      <c r="B37" s="13"/>
      <c r="C37" s="49"/>
      <c r="D37" s="63"/>
      <c r="E37" s="13"/>
      <c r="F37" s="13"/>
      <c r="G37" s="35"/>
    </row>
    <row r="38" spans="1:7" ht="18">
      <c r="A38" s="3"/>
      <c r="B38" s="13"/>
      <c r="C38" s="49"/>
      <c r="D38" s="64"/>
      <c r="E38" s="13"/>
      <c r="F38" s="13"/>
      <c r="G38" s="35"/>
    </row>
    <row r="39" spans="1:7" ht="19" thickBot="1">
      <c r="A39" s="4"/>
      <c r="B39" s="14"/>
      <c r="C39" s="53"/>
      <c r="D39" s="65"/>
      <c r="E39" s="14"/>
      <c r="F39" s="14"/>
      <c r="G39" s="36"/>
    </row>
    <row r="41" spans="1:7" ht="17" thickBot="1">
      <c r="A41" s="2" t="s">
        <v>26</v>
      </c>
    </row>
    <row r="42" spans="1:7">
      <c r="A42" s="6" t="s">
        <v>0</v>
      </c>
      <c r="B42" s="10" t="s">
        <v>27</v>
      </c>
      <c r="C42" s="10" t="s">
        <v>28</v>
      </c>
      <c r="D42" s="20" t="s">
        <v>29</v>
      </c>
      <c r="E42" s="21"/>
      <c r="F42" s="21"/>
      <c r="G42" s="22"/>
    </row>
    <row r="44" spans="1:7" ht="17" thickBot="1">
      <c r="A44" s="2" t="s">
        <v>30</v>
      </c>
    </row>
    <row r="45" spans="1:7" ht="19" thickBot="1">
      <c r="A45" s="16" t="s">
        <v>0</v>
      </c>
      <c r="B45" s="17" t="s">
        <v>31</v>
      </c>
      <c r="C45" s="27" t="s">
        <v>22</v>
      </c>
      <c r="D45" s="18"/>
      <c r="E45" s="57" t="s">
        <v>32</v>
      </c>
      <c r="F45" s="58"/>
      <c r="G45" s="19" t="s">
        <v>33</v>
      </c>
    </row>
    <row r="47" spans="1:7" ht="17" thickBot="1">
      <c r="A47" s="2" t="s">
        <v>34</v>
      </c>
    </row>
    <row r="48" spans="1:7" ht="19" thickBot="1">
      <c r="A48" s="16" t="s">
        <v>0</v>
      </c>
      <c r="B48" s="17" t="s">
        <v>31</v>
      </c>
      <c r="C48" s="27" t="s">
        <v>22</v>
      </c>
      <c r="D48" s="18"/>
      <c r="E48" s="57" t="s">
        <v>35</v>
      </c>
      <c r="F48" s="58"/>
      <c r="G48" s="19" t="s">
        <v>36</v>
      </c>
    </row>
    <row r="50" spans="1:7" ht="17" thickBot="1">
      <c r="A50" s="2" t="s">
        <v>37</v>
      </c>
    </row>
    <row r="51" spans="1:7" ht="19" thickBot="1">
      <c r="A51" s="16" t="s">
        <v>0</v>
      </c>
      <c r="B51" s="17" t="s">
        <v>38</v>
      </c>
      <c r="C51" s="27" t="s">
        <v>39</v>
      </c>
      <c r="D51" s="18"/>
      <c r="E51" s="57" t="s">
        <v>40</v>
      </c>
      <c r="F51" s="58"/>
      <c r="G51" s="19" t="s">
        <v>41</v>
      </c>
    </row>
    <row r="53" spans="1:7" ht="17" thickBot="1">
      <c r="A53" s="2" t="s">
        <v>42</v>
      </c>
    </row>
    <row r="54" spans="1:7">
      <c r="A54" s="6" t="s">
        <v>0</v>
      </c>
      <c r="B54" s="20" t="s">
        <v>43</v>
      </c>
      <c r="C54" s="23"/>
      <c r="D54" s="20" t="s">
        <v>44</v>
      </c>
      <c r="E54" s="21"/>
      <c r="F54" s="21"/>
      <c r="G54" s="22"/>
    </row>
    <row r="55" spans="1:7" ht="18">
      <c r="A55" s="24">
        <v>1</v>
      </c>
      <c r="B55" s="59" t="s">
        <v>45</v>
      </c>
      <c r="C55" s="60"/>
      <c r="D55" s="59"/>
      <c r="E55" s="61"/>
      <c r="F55" s="61"/>
      <c r="G55" s="62"/>
    </row>
    <row r="56" spans="1:7" ht="18">
      <c r="A56" s="25">
        <v>2</v>
      </c>
      <c r="B56" s="49" t="s">
        <v>46</v>
      </c>
      <c r="C56" s="50"/>
      <c r="D56" s="49"/>
      <c r="E56" s="51"/>
      <c r="F56" s="51"/>
      <c r="G56" s="52"/>
    </row>
    <row r="57" spans="1:7" ht="18">
      <c r="A57" s="25">
        <v>3</v>
      </c>
      <c r="B57" s="49" t="s">
        <v>47</v>
      </c>
      <c r="C57" s="50"/>
      <c r="D57" s="49"/>
      <c r="E57" s="51"/>
      <c r="F57" s="51"/>
      <c r="G57" s="52"/>
    </row>
    <row r="58" spans="1:7" ht="18">
      <c r="A58" s="25">
        <v>4</v>
      </c>
      <c r="B58" s="49" t="s">
        <v>48</v>
      </c>
      <c r="C58" s="50"/>
      <c r="D58" s="49"/>
      <c r="E58" s="51"/>
      <c r="F58" s="51"/>
      <c r="G58" s="52"/>
    </row>
    <row r="59" spans="1:7" ht="18">
      <c r="A59" s="25">
        <v>5</v>
      </c>
      <c r="B59" s="49" t="s">
        <v>49</v>
      </c>
      <c r="C59" s="50"/>
      <c r="D59" s="49"/>
      <c r="E59" s="51"/>
      <c r="F59" s="51"/>
      <c r="G59" s="52"/>
    </row>
    <row r="60" spans="1:7" ht="18">
      <c r="A60" s="25">
        <v>6</v>
      </c>
      <c r="B60" s="49" t="s">
        <v>50</v>
      </c>
      <c r="C60" s="50"/>
      <c r="D60" s="49"/>
      <c r="E60" s="51"/>
      <c r="F60" s="51"/>
      <c r="G60" s="52"/>
    </row>
    <row r="61" spans="1:7" ht="18">
      <c r="A61" s="25">
        <v>7</v>
      </c>
      <c r="B61" s="49" t="s">
        <v>51</v>
      </c>
      <c r="C61" s="50"/>
      <c r="D61" s="49"/>
      <c r="E61" s="51"/>
      <c r="F61" s="51"/>
      <c r="G61" s="52"/>
    </row>
    <row r="62" spans="1:7" ht="19" thickBot="1">
      <c r="A62" s="26">
        <v>8</v>
      </c>
      <c r="B62" s="53" t="s">
        <v>52</v>
      </c>
      <c r="C62" s="54"/>
      <c r="D62" s="53"/>
      <c r="E62" s="55"/>
      <c r="F62" s="55"/>
      <c r="G62" s="56"/>
    </row>
  </sheetData>
  <mergeCells count="35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57:C57"/>
    <mergeCell ref="D57:G57"/>
    <mergeCell ref="C36:D36"/>
    <mergeCell ref="C37:D37"/>
    <mergeCell ref="C38:D38"/>
    <mergeCell ref="C39:D39"/>
    <mergeCell ref="E45:F45"/>
    <mergeCell ref="E48:F48"/>
    <mergeCell ref="E51:F51"/>
    <mergeCell ref="B55:C55"/>
    <mergeCell ref="D55:G55"/>
    <mergeCell ref="B56:C56"/>
    <mergeCell ref="D56:G56"/>
    <mergeCell ref="B61:C61"/>
    <mergeCell ref="D61:G61"/>
    <mergeCell ref="B62:C62"/>
    <mergeCell ref="D62:G62"/>
    <mergeCell ref="B58:C58"/>
    <mergeCell ref="D58:G58"/>
    <mergeCell ref="B59:C59"/>
    <mergeCell ref="D59:G59"/>
    <mergeCell ref="B60:C60"/>
    <mergeCell ref="D60:G60"/>
  </mergeCells>
  <phoneticPr fontId="8"/>
  <hyperlinks>
    <hyperlink ref="A1" location="テーブル一覧!B7" display="テーブル情報" xr:uid="{53ECC42E-FA27-6049-9006-188FE4473C40}"/>
  </hyperlinks>
  <pageMargins left="0.7" right="0.7" top="0.75" bottom="0.75" header="0.3" footer="0.3"/>
  <pageSetup paperSize="9" scale="83" fitToHeight="0" orientation="portrait" horizontalDpi="360" verticalDpi="360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49367-74EA-2842-BC9E-36E7C6D23CA8}">
  <sheetPr>
    <pageSetUpPr fitToPage="1"/>
  </sheetPr>
  <dimension ref="A1:N62"/>
  <sheetViews>
    <sheetView showGridLines="0" tabSelected="1" zoomScale="200" zoomScaleNormal="200" workbookViewId="0">
      <selection activeCell="D15" sqref="D15"/>
    </sheetView>
  </sheetViews>
  <sheetFormatPr baseColWidth="10" defaultColWidth="9" defaultRowHeight="16"/>
  <cols>
    <col min="1" max="1" width="3.5" style="1" customWidth="1"/>
    <col min="2" max="2" width="16.5" style="7" customWidth="1"/>
    <col min="3" max="4" width="14.5" style="7" customWidth="1"/>
    <col min="5" max="6" width="8.5" style="7" customWidth="1"/>
    <col min="7" max="7" width="28.5" style="7" customWidth="1"/>
    <col min="8" max="9" width="9" style="1"/>
    <col min="10" max="10" width="31.6640625" style="1" bestFit="1" customWidth="1"/>
    <col min="11" max="11" width="9" style="1"/>
    <col min="12" max="12" width="22" style="1" bestFit="1" customWidth="1"/>
    <col min="13" max="13" width="10.5" style="1" bestFit="1" customWidth="1"/>
    <col min="14" max="14" width="47.6640625" style="1" bestFit="1" customWidth="1"/>
    <col min="15" max="16384" width="9" style="1"/>
  </cols>
  <sheetData>
    <row r="1" spans="1:14" ht="17" thickBot="1">
      <c r="A1" s="38" t="s">
        <v>4</v>
      </c>
    </row>
    <row r="2" spans="1:14" ht="18">
      <c r="B2" s="8" t="s">
        <v>5</v>
      </c>
      <c r="C2" s="79"/>
      <c r="D2" s="80"/>
      <c r="E2" s="10" t="s">
        <v>6</v>
      </c>
      <c r="F2" s="79" t="s">
        <v>7</v>
      </c>
      <c r="G2" s="81"/>
    </row>
    <row r="3" spans="1:14" ht="18">
      <c r="B3" s="9" t="s">
        <v>8</v>
      </c>
      <c r="C3" s="66"/>
      <c r="D3" s="67"/>
      <c r="E3" s="11" t="s">
        <v>9</v>
      </c>
      <c r="F3" s="82">
        <v>45918</v>
      </c>
      <c r="G3" s="83"/>
    </row>
    <row r="4" spans="1:14" ht="18">
      <c r="B4" s="9" t="s">
        <v>10</v>
      </c>
      <c r="C4" s="66"/>
      <c r="D4" s="67"/>
      <c r="E4" s="11" t="s">
        <v>11</v>
      </c>
      <c r="F4" s="82">
        <v>45918</v>
      </c>
      <c r="G4" s="83"/>
    </row>
    <row r="5" spans="1:14" ht="18">
      <c r="B5" s="9" t="s">
        <v>1</v>
      </c>
      <c r="C5" s="66" t="s">
        <v>80</v>
      </c>
      <c r="D5" s="67"/>
      <c r="E5" s="11" t="s">
        <v>12</v>
      </c>
      <c r="F5" s="66" t="s">
        <v>70</v>
      </c>
      <c r="G5" s="68"/>
    </row>
    <row r="6" spans="1:14" ht="18">
      <c r="B6" s="9" t="s">
        <v>2</v>
      </c>
      <c r="C6" s="66" t="s">
        <v>81</v>
      </c>
      <c r="D6" s="67"/>
      <c r="E6" s="12"/>
      <c r="F6" s="66"/>
      <c r="G6" s="68"/>
    </row>
    <row r="7" spans="1:14" ht="18">
      <c r="B7" s="69" t="s">
        <v>3</v>
      </c>
      <c r="C7" s="70"/>
      <c r="D7" s="70"/>
      <c r="E7" s="70"/>
      <c r="F7" s="70"/>
      <c r="G7" s="71"/>
    </row>
    <row r="8" spans="1:14">
      <c r="B8" s="72" t="s">
        <v>13</v>
      </c>
      <c r="C8" s="73"/>
      <c r="D8" s="73"/>
      <c r="E8" s="73"/>
      <c r="F8" s="73"/>
      <c r="G8" s="74"/>
    </row>
    <row r="9" spans="1:14">
      <c r="B9" s="75"/>
      <c r="C9" s="73"/>
      <c r="D9" s="73"/>
      <c r="E9" s="73"/>
      <c r="F9" s="73"/>
      <c r="G9" s="74"/>
    </row>
    <row r="10" spans="1:14" ht="17" thickBot="1">
      <c r="B10" s="76"/>
      <c r="C10" s="77"/>
      <c r="D10" s="77"/>
      <c r="E10" s="77"/>
      <c r="F10" s="77"/>
      <c r="G10" s="78"/>
    </row>
    <row r="12" spans="1:14" ht="21" thickBot="1">
      <c r="A12" s="2" t="s">
        <v>14</v>
      </c>
      <c r="L12" s="28" t="s">
        <v>54</v>
      </c>
      <c r="M12" s="28"/>
      <c r="N12" s="28"/>
    </row>
    <row r="13" spans="1:14" ht="20">
      <c r="A13" s="6" t="s">
        <v>0</v>
      </c>
      <c r="B13" s="10" t="s">
        <v>15</v>
      </c>
      <c r="C13" s="10" t="s">
        <v>16</v>
      </c>
      <c r="D13" s="10" t="s">
        <v>17</v>
      </c>
      <c r="E13" s="10" t="s">
        <v>18</v>
      </c>
      <c r="F13" s="10" t="s">
        <v>19</v>
      </c>
      <c r="G13" s="15" t="s">
        <v>3</v>
      </c>
      <c r="J13" s="29" t="s">
        <v>53</v>
      </c>
      <c r="K13" s="37"/>
      <c r="L13" s="28" t="s">
        <v>55</v>
      </c>
      <c r="M13" s="28" t="s">
        <v>56</v>
      </c>
      <c r="N13" s="28" t="s">
        <v>57</v>
      </c>
    </row>
    <row r="14" spans="1:14">
      <c r="A14" s="5" cm="1">
        <f t="array" aca="1" ref="A1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</v>
      </c>
      <c r="B14" s="39" t="s">
        <v>82</v>
      </c>
      <c r="C14" s="39" t="s">
        <v>85</v>
      </c>
      <c r="D14" s="39" t="s">
        <v>76</v>
      </c>
      <c r="E14" s="39" t="s">
        <v>59</v>
      </c>
      <c r="F14" s="40" t="s">
        <v>13</v>
      </c>
      <c r="G14" s="47" t="s">
        <v>63</v>
      </c>
      <c r="J14" s="1" t="str">
        <f>CONCATENATE("""",C14,""" ",D14,",")</f>
        <v>"material_id" VARCHAR(10),</v>
      </c>
      <c r="L14" s="1" t="str">
        <f>LOWER(C14)</f>
        <v>material_id</v>
      </c>
      <c r="M14" s="1" t="str">
        <f>IF(COUNTIF(D14,"VARC*")&gt;=1,"StringOption",IF(COUNTIF(D14,"CHAR*")&gt;=1,"StringOption","DecimalOption"))</f>
        <v>StringOption</v>
      </c>
      <c r="N14" s="1" t="str">
        <f>CONCATENATE("- {name: ",L14,", type: string, wtype: ",M14,"}")</f>
        <v>- {name: material_id, type: string, wtype: StringOption}</v>
      </c>
    </row>
    <row r="15" spans="1:14">
      <c r="A15" s="5" cm="1">
        <f t="array" aca="1" ref="A1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</v>
      </c>
      <c r="B15" s="39" t="s">
        <v>83</v>
      </c>
      <c r="C15" s="39" t="s">
        <v>86</v>
      </c>
      <c r="D15" s="39" t="s">
        <v>77</v>
      </c>
      <c r="E15" s="46" t="s">
        <v>20</v>
      </c>
      <c r="F15" s="40" t="s">
        <v>13</v>
      </c>
      <c r="G15" s="48" t="s">
        <v>64</v>
      </c>
      <c r="J15" s="1" t="str">
        <f>CONCATENATE("""",C15,""" ",D15,",")</f>
        <v>"material_name" VARCHAR(40),</v>
      </c>
      <c r="L15" s="1" t="str">
        <f>LOWER(C15)</f>
        <v>material_name</v>
      </c>
      <c r="M15" s="1" t="str">
        <f>IF(COUNTIF(D15,"VARC*")&gt;=1,"StringOption",IF(COUNTIF(D15,"CHAR*")&gt;=1,"StringOption","DecimalOption"))</f>
        <v>StringOption</v>
      </c>
      <c r="N15" s="1" t="str">
        <f>CONCATENATE("- {name: ",L15,", type: string, wtype: ",M15,"}")</f>
        <v>- {name: material_name, type: string, wtype: StringOption}</v>
      </c>
    </row>
    <row r="16" spans="1:14">
      <c r="A16" s="3" cm="1">
        <f t="array" aca="1" ref="A1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</v>
      </c>
      <c r="B16" s="39" t="s">
        <v>84</v>
      </c>
      <c r="C16" s="41" t="s">
        <v>87</v>
      </c>
      <c r="D16" s="41" t="s">
        <v>60</v>
      </c>
      <c r="E16" s="41"/>
      <c r="F16" s="42" t="s">
        <v>67</v>
      </c>
      <c r="G16" s="48" t="s">
        <v>65</v>
      </c>
      <c r="J16" s="1" t="str">
        <f t="shared" ref="J16:J32" si="0">CONCATENATE("""",C16,""" ",D16,",")</f>
        <v>"purchase_price" DECIMAL,</v>
      </c>
      <c r="L16" s="1" t="str">
        <f t="shared" ref="L16:L32" si="1">LOWER(C16)</f>
        <v>purchase_price</v>
      </c>
      <c r="M16" s="1" t="str">
        <f t="shared" ref="M16:M32" si="2">IF(COUNTIF(D16,"VARC*")&gt;=1,"StringOption",IF(COUNTIF(D16,"CHAR*")&gt;=1,"StringOption","DecimalOption"))</f>
        <v>DecimalOption</v>
      </c>
      <c r="N16" s="1" t="str">
        <f t="shared" ref="N16:N32" si="3">CONCATENATE("- {name: ",L16,", type: string, wtype: ",M16,"}")</f>
        <v>- {name: purchase_price, type: string, wtype: DecimalOption}</v>
      </c>
    </row>
    <row r="17" spans="1:14">
      <c r="A17" s="3" cm="1">
        <f t="array" aca="1" ref="A1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4</v>
      </c>
      <c r="B17" s="39" t="s">
        <v>88</v>
      </c>
      <c r="C17" s="41" t="s">
        <v>89</v>
      </c>
      <c r="D17" s="41" t="s">
        <v>60</v>
      </c>
      <c r="E17" s="41"/>
      <c r="F17" s="42" t="s">
        <v>67</v>
      </c>
      <c r="G17" s="48" t="s">
        <v>66</v>
      </c>
      <c r="J17" s="1" t="str">
        <f t="shared" si="0"/>
        <v>"max_monthly_stock" DECIMAL,</v>
      </c>
      <c r="L17" s="1" t="str">
        <f t="shared" si="1"/>
        <v>max_monthly_stock</v>
      </c>
      <c r="M17" s="1" t="str">
        <f t="shared" si="2"/>
        <v>DecimalOption</v>
      </c>
      <c r="N17" s="1" t="str">
        <f t="shared" si="3"/>
        <v>- {name: max_monthly_stock, type: string, wtype: DecimalOption}</v>
      </c>
    </row>
    <row r="18" spans="1:14">
      <c r="A18" s="3"/>
      <c r="B18" s="39"/>
      <c r="C18" s="41"/>
      <c r="D18" s="41"/>
      <c r="E18" s="41"/>
      <c r="F18" s="42"/>
      <c r="G18" s="48"/>
      <c r="J18" s="1" t="str">
        <f t="shared" si="0"/>
        <v>"" ,</v>
      </c>
      <c r="L18" s="1" t="str">
        <f t="shared" si="1"/>
        <v/>
      </c>
      <c r="M18" s="1" t="str">
        <f t="shared" si="2"/>
        <v>DecimalOption</v>
      </c>
      <c r="N18" s="1" t="str">
        <f t="shared" si="3"/>
        <v>- {name: , type: string, wtype: DecimalOption}</v>
      </c>
    </row>
    <row r="19" spans="1:14">
      <c r="A19" s="3"/>
      <c r="B19" s="39"/>
      <c r="C19" s="41"/>
      <c r="D19" s="41"/>
      <c r="E19" s="41"/>
      <c r="F19" s="42"/>
      <c r="G19" s="48"/>
      <c r="J19" s="1" t="str">
        <f t="shared" si="0"/>
        <v>"" ,</v>
      </c>
      <c r="L19" s="1" t="str">
        <f t="shared" si="1"/>
        <v/>
      </c>
      <c r="M19" s="1" t="str">
        <f t="shared" si="2"/>
        <v>DecimalOption</v>
      </c>
      <c r="N19" s="1" t="str">
        <f t="shared" si="3"/>
        <v>- {name: , type: string, wtype: DecimalOption}</v>
      </c>
    </row>
    <row r="20" spans="1:14">
      <c r="A20" s="3"/>
      <c r="B20" s="39"/>
      <c r="C20" s="41"/>
      <c r="D20" s="41"/>
      <c r="E20" s="41"/>
      <c r="F20" s="42"/>
      <c r="G20" s="48"/>
      <c r="J20" s="1" t="str">
        <f t="shared" si="0"/>
        <v>"" ,</v>
      </c>
      <c r="L20" s="1" t="str">
        <f t="shared" si="1"/>
        <v/>
      </c>
      <c r="M20" s="1" t="str">
        <f t="shared" si="2"/>
        <v>DecimalOption</v>
      </c>
      <c r="N20" s="1" t="str">
        <f t="shared" si="3"/>
        <v>- {name: , type: string, wtype: DecimalOption}</v>
      </c>
    </row>
    <row r="21" spans="1:14">
      <c r="A21" s="3"/>
      <c r="B21" s="39"/>
      <c r="C21" s="41"/>
      <c r="D21" s="41"/>
      <c r="E21" s="41"/>
      <c r="F21" s="42"/>
      <c r="G21" s="48"/>
      <c r="J21" s="1" t="str">
        <f t="shared" si="0"/>
        <v>"" ,</v>
      </c>
      <c r="L21" s="1" t="str">
        <f t="shared" si="1"/>
        <v/>
      </c>
      <c r="M21" s="1" t="str">
        <f t="shared" si="2"/>
        <v>DecimalOption</v>
      </c>
      <c r="N21" s="1" t="str">
        <f t="shared" si="3"/>
        <v>- {name: , type: string, wtype: DecimalOption}</v>
      </c>
    </row>
    <row r="22" spans="1:14">
      <c r="A22" s="3"/>
      <c r="B22" s="39"/>
      <c r="C22" s="41"/>
      <c r="D22" s="41"/>
      <c r="E22" s="41"/>
      <c r="F22" s="42"/>
      <c r="G22" s="48"/>
      <c r="J22" s="1" t="str">
        <f t="shared" si="0"/>
        <v>"" ,</v>
      </c>
      <c r="L22" s="1" t="str">
        <f t="shared" si="1"/>
        <v/>
      </c>
      <c r="M22" s="1" t="str">
        <f t="shared" si="2"/>
        <v>DecimalOption</v>
      </c>
      <c r="N22" s="1" t="str">
        <f t="shared" si="3"/>
        <v>- {name: , type: string, wtype: DecimalOption}</v>
      </c>
    </row>
    <row r="23" spans="1:14">
      <c r="A23" s="3"/>
      <c r="B23" s="39"/>
      <c r="C23" s="41"/>
      <c r="D23" s="41"/>
      <c r="E23" s="41"/>
      <c r="F23" s="42"/>
      <c r="G23" s="48"/>
      <c r="J23" s="1" t="str">
        <f t="shared" si="0"/>
        <v>"" ,</v>
      </c>
      <c r="L23" s="1" t="str">
        <f t="shared" si="1"/>
        <v/>
      </c>
      <c r="M23" s="1" t="str">
        <f t="shared" si="2"/>
        <v>DecimalOption</v>
      </c>
      <c r="N23" s="1" t="str">
        <f t="shared" si="3"/>
        <v>- {name: , type: string, wtype: DecimalOption}</v>
      </c>
    </row>
    <row r="24" spans="1:14">
      <c r="A24" s="3"/>
      <c r="B24" s="39"/>
      <c r="C24" s="41"/>
      <c r="D24" s="41"/>
      <c r="E24" s="41"/>
      <c r="F24" s="42"/>
      <c r="G24" s="48"/>
      <c r="J24" s="1" t="str">
        <f t="shared" si="0"/>
        <v>"" ,</v>
      </c>
      <c r="L24" s="1" t="str">
        <f t="shared" si="1"/>
        <v/>
      </c>
      <c r="M24" s="1" t="str">
        <f t="shared" si="2"/>
        <v>DecimalOption</v>
      </c>
      <c r="N24" s="1" t="str">
        <f t="shared" si="3"/>
        <v>- {name: , type: string, wtype: DecimalOption}</v>
      </c>
    </row>
    <row r="25" spans="1:14">
      <c r="A25" s="3"/>
      <c r="B25" s="39"/>
      <c r="C25" s="41"/>
      <c r="D25" s="41"/>
      <c r="E25" s="41"/>
      <c r="F25" s="42"/>
      <c r="G25" s="48"/>
      <c r="J25" s="1" t="str">
        <f t="shared" si="0"/>
        <v>"" ,</v>
      </c>
      <c r="L25" s="1" t="str">
        <f t="shared" si="1"/>
        <v/>
      </c>
      <c r="M25" s="1" t="str">
        <f t="shared" si="2"/>
        <v>DecimalOption</v>
      </c>
      <c r="N25" s="1" t="str">
        <f t="shared" si="3"/>
        <v>- {name: , type: string, wtype: DecimalOption}</v>
      </c>
    </row>
    <row r="26" spans="1:14">
      <c r="A26" s="3"/>
      <c r="B26" s="39"/>
      <c r="C26" s="41"/>
      <c r="D26" s="41"/>
      <c r="E26" s="41"/>
      <c r="F26" s="42"/>
      <c r="G26" s="48"/>
      <c r="J26" s="1" t="str">
        <f t="shared" si="0"/>
        <v>"" ,</v>
      </c>
      <c r="L26" s="1" t="str">
        <f t="shared" si="1"/>
        <v/>
      </c>
      <c r="M26" s="1" t="str">
        <f t="shared" si="2"/>
        <v>DecimalOption</v>
      </c>
      <c r="N26" s="1" t="str">
        <f t="shared" si="3"/>
        <v>- {name: , type: string, wtype: DecimalOption}</v>
      </c>
    </row>
    <row r="27" spans="1:14">
      <c r="A27" s="3"/>
      <c r="B27" s="39"/>
      <c r="C27" s="41"/>
      <c r="D27" s="41"/>
      <c r="E27" s="41"/>
      <c r="F27" s="42"/>
      <c r="G27" s="48"/>
      <c r="J27" s="1" t="str">
        <f t="shared" si="0"/>
        <v>"" ,</v>
      </c>
      <c r="L27" s="1" t="str">
        <f t="shared" si="1"/>
        <v/>
      </c>
      <c r="M27" s="1" t="str">
        <f t="shared" si="2"/>
        <v>DecimalOption</v>
      </c>
      <c r="N27" s="1" t="str">
        <f t="shared" si="3"/>
        <v>- {name: , type: string, wtype: DecimalOption}</v>
      </c>
    </row>
    <row r="28" spans="1:14">
      <c r="A28" s="3"/>
      <c r="B28" s="39"/>
      <c r="C28" s="41"/>
      <c r="D28" s="41"/>
      <c r="E28" s="41"/>
      <c r="F28" s="42"/>
      <c r="G28" s="48"/>
      <c r="J28" s="1" t="str">
        <f t="shared" si="0"/>
        <v>"" ,</v>
      </c>
      <c r="L28" s="1" t="str">
        <f t="shared" si="1"/>
        <v/>
      </c>
      <c r="M28" s="1" t="str">
        <f t="shared" si="2"/>
        <v>DecimalOption</v>
      </c>
      <c r="N28" s="1" t="str">
        <f t="shared" si="3"/>
        <v>- {name: , type: string, wtype: DecimalOption}</v>
      </c>
    </row>
    <row r="29" spans="1:14">
      <c r="A29" s="3"/>
      <c r="B29" s="39"/>
      <c r="C29" s="41"/>
      <c r="D29" s="41"/>
      <c r="E29" s="41"/>
      <c r="F29" s="42"/>
      <c r="G29" s="48"/>
      <c r="J29" s="1" t="str">
        <f t="shared" si="0"/>
        <v>"" ,</v>
      </c>
      <c r="L29" s="1" t="str">
        <f t="shared" si="1"/>
        <v/>
      </c>
      <c r="M29" s="1" t="str">
        <f t="shared" si="2"/>
        <v>DecimalOption</v>
      </c>
      <c r="N29" s="1" t="str">
        <f t="shared" si="3"/>
        <v>- {name: , type: string, wtype: DecimalOption}</v>
      </c>
    </row>
    <row r="30" spans="1:14">
      <c r="A30" s="3"/>
      <c r="B30" s="39"/>
      <c r="C30" s="41"/>
      <c r="D30" s="41"/>
      <c r="E30" s="41"/>
      <c r="F30" s="42"/>
      <c r="G30" s="48"/>
      <c r="J30" s="1" t="str">
        <f t="shared" si="0"/>
        <v>"" ,</v>
      </c>
      <c r="L30" s="1" t="str">
        <f t="shared" si="1"/>
        <v/>
      </c>
      <c r="M30" s="1" t="str">
        <f t="shared" si="2"/>
        <v>DecimalOption</v>
      </c>
      <c r="N30" s="1" t="str">
        <f t="shared" si="3"/>
        <v>- {name: , type: string, wtype: DecimalOption}</v>
      </c>
    </row>
    <row r="31" spans="1:14">
      <c r="A31" s="3"/>
      <c r="B31" s="39"/>
      <c r="C31" s="41"/>
      <c r="D31" s="41"/>
      <c r="E31" s="41"/>
      <c r="F31" s="42"/>
      <c r="G31" s="48"/>
      <c r="J31" s="1" t="str">
        <f t="shared" si="0"/>
        <v>"" ,</v>
      </c>
      <c r="L31" s="1" t="str">
        <f t="shared" si="1"/>
        <v/>
      </c>
      <c r="M31" s="1" t="str">
        <f t="shared" si="2"/>
        <v>DecimalOption</v>
      </c>
      <c r="N31" s="1" t="str">
        <f t="shared" si="3"/>
        <v>- {name: , type: string, wtype: DecimalOption}</v>
      </c>
    </row>
    <row r="32" spans="1:14" ht="17" thickBot="1">
      <c r="A32" s="4"/>
      <c r="B32" s="43"/>
      <c r="C32" s="43"/>
      <c r="D32" s="43"/>
      <c r="E32" s="43"/>
      <c r="F32" s="44"/>
      <c r="G32" s="45"/>
      <c r="J32" s="1" t="str">
        <f t="shared" si="0"/>
        <v>"" ,</v>
      </c>
      <c r="L32" s="1" t="str">
        <f t="shared" si="1"/>
        <v/>
      </c>
      <c r="M32" s="1" t="str">
        <f t="shared" si="2"/>
        <v>DecimalOption</v>
      </c>
      <c r="N32" s="1" t="str">
        <f t="shared" si="3"/>
        <v>- {name: , type: string, wtype: DecimalOption}</v>
      </c>
    </row>
    <row r="34" spans="1:7" ht="17" thickBot="1">
      <c r="A34" s="2" t="s">
        <v>62</v>
      </c>
    </row>
    <row r="35" spans="1:7">
      <c r="A35" s="30" t="s">
        <v>0</v>
      </c>
      <c r="B35" s="31" t="s">
        <v>21</v>
      </c>
      <c r="C35" s="32" t="s">
        <v>22</v>
      </c>
      <c r="D35" s="33"/>
      <c r="E35" s="31" t="s">
        <v>23</v>
      </c>
      <c r="F35" s="31" t="s">
        <v>24</v>
      </c>
      <c r="G35" s="34" t="s">
        <v>25</v>
      </c>
    </row>
    <row r="36" spans="1:7">
      <c r="A36" s="3">
        <v>1</v>
      </c>
      <c r="B36" s="13" t="s">
        <v>61</v>
      </c>
      <c r="C36" s="49" t="s">
        <v>85</v>
      </c>
      <c r="D36" s="63"/>
      <c r="E36" s="13"/>
      <c r="F36" s="13"/>
      <c r="G36" s="35"/>
    </row>
    <row r="37" spans="1:7">
      <c r="A37" s="3"/>
      <c r="B37" s="13"/>
      <c r="C37" s="49"/>
      <c r="D37" s="63"/>
      <c r="E37" s="13"/>
      <c r="F37" s="13"/>
      <c r="G37" s="35"/>
    </row>
    <row r="38" spans="1:7" ht="18">
      <c r="A38" s="3"/>
      <c r="B38" s="13"/>
      <c r="C38" s="49"/>
      <c r="D38" s="64"/>
      <c r="E38" s="13"/>
      <c r="F38" s="13"/>
      <c r="G38" s="35"/>
    </row>
    <row r="39" spans="1:7" ht="19" thickBot="1">
      <c r="A39" s="4"/>
      <c r="B39" s="14"/>
      <c r="C39" s="53"/>
      <c r="D39" s="65"/>
      <c r="E39" s="14"/>
      <c r="F39" s="14"/>
      <c r="G39" s="36"/>
    </row>
    <row r="41" spans="1:7" ht="17" thickBot="1">
      <c r="A41" s="2" t="s">
        <v>26</v>
      </c>
    </row>
    <row r="42" spans="1:7">
      <c r="A42" s="6" t="s">
        <v>0</v>
      </c>
      <c r="B42" s="10" t="s">
        <v>27</v>
      </c>
      <c r="C42" s="10" t="s">
        <v>28</v>
      </c>
      <c r="D42" s="20" t="s">
        <v>29</v>
      </c>
      <c r="E42" s="21"/>
      <c r="F42" s="21"/>
      <c r="G42" s="22"/>
    </row>
    <row r="44" spans="1:7" ht="17" thickBot="1">
      <c r="A44" s="2" t="s">
        <v>30</v>
      </c>
    </row>
    <row r="45" spans="1:7" ht="19" thickBot="1">
      <c r="A45" s="16" t="s">
        <v>0</v>
      </c>
      <c r="B45" s="17" t="s">
        <v>31</v>
      </c>
      <c r="C45" s="27" t="s">
        <v>22</v>
      </c>
      <c r="D45" s="18"/>
      <c r="E45" s="57" t="s">
        <v>32</v>
      </c>
      <c r="F45" s="58"/>
      <c r="G45" s="19" t="s">
        <v>33</v>
      </c>
    </row>
    <row r="47" spans="1:7" ht="17" thickBot="1">
      <c r="A47" s="2" t="s">
        <v>34</v>
      </c>
    </row>
    <row r="48" spans="1:7" ht="19" thickBot="1">
      <c r="A48" s="16" t="s">
        <v>0</v>
      </c>
      <c r="B48" s="17" t="s">
        <v>31</v>
      </c>
      <c r="C48" s="27" t="s">
        <v>22</v>
      </c>
      <c r="D48" s="18"/>
      <c r="E48" s="57" t="s">
        <v>35</v>
      </c>
      <c r="F48" s="58"/>
      <c r="G48" s="19" t="s">
        <v>36</v>
      </c>
    </row>
    <row r="50" spans="1:7" ht="17" thickBot="1">
      <c r="A50" s="2" t="s">
        <v>37</v>
      </c>
    </row>
    <row r="51" spans="1:7" ht="19" thickBot="1">
      <c r="A51" s="16" t="s">
        <v>0</v>
      </c>
      <c r="B51" s="17" t="s">
        <v>38</v>
      </c>
      <c r="C51" s="27" t="s">
        <v>39</v>
      </c>
      <c r="D51" s="18"/>
      <c r="E51" s="57" t="s">
        <v>40</v>
      </c>
      <c r="F51" s="58"/>
      <c r="G51" s="19" t="s">
        <v>41</v>
      </c>
    </row>
    <row r="53" spans="1:7" ht="17" thickBot="1">
      <c r="A53" s="2" t="s">
        <v>42</v>
      </c>
    </row>
    <row r="54" spans="1:7">
      <c r="A54" s="6" t="s">
        <v>0</v>
      </c>
      <c r="B54" s="20" t="s">
        <v>43</v>
      </c>
      <c r="C54" s="23"/>
      <c r="D54" s="20" t="s">
        <v>44</v>
      </c>
      <c r="E54" s="21"/>
      <c r="F54" s="21"/>
      <c r="G54" s="22"/>
    </row>
    <row r="55" spans="1:7" ht="18">
      <c r="A55" s="24">
        <v>1</v>
      </c>
      <c r="B55" s="59" t="s">
        <v>45</v>
      </c>
      <c r="C55" s="60"/>
      <c r="D55" s="59"/>
      <c r="E55" s="61"/>
      <c r="F55" s="61"/>
      <c r="G55" s="62"/>
    </row>
    <row r="56" spans="1:7" ht="18">
      <c r="A56" s="25">
        <v>2</v>
      </c>
      <c r="B56" s="49" t="s">
        <v>46</v>
      </c>
      <c r="C56" s="50"/>
      <c r="D56" s="49"/>
      <c r="E56" s="51"/>
      <c r="F56" s="51"/>
      <c r="G56" s="52"/>
    </row>
    <row r="57" spans="1:7" ht="18">
      <c r="A57" s="25">
        <v>3</v>
      </c>
      <c r="B57" s="49" t="s">
        <v>47</v>
      </c>
      <c r="C57" s="50"/>
      <c r="D57" s="49"/>
      <c r="E57" s="51"/>
      <c r="F57" s="51"/>
      <c r="G57" s="52"/>
    </row>
    <row r="58" spans="1:7" ht="18">
      <c r="A58" s="25">
        <v>4</v>
      </c>
      <c r="B58" s="49" t="s">
        <v>48</v>
      </c>
      <c r="C58" s="50"/>
      <c r="D58" s="49"/>
      <c r="E58" s="51"/>
      <c r="F58" s="51"/>
      <c r="G58" s="52"/>
    </row>
    <row r="59" spans="1:7" ht="18">
      <c r="A59" s="25">
        <v>5</v>
      </c>
      <c r="B59" s="49" t="s">
        <v>49</v>
      </c>
      <c r="C59" s="50"/>
      <c r="D59" s="49"/>
      <c r="E59" s="51"/>
      <c r="F59" s="51"/>
      <c r="G59" s="52"/>
    </row>
    <row r="60" spans="1:7" ht="18">
      <c r="A60" s="25">
        <v>6</v>
      </c>
      <c r="B60" s="49" t="s">
        <v>50</v>
      </c>
      <c r="C60" s="50"/>
      <c r="D60" s="49"/>
      <c r="E60" s="51"/>
      <c r="F60" s="51"/>
      <c r="G60" s="52"/>
    </row>
    <row r="61" spans="1:7" ht="18">
      <c r="A61" s="25">
        <v>7</v>
      </c>
      <c r="B61" s="49" t="s">
        <v>51</v>
      </c>
      <c r="C61" s="50"/>
      <c r="D61" s="49"/>
      <c r="E61" s="51"/>
      <c r="F61" s="51"/>
      <c r="G61" s="52"/>
    </row>
    <row r="62" spans="1:7" ht="19" thickBot="1">
      <c r="A62" s="26">
        <v>8</v>
      </c>
      <c r="B62" s="53" t="s">
        <v>52</v>
      </c>
      <c r="C62" s="54"/>
      <c r="D62" s="53"/>
      <c r="E62" s="55"/>
      <c r="F62" s="55"/>
      <c r="G62" s="56"/>
    </row>
  </sheetData>
  <mergeCells count="35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57:C57"/>
    <mergeCell ref="D57:G57"/>
    <mergeCell ref="C36:D36"/>
    <mergeCell ref="C37:D37"/>
    <mergeCell ref="C38:D38"/>
    <mergeCell ref="C39:D39"/>
    <mergeCell ref="E45:F45"/>
    <mergeCell ref="E48:F48"/>
    <mergeCell ref="E51:F51"/>
    <mergeCell ref="B55:C55"/>
    <mergeCell ref="D55:G55"/>
    <mergeCell ref="B56:C56"/>
    <mergeCell ref="D56:G56"/>
    <mergeCell ref="B61:C61"/>
    <mergeCell ref="D61:G61"/>
    <mergeCell ref="B62:C62"/>
    <mergeCell ref="D62:G62"/>
    <mergeCell ref="B58:C58"/>
    <mergeCell ref="D58:G58"/>
    <mergeCell ref="B59:C59"/>
    <mergeCell ref="D59:G59"/>
    <mergeCell ref="B60:C60"/>
    <mergeCell ref="D60:G60"/>
  </mergeCells>
  <phoneticPr fontId="8"/>
  <hyperlinks>
    <hyperlink ref="A1" location="テーブル一覧!B7" display="テーブル情報" xr:uid="{C1A9DB25-88E1-EA40-ACE8-CED23E205661}"/>
  </hyperlinks>
  <pageMargins left="0.7" right="0.7" top="0.75" bottom="0.75" header="0.3" footer="0.3"/>
  <pageSetup paperSize="9" scale="83" fitToHeight="0" orientation="portrait" horizontalDpi="360" verticalDpi="360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434B-EF44-1742-BEAB-DD29B9FA7BE3}">
  <sheetPr>
    <pageSetUpPr fitToPage="1"/>
  </sheetPr>
  <dimension ref="A1:N62"/>
  <sheetViews>
    <sheetView showGridLines="0" zoomScale="200" zoomScaleNormal="200" workbookViewId="0">
      <selection activeCell="D14" sqref="D14"/>
    </sheetView>
  </sheetViews>
  <sheetFormatPr baseColWidth="10" defaultColWidth="9" defaultRowHeight="16"/>
  <cols>
    <col min="1" max="1" width="3.5" style="1" customWidth="1"/>
    <col min="2" max="2" width="16.5" style="7" customWidth="1"/>
    <col min="3" max="4" width="14.5" style="7" customWidth="1"/>
    <col min="5" max="6" width="8.5" style="7" customWidth="1"/>
    <col min="7" max="7" width="28.5" style="7" customWidth="1"/>
    <col min="8" max="9" width="9" style="1"/>
    <col min="10" max="10" width="31.6640625" style="1" bestFit="1" customWidth="1"/>
    <col min="11" max="11" width="9" style="1"/>
    <col min="12" max="12" width="22" style="1" bestFit="1" customWidth="1"/>
    <col min="13" max="13" width="10.5" style="1" bestFit="1" customWidth="1"/>
    <col min="14" max="14" width="47.6640625" style="1" bestFit="1" customWidth="1"/>
    <col min="15" max="16384" width="9" style="1"/>
  </cols>
  <sheetData>
    <row r="1" spans="1:14" ht="17" thickBot="1">
      <c r="A1" s="38" t="s">
        <v>4</v>
      </c>
    </row>
    <row r="2" spans="1:14" ht="18">
      <c r="B2" s="8" t="s">
        <v>5</v>
      </c>
      <c r="C2" s="79"/>
      <c r="D2" s="80"/>
      <c r="E2" s="10" t="s">
        <v>6</v>
      </c>
      <c r="F2" s="79" t="s">
        <v>7</v>
      </c>
      <c r="G2" s="81"/>
    </row>
    <row r="3" spans="1:14" ht="18">
      <c r="B3" s="9" t="s">
        <v>8</v>
      </c>
      <c r="C3" s="66"/>
      <c r="D3" s="67"/>
      <c r="E3" s="11" t="s">
        <v>9</v>
      </c>
      <c r="F3" s="82">
        <v>45918</v>
      </c>
      <c r="G3" s="83"/>
    </row>
    <row r="4" spans="1:14" ht="18">
      <c r="B4" s="9" t="s">
        <v>10</v>
      </c>
      <c r="C4" s="66"/>
      <c r="D4" s="67"/>
      <c r="E4" s="11" t="s">
        <v>11</v>
      </c>
      <c r="F4" s="82">
        <v>45918</v>
      </c>
      <c r="G4" s="83"/>
    </row>
    <row r="5" spans="1:14" ht="18">
      <c r="B5" s="9" t="s">
        <v>1</v>
      </c>
      <c r="C5" s="66" t="s">
        <v>90</v>
      </c>
      <c r="D5" s="67"/>
      <c r="E5" s="11" t="s">
        <v>12</v>
      </c>
      <c r="F5" s="66" t="s">
        <v>70</v>
      </c>
      <c r="G5" s="68"/>
    </row>
    <row r="6" spans="1:14" ht="18">
      <c r="B6" s="9" t="s">
        <v>2</v>
      </c>
      <c r="C6" s="66" t="s">
        <v>91</v>
      </c>
      <c r="D6" s="67"/>
      <c r="E6" s="12"/>
      <c r="F6" s="66"/>
      <c r="G6" s="68"/>
    </row>
    <row r="7" spans="1:14" ht="18">
      <c r="B7" s="69" t="s">
        <v>3</v>
      </c>
      <c r="C7" s="70"/>
      <c r="D7" s="70"/>
      <c r="E7" s="70"/>
      <c r="F7" s="70"/>
      <c r="G7" s="71"/>
    </row>
    <row r="8" spans="1:14">
      <c r="B8" s="72" t="s">
        <v>13</v>
      </c>
      <c r="C8" s="73"/>
      <c r="D8" s="73"/>
      <c r="E8" s="73"/>
      <c r="F8" s="73"/>
      <c r="G8" s="74"/>
    </row>
    <row r="9" spans="1:14">
      <c r="B9" s="75"/>
      <c r="C9" s="73"/>
      <c r="D9" s="73"/>
      <c r="E9" s="73"/>
      <c r="F9" s="73"/>
      <c r="G9" s="74"/>
    </row>
    <row r="10" spans="1:14" ht="17" thickBot="1">
      <c r="B10" s="76"/>
      <c r="C10" s="77"/>
      <c r="D10" s="77"/>
      <c r="E10" s="77"/>
      <c r="F10" s="77"/>
      <c r="G10" s="78"/>
    </row>
    <row r="12" spans="1:14" ht="21" thickBot="1">
      <c r="A12" s="2" t="s">
        <v>14</v>
      </c>
      <c r="L12" s="28" t="s">
        <v>54</v>
      </c>
      <c r="M12" s="28"/>
      <c r="N12" s="28"/>
    </row>
    <row r="13" spans="1:14" ht="20">
      <c r="A13" s="6" t="s">
        <v>0</v>
      </c>
      <c r="B13" s="10" t="s">
        <v>15</v>
      </c>
      <c r="C13" s="10" t="s">
        <v>16</v>
      </c>
      <c r="D13" s="10" t="s">
        <v>17</v>
      </c>
      <c r="E13" s="10" t="s">
        <v>18</v>
      </c>
      <c r="F13" s="10" t="s">
        <v>19</v>
      </c>
      <c r="G13" s="15" t="s">
        <v>3</v>
      </c>
      <c r="J13" s="29" t="s">
        <v>53</v>
      </c>
      <c r="K13" s="37"/>
      <c r="L13" s="28" t="s">
        <v>55</v>
      </c>
      <c r="M13" s="28" t="s">
        <v>56</v>
      </c>
      <c r="N13" s="28" t="s">
        <v>57</v>
      </c>
    </row>
    <row r="14" spans="1:14">
      <c r="A14" s="5" cm="1">
        <f t="array" aca="1" ref="A1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</v>
      </c>
      <c r="B14" s="39" t="s">
        <v>71</v>
      </c>
      <c r="C14" s="39" t="s">
        <v>72</v>
      </c>
      <c r="D14" s="39" t="s">
        <v>76</v>
      </c>
      <c r="E14" s="39" t="s">
        <v>59</v>
      </c>
      <c r="F14" s="40" t="s">
        <v>13</v>
      </c>
      <c r="G14" s="47"/>
      <c r="J14" s="1" t="str">
        <f>CONCATENATE("""",C14,""" ",D14,",")</f>
        <v>"product_id" VARCHAR(10),</v>
      </c>
      <c r="L14" s="1" t="str">
        <f>LOWER(C14)</f>
        <v>product_id</v>
      </c>
      <c r="M14" s="1" t="str">
        <f>IF(COUNTIF(D14,"VARC*")&gt;=1,"StringOption",IF(COUNTIF(D14,"CHAR*")&gt;=1,"StringOption","DecimalOption"))</f>
        <v>StringOption</v>
      </c>
      <c r="N14" s="1" t="str">
        <f>CONCATENATE("- {name: ",L14,", type: string, wtype: ",M14,"}")</f>
        <v>- {name: product_id, type: string, wtype: StringOption}</v>
      </c>
    </row>
    <row r="15" spans="1:14">
      <c r="A15" s="5" cm="1">
        <f t="array" aca="1" ref="A1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</v>
      </c>
      <c r="B15" s="39" t="s">
        <v>82</v>
      </c>
      <c r="C15" s="39" t="s">
        <v>85</v>
      </c>
      <c r="D15" s="39" t="s">
        <v>76</v>
      </c>
      <c r="E15" s="46" t="s">
        <v>20</v>
      </c>
      <c r="F15" s="40" t="s">
        <v>13</v>
      </c>
      <c r="G15" s="48"/>
      <c r="J15" s="1" t="str">
        <f>CONCATENATE("""",C15,""" ",D15,",")</f>
        <v>"material_id" VARCHAR(10),</v>
      </c>
      <c r="L15" s="1" t="str">
        <f>LOWER(C15)</f>
        <v>material_id</v>
      </c>
      <c r="M15" s="1" t="str">
        <f>IF(COUNTIF(D15,"VARC*")&gt;=1,"StringOption",IF(COUNTIF(D15,"CHAR*")&gt;=1,"StringOption","DecimalOption"))</f>
        <v>StringOption</v>
      </c>
      <c r="N15" s="1" t="str">
        <f>CONCATENATE("- {name: ",L15,", type: string, wtype: ",M15,"}")</f>
        <v>- {name: material_id, type: string, wtype: StringOption}</v>
      </c>
    </row>
    <row r="16" spans="1:14">
      <c r="A16" s="3" cm="1">
        <f t="array" aca="1" ref="A1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</v>
      </c>
      <c r="B16" s="39" t="s">
        <v>94</v>
      </c>
      <c r="C16" s="39" t="s">
        <v>92</v>
      </c>
      <c r="D16" s="41" t="s">
        <v>96</v>
      </c>
      <c r="E16" s="46" t="s">
        <v>20</v>
      </c>
      <c r="F16" s="42"/>
      <c r="G16" s="48"/>
      <c r="J16" s="1" t="str">
        <f t="shared" ref="J16:J32" si="0">CONCATENATE("""",C16,""" ",D16,",")</f>
        <v>"max_ratio" DECIMAL(3,2),</v>
      </c>
      <c r="L16" s="1" t="str">
        <f t="shared" ref="L16:L32" si="1">LOWER(C16)</f>
        <v>max_ratio</v>
      </c>
      <c r="M16" s="1" t="str">
        <f t="shared" ref="M16:M32" si="2">IF(COUNTIF(D16,"VARC*")&gt;=1,"StringOption",IF(COUNTIF(D16,"CHAR*")&gt;=1,"StringOption","DecimalOption"))</f>
        <v>DecimalOption</v>
      </c>
      <c r="N16" s="1" t="str">
        <f t="shared" ref="N16:N32" si="3">CONCATENATE("- {name: ",L16,", type: string, wtype: ",M16,"}")</f>
        <v>- {name: max_ratio, type: string, wtype: DecimalOption}</v>
      </c>
    </row>
    <row r="17" spans="1:14">
      <c r="A17" s="3" cm="1">
        <f t="array" aca="1" ref="A1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4</v>
      </c>
      <c r="B17" s="39" t="s">
        <v>95</v>
      </c>
      <c r="C17" s="39" t="s">
        <v>93</v>
      </c>
      <c r="D17" s="41" t="s">
        <v>96</v>
      </c>
      <c r="E17" s="46" t="s">
        <v>20</v>
      </c>
      <c r="F17" s="42"/>
      <c r="G17" s="48"/>
      <c r="J17" s="1" t="str">
        <f t="shared" si="0"/>
        <v>"min_ratio" DECIMAL(3,2),</v>
      </c>
      <c r="L17" s="1" t="str">
        <f t="shared" si="1"/>
        <v>min_ratio</v>
      </c>
      <c r="M17" s="1" t="str">
        <f t="shared" si="2"/>
        <v>DecimalOption</v>
      </c>
      <c r="N17" s="1" t="str">
        <f t="shared" si="3"/>
        <v>- {name: min_ratio, type: string, wtype: DecimalOption}</v>
      </c>
    </row>
    <row r="18" spans="1:14">
      <c r="A18" s="3"/>
      <c r="B18" s="39"/>
      <c r="C18" s="41"/>
      <c r="D18" s="41"/>
      <c r="E18" s="41"/>
      <c r="F18" s="42"/>
      <c r="G18" s="48"/>
      <c r="J18" s="1" t="str">
        <f t="shared" si="0"/>
        <v>"" ,</v>
      </c>
      <c r="L18" s="1" t="str">
        <f t="shared" si="1"/>
        <v/>
      </c>
      <c r="M18" s="1" t="str">
        <f t="shared" si="2"/>
        <v>DecimalOption</v>
      </c>
      <c r="N18" s="1" t="str">
        <f t="shared" si="3"/>
        <v>- {name: , type: string, wtype: DecimalOption}</v>
      </c>
    </row>
    <row r="19" spans="1:14">
      <c r="A19" s="3"/>
      <c r="B19" s="39"/>
      <c r="C19" s="41"/>
      <c r="D19" s="41"/>
      <c r="E19" s="41"/>
      <c r="F19" s="42"/>
      <c r="G19" s="48"/>
      <c r="J19" s="1" t="str">
        <f t="shared" si="0"/>
        <v>"" ,</v>
      </c>
      <c r="L19" s="1" t="str">
        <f t="shared" si="1"/>
        <v/>
      </c>
      <c r="M19" s="1" t="str">
        <f t="shared" si="2"/>
        <v>DecimalOption</v>
      </c>
      <c r="N19" s="1" t="str">
        <f t="shared" si="3"/>
        <v>- {name: , type: string, wtype: DecimalOption}</v>
      </c>
    </row>
    <row r="20" spans="1:14">
      <c r="A20" s="3"/>
      <c r="B20" s="39"/>
      <c r="C20" s="41"/>
      <c r="D20" s="41"/>
      <c r="E20" s="41"/>
      <c r="F20" s="42"/>
      <c r="G20" s="48"/>
      <c r="J20" s="1" t="str">
        <f t="shared" si="0"/>
        <v>"" ,</v>
      </c>
      <c r="L20" s="1" t="str">
        <f t="shared" si="1"/>
        <v/>
      </c>
      <c r="M20" s="1" t="str">
        <f t="shared" si="2"/>
        <v>DecimalOption</v>
      </c>
      <c r="N20" s="1" t="str">
        <f t="shared" si="3"/>
        <v>- {name: , type: string, wtype: DecimalOption}</v>
      </c>
    </row>
    <row r="21" spans="1:14">
      <c r="A21" s="3"/>
      <c r="B21" s="39"/>
      <c r="C21" s="41"/>
      <c r="D21" s="41"/>
      <c r="E21" s="41"/>
      <c r="F21" s="42"/>
      <c r="G21" s="48"/>
      <c r="J21" s="1" t="str">
        <f t="shared" si="0"/>
        <v>"" ,</v>
      </c>
      <c r="L21" s="1" t="str">
        <f t="shared" si="1"/>
        <v/>
      </c>
      <c r="M21" s="1" t="str">
        <f t="shared" si="2"/>
        <v>DecimalOption</v>
      </c>
      <c r="N21" s="1" t="str">
        <f t="shared" si="3"/>
        <v>- {name: , type: string, wtype: DecimalOption}</v>
      </c>
    </row>
    <row r="22" spans="1:14">
      <c r="A22" s="3"/>
      <c r="B22" s="39"/>
      <c r="C22" s="41"/>
      <c r="D22" s="41"/>
      <c r="E22" s="41"/>
      <c r="F22" s="42"/>
      <c r="G22" s="48"/>
      <c r="J22" s="1" t="str">
        <f t="shared" si="0"/>
        <v>"" ,</v>
      </c>
      <c r="L22" s="1" t="str">
        <f t="shared" si="1"/>
        <v/>
      </c>
      <c r="M22" s="1" t="str">
        <f t="shared" si="2"/>
        <v>DecimalOption</v>
      </c>
      <c r="N22" s="1" t="str">
        <f t="shared" si="3"/>
        <v>- {name: , type: string, wtype: DecimalOption}</v>
      </c>
    </row>
    <row r="23" spans="1:14">
      <c r="A23" s="3"/>
      <c r="B23" s="39"/>
      <c r="C23" s="41"/>
      <c r="D23" s="41"/>
      <c r="E23" s="41"/>
      <c r="F23" s="42"/>
      <c r="G23" s="48"/>
      <c r="J23" s="1" t="str">
        <f t="shared" si="0"/>
        <v>"" ,</v>
      </c>
      <c r="L23" s="1" t="str">
        <f t="shared" si="1"/>
        <v/>
      </c>
      <c r="M23" s="1" t="str">
        <f t="shared" si="2"/>
        <v>DecimalOption</v>
      </c>
      <c r="N23" s="1" t="str">
        <f t="shared" si="3"/>
        <v>- {name: , type: string, wtype: DecimalOption}</v>
      </c>
    </row>
    <row r="24" spans="1:14">
      <c r="A24" s="3"/>
      <c r="B24" s="39"/>
      <c r="C24" s="41"/>
      <c r="D24" s="41"/>
      <c r="E24" s="41"/>
      <c r="F24" s="42"/>
      <c r="G24" s="48"/>
      <c r="J24" s="1" t="str">
        <f t="shared" si="0"/>
        <v>"" ,</v>
      </c>
      <c r="L24" s="1" t="str">
        <f t="shared" si="1"/>
        <v/>
      </c>
      <c r="M24" s="1" t="str">
        <f t="shared" si="2"/>
        <v>DecimalOption</v>
      </c>
      <c r="N24" s="1" t="str">
        <f t="shared" si="3"/>
        <v>- {name: , type: string, wtype: DecimalOption}</v>
      </c>
    </row>
    <row r="25" spans="1:14">
      <c r="A25" s="3"/>
      <c r="B25" s="39"/>
      <c r="C25" s="41"/>
      <c r="D25" s="41"/>
      <c r="E25" s="41"/>
      <c r="F25" s="42"/>
      <c r="G25" s="48"/>
      <c r="J25" s="1" t="str">
        <f t="shared" si="0"/>
        <v>"" ,</v>
      </c>
      <c r="L25" s="1" t="str">
        <f t="shared" si="1"/>
        <v/>
      </c>
      <c r="M25" s="1" t="str">
        <f t="shared" si="2"/>
        <v>DecimalOption</v>
      </c>
      <c r="N25" s="1" t="str">
        <f t="shared" si="3"/>
        <v>- {name: , type: string, wtype: DecimalOption}</v>
      </c>
    </row>
    <row r="26" spans="1:14">
      <c r="A26" s="3"/>
      <c r="B26" s="39"/>
      <c r="C26" s="41"/>
      <c r="D26" s="41"/>
      <c r="E26" s="41"/>
      <c r="F26" s="42"/>
      <c r="G26" s="48"/>
      <c r="J26" s="1" t="str">
        <f t="shared" si="0"/>
        <v>"" ,</v>
      </c>
      <c r="L26" s="1" t="str">
        <f t="shared" si="1"/>
        <v/>
      </c>
      <c r="M26" s="1" t="str">
        <f t="shared" si="2"/>
        <v>DecimalOption</v>
      </c>
      <c r="N26" s="1" t="str">
        <f t="shared" si="3"/>
        <v>- {name: , type: string, wtype: DecimalOption}</v>
      </c>
    </row>
    <row r="27" spans="1:14">
      <c r="A27" s="3"/>
      <c r="B27" s="39"/>
      <c r="C27" s="41"/>
      <c r="D27" s="41"/>
      <c r="E27" s="41"/>
      <c r="F27" s="42"/>
      <c r="G27" s="48"/>
      <c r="J27" s="1" t="str">
        <f t="shared" si="0"/>
        <v>"" ,</v>
      </c>
      <c r="L27" s="1" t="str">
        <f t="shared" si="1"/>
        <v/>
      </c>
      <c r="M27" s="1" t="str">
        <f t="shared" si="2"/>
        <v>DecimalOption</v>
      </c>
      <c r="N27" s="1" t="str">
        <f t="shared" si="3"/>
        <v>- {name: , type: string, wtype: DecimalOption}</v>
      </c>
    </row>
    <row r="28" spans="1:14">
      <c r="A28" s="3"/>
      <c r="B28" s="39"/>
      <c r="C28" s="41"/>
      <c r="D28" s="41"/>
      <c r="E28" s="41"/>
      <c r="F28" s="42"/>
      <c r="G28" s="48"/>
      <c r="J28" s="1" t="str">
        <f t="shared" si="0"/>
        <v>"" ,</v>
      </c>
      <c r="L28" s="1" t="str">
        <f t="shared" si="1"/>
        <v/>
      </c>
      <c r="M28" s="1" t="str">
        <f t="shared" si="2"/>
        <v>DecimalOption</v>
      </c>
      <c r="N28" s="1" t="str">
        <f t="shared" si="3"/>
        <v>- {name: , type: string, wtype: DecimalOption}</v>
      </c>
    </row>
    <row r="29" spans="1:14">
      <c r="A29" s="3"/>
      <c r="B29" s="39"/>
      <c r="C29" s="41"/>
      <c r="D29" s="41"/>
      <c r="E29" s="41"/>
      <c r="F29" s="42"/>
      <c r="G29" s="48"/>
      <c r="J29" s="1" t="str">
        <f t="shared" si="0"/>
        <v>"" ,</v>
      </c>
      <c r="L29" s="1" t="str">
        <f t="shared" si="1"/>
        <v/>
      </c>
      <c r="M29" s="1" t="str">
        <f t="shared" si="2"/>
        <v>DecimalOption</v>
      </c>
      <c r="N29" s="1" t="str">
        <f t="shared" si="3"/>
        <v>- {name: , type: string, wtype: DecimalOption}</v>
      </c>
    </row>
    <row r="30" spans="1:14">
      <c r="A30" s="3"/>
      <c r="B30" s="39"/>
      <c r="C30" s="41"/>
      <c r="D30" s="41"/>
      <c r="E30" s="41"/>
      <c r="F30" s="42"/>
      <c r="G30" s="48"/>
      <c r="J30" s="1" t="str">
        <f t="shared" si="0"/>
        <v>"" ,</v>
      </c>
      <c r="L30" s="1" t="str">
        <f t="shared" si="1"/>
        <v/>
      </c>
      <c r="M30" s="1" t="str">
        <f t="shared" si="2"/>
        <v>DecimalOption</v>
      </c>
      <c r="N30" s="1" t="str">
        <f t="shared" si="3"/>
        <v>- {name: , type: string, wtype: DecimalOption}</v>
      </c>
    </row>
    <row r="31" spans="1:14">
      <c r="A31" s="3"/>
      <c r="B31" s="39"/>
      <c r="C31" s="41"/>
      <c r="D31" s="41"/>
      <c r="E31" s="41"/>
      <c r="F31" s="42"/>
      <c r="G31" s="48"/>
      <c r="J31" s="1" t="str">
        <f t="shared" si="0"/>
        <v>"" ,</v>
      </c>
      <c r="L31" s="1" t="str">
        <f t="shared" si="1"/>
        <v/>
      </c>
      <c r="M31" s="1" t="str">
        <f t="shared" si="2"/>
        <v>DecimalOption</v>
      </c>
      <c r="N31" s="1" t="str">
        <f t="shared" si="3"/>
        <v>- {name: , type: string, wtype: DecimalOption}</v>
      </c>
    </row>
    <row r="32" spans="1:14" ht="17" thickBot="1">
      <c r="A32" s="4" t="str" cm="1">
        <f t="array" aca="1" ref="A3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/>
      </c>
      <c r="B32" s="43"/>
      <c r="C32" s="43"/>
      <c r="D32" s="43"/>
      <c r="E32" s="43"/>
      <c r="F32" s="44"/>
      <c r="G32" s="45"/>
      <c r="J32" s="1" t="str">
        <f t="shared" si="0"/>
        <v>"" ,</v>
      </c>
      <c r="L32" s="1" t="str">
        <f t="shared" si="1"/>
        <v/>
      </c>
      <c r="M32" s="1" t="str">
        <f t="shared" si="2"/>
        <v>DecimalOption</v>
      </c>
      <c r="N32" s="1" t="str">
        <f t="shared" si="3"/>
        <v>- {name: , type: string, wtype: DecimalOption}</v>
      </c>
    </row>
    <row r="34" spans="1:7" ht="17" thickBot="1">
      <c r="A34" s="2" t="s">
        <v>62</v>
      </c>
    </row>
    <row r="35" spans="1:7">
      <c r="A35" s="30" t="s">
        <v>0</v>
      </c>
      <c r="B35" s="31" t="s">
        <v>21</v>
      </c>
      <c r="C35" s="32" t="s">
        <v>22</v>
      </c>
      <c r="D35" s="33"/>
      <c r="E35" s="31" t="s">
        <v>23</v>
      </c>
      <c r="F35" s="31" t="s">
        <v>24</v>
      </c>
      <c r="G35" s="34" t="s">
        <v>25</v>
      </c>
    </row>
    <row r="36" spans="1:7">
      <c r="A36" s="3">
        <v>1</v>
      </c>
      <c r="B36" s="13" t="s">
        <v>61</v>
      </c>
      <c r="C36" s="49" t="s">
        <v>97</v>
      </c>
      <c r="D36" s="63"/>
      <c r="E36" s="13"/>
      <c r="F36" s="13"/>
      <c r="G36" s="35"/>
    </row>
    <row r="37" spans="1:7">
      <c r="A37" s="3"/>
      <c r="B37" s="13"/>
      <c r="C37" s="49"/>
      <c r="D37" s="63"/>
      <c r="E37" s="13"/>
      <c r="F37" s="13"/>
      <c r="G37" s="35"/>
    </row>
    <row r="38" spans="1:7" ht="18">
      <c r="A38" s="3"/>
      <c r="B38" s="13"/>
      <c r="C38" s="49"/>
      <c r="D38" s="64"/>
      <c r="E38" s="13"/>
      <c r="F38" s="13"/>
      <c r="G38" s="35"/>
    </row>
    <row r="39" spans="1:7" ht="19" thickBot="1">
      <c r="A39" s="4"/>
      <c r="B39" s="14"/>
      <c r="C39" s="53"/>
      <c r="D39" s="65"/>
      <c r="E39" s="14"/>
      <c r="F39" s="14"/>
      <c r="G39" s="36"/>
    </row>
    <row r="41" spans="1:7" ht="17" thickBot="1">
      <c r="A41" s="2" t="s">
        <v>26</v>
      </c>
    </row>
    <row r="42" spans="1:7">
      <c r="A42" s="6" t="s">
        <v>0</v>
      </c>
      <c r="B42" s="10" t="s">
        <v>27</v>
      </c>
      <c r="C42" s="10" t="s">
        <v>28</v>
      </c>
      <c r="D42" s="20" t="s">
        <v>29</v>
      </c>
      <c r="E42" s="21"/>
      <c r="F42" s="21"/>
      <c r="G42" s="22"/>
    </row>
    <row r="44" spans="1:7" ht="17" thickBot="1">
      <c r="A44" s="2" t="s">
        <v>30</v>
      </c>
    </row>
    <row r="45" spans="1:7" ht="19" thickBot="1">
      <c r="A45" s="16" t="s">
        <v>0</v>
      </c>
      <c r="B45" s="17" t="s">
        <v>31</v>
      </c>
      <c r="C45" s="27" t="s">
        <v>22</v>
      </c>
      <c r="D45" s="18"/>
      <c r="E45" s="57" t="s">
        <v>32</v>
      </c>
      <c r="F45" s="58"/>
      <c r="G45" s="19" t="s">
        <v>33</v>
      </c>
    </row>
    <row r="47" spans="1:7" ht="17" thickBot="1">
      <c r="A47" s="2" t="s">
        <v>34</v>
      </c>
    </row>
    <row r="48" spans="1:7" ht="19" thickBot="1">
      <c r="A48" s="16" t="s">
        <v>0</v>
      </c>
      <c r="B48" s="17" t="s">
        <v>31</v>
      </c>
      <c r="C48" s="27" t="s">
        <v>22</v>
      </c>
      <c r="D48" s="18"/>
      <c r="E48" s="57" t="s">
        <v>35</v>
      </c>
      <c r="F48" s="58"/>
      <c r="G48" s="19" t="s">
        <v>36</v>
      </c>
    </row>
    <row r="50" spans="1:7" ht="17" thickBot="1">
      <c r="A50" s="2" t="s">
        <v>37</v>
      </c>
    </row>
    <row r="51" spans="1:7" ht="19" thickBot="1">
      <c r="A51" s="16" t="s">
        <v>0</v>
      </c>
      <c r="B51" s="17" t="s">
        <v>38</v>
      </c>
      <c r="C51" s="27" t="s">
        <v>39</v>
      </c>
      <c r="D51" s="18"/>
      <c r="E51" s="57" t="s">
        <v>40</v>
      </c>
      <c r="F51" s="58"/>
      <c r="G51" s="19" t="s">
        <v>41</v>
      </c>
    </row>
    <row r="53" spans="1:7" ht="17" thickBot="1">
      <c r="A53" s="2" t="s">
        <v>42</v>
      </c>
    </row>
    <row r="54" spans="1:7">
      <c r="A54" s="6" t="s">
        <v>0</v>
      </c>
      <c r="B54" s="20" t="s">
        <v>43</v>
      </c>
      <c r="C54" s="23"/>
      <c r="D54" s="20" t="s">
        <v>44</v>
      </c>
      <c r="E54" s="21"/>
      <c r="F54" s="21"/>
      <c r="G54" s="22"/>
    </row>
    <row r="55" spans="1:7" ht="18">
      <c r="A55" s="24">
        <v>1</v>
      </c>
      <c r="B55" s="59" t="s">
        <v>45</v>
      </c>
      <c r="C55" s="60"/>
      <c r="D55" s="59"/>
      <c r="E55" s="61"/>
      <c r="F55" s="61"/>
      <c r="G55" s="62"/>
    </row>
    <row r="56" spans="1:7" ht="18">
      <c r="A56" s="25">
        <v>2</v>
      </c>
      <c r="B56" s="49" t="s">
        <v>46</v>
      </c>
      <c r="C56" s="50"/>
      <c r="D56" s="49"/>
      <c r="E56" s="51"/>
      <c r="F56" s="51"/>
      <c r="G56" s="52"/>
    </row>
    <row r="57" spans="1:7" ht="18">
      <c r="A57" s="25">
        <v>3</v>
      </c>
      <c r="B57" s="49" t="s">
        <v>47</v>
      </c>
      <c r="C57" s="50"/>
      <c r="D57" s="49"/>
      <c r="E57" s="51"/>
      <c r="F57" s="51"/>
      <c r="G57" s="52"/>
    </row>
    <row r="58" spans="1:7" ht="18">
      <c r="A58" s="25">
        <v>4</v>
      </c>
      <c r="B58" s="49" t="s">
        <v>48</v>
      </c>
      <c r="C58" s="50"/>
      <c r="D58" s="49"/>
      <c r="E58" s="51"/>
      <c r="F58" s="51"/>
      <c r="G58" s="52"/>
    </row>
    <row r="59" spans="1:7" ht="18">
      <c r="A59" s="25">
        <v>5</v>
      </c>
      <c r="B59" s="49" t="s">
        <v>49</v>
      </c>
      <c r="C59" s="50"/>
      <c r="D59" s="49"/>
      <c r="E59" s="51"/>
      <c r="F59" s="51"/>
      <c r="G59" s="52"/>
    </row>
    <row r="60" spans="1:7" ht="18">
      <c r="A60" s="25">
        <v>6</v>
      </c>
      <c r="B60" s="49" t="s">
        <v>50</v>
      </c>
      <c r="C60" s="50"/>
      <c r="D60" s="49"/>
      <c r="E60" s="51"/>
      <c r="F60" s="51"/>
      <c r="G60" s="52"/>
    </row>
    <row r="61" spans="1:7" ht="18">
      <c r="A61" s="25">
        <v>7</v>
      </c>
      <c r="B61" s="49" t="s">
        <v>51</v>
      </c>
      <c r="C61" s="50"/>
      <c r="D61" s="49"/>
      <c r="E61" s="51"/>
      <c r="F61" s="51"/>
      <c r="G61" s="52"/>
    </row>
    <row r="62" spans="1:7" ht="19" thickBot="1">
      <c r="A62" s="26">
        <v>8</v>
      </c>
      <c r="B62" s="53" t="s">
        <v>52</v>
      </c>
      <c r="C62" s="54"/>
      <c r="D62" s="53"/>
      <c r="E62" s="55"/>
      <c r="F62" s="55"/>
      <c r="G62" s="56"/>
    </row>
  </sheetData>
  <mergeCells count="35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57:C57"/>
    <mergeCell ref="D57:G57"/>
    <mergeCell ref="C36:D36"/>
    <mergeCell ref="C37:D37"/>
    <mergeCell ref="C38:D38"/>
    <mergeCell ref="C39:D39"/>
    <mergeCell ref="E45:F45"/>
    <mergeCell ref="E48:F48"/>
    <mergeCell ref="E51:F51"/>
    <mergeCell ref="B55:C55"/>
    <mergeCell ref="D55:G55"/>
    <mergeCell ref="B56:C56"/>
    <mergeCell ref="D56:G56"/>
    <mergeCell ref="B61:C61"/>
    <mergeCell ref="D61:G61"/>
    <mergeCell ref="B62:C62"/>
    <mergeCell ref="D62:G62"/>
    <mergeCell ref="B58:C58"/>
    <mergeCell ref="D58:G58"/>
    <mergeCell ref="B59:C59"/>
    <mergeCell ref="D59:G59"/>
    <mergeCell ref="B60:C60"/>
    <mergeCell ref="D60:G60"/>
  </mergeCells>
  <phoneticPr fontId="8"/>
  <hyperlinks>
    <hyperlink ref="A1" location="テーブル一覧!B7" display="テーブル情報" xr:uid="{141C5AAA-A034-504E-AB91-61717CE55919}"/>
  </hyperlinks>
  <pageMargins left="0.7" right="0.7" top="0.75" bottom="0.75" header="0.3" footer="0.3"/>
  <pageSetup paperSize="9" scale="83" fitToHeight="0" orientation="portrait" horizontalDpi="360" verticalDpi="360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30886-8A12-BE47-918D-6000A4386256}">
  <sheetPr>
    <pageSetUpPr fitToPage="1"/>
  </sheetPr>
  <dimension ref="A1:N62"/>
  <sheetViews>
    <sheetView showGridLines="0" topLeftCell="A12" zoomScale="200" zoomScaleNormal="200" workbookViewId="0">
      <selection activeCell="A14" sqref="A14"/>
    </sheetView>
  </sheetViews>
  <sheetFormatPr baseColWidth="10" defaultColWidth="9" defaultRowHeight="16"/>
  <cols>
    <col min="1" max="1" width="3.5" style="1" customWidth="1"/>
    <col min="2" max="2" width="16.5" style="7" customWidth="1"/>
    <col min="3" max="4" width="14.5" style="7" customWidth="1"/>
    <col min="5" max="6" width="8.5" style="7" customWidth="1"/>
    <col min="7" max="7" width="28.5" style="7" customWidth="1"/>
    <col min="8" max="9" width="9" style="1"/>
    <col min="10" max="10" width="31.6640625" style="1" bestFit="1" customWidth="1"/>
    <col min="11" max="11" width="9" style="1"/>
    <col min="12" max="12" width="22" style="1" bestFit="1" customWidth="1"/>
    <col min="13" max="13" width="10.5" style="1" bestFit="1" customWidth="1"/>
    <col min="14" max="14" width="47.6640625" style="1" bestFit="1" customWidth="1"/>
    <col min="15" max="16384" width="9" style="1"/>
  </cols>
  <sheetData>
    <row r="1" spans="1:14" ht="17" thickBot="1">
      <c r="A1" s="38" t="s">
        <v>4</v>
      </c>
    </row>
    <row r="2" spans="1:14" ht="18">
      <c r="B2" s="8" t="s">
        <v>5</v>
      </c>
      <c r="C2" s="79"/>
      <c r="D2" s="80"/>
      <c r="E2" s="10" t="s">
        <v>6</v>
      </c>
      <c r="F2" s="79" t="s">
        <v>7</v>
      </c>
      <c r="G2" s="81"/>
    </row>
    <row r="3" spans="1:14" ht="18">
      <c r="B3" s="9" t="s">
        <v>8</v>
      </c>
      <c r="C3" s="66"/>
      <c r="D3" s="67"/>
      <c r="E3" s="11" t="s">
        <v>9</v>
      </c>
      <c r="F3" s="82">
        <v>45918</v>
      </c>
      <c r="G3" s="83"/>
    </row>
    <row r="4" spans="1:14" ht="18">
      <c r="B4" s="9" t="s">
        <v>10</v>
      </c>
      <c r="C4" s="66"/>
      <c r="D4" s="67"/>
      <c r="E4" s="11" t="s">
        <v>11</v>
      </c>
      <c r="F4" s="82">
        <v>45918</v>
      </c>
      <c r="G4" s="83"/>
    </row>
    <row r="5" spans="1:14" ht="18">
      <c r="B5" s="9" t="s">
        <v>1</v>
      </c>
      <c r="C5" s="66" t="s">
        <v>98</v>
      </c>
      <c r="D5" s="67"/>
      <c r="E5" s="11" t="s">
        <v>12</v>
      </c>
      <c r="F5" s="66" t="s">
        <v>70</v>
      </c>
      <c r="G5" s="68"/>
    </row>
    <row r="6" spans="1:14" ht="18">
      <c r="B6" s="9" t="s">
        <v>2</v>
      </c>
      <c r="C6" s="66" t="s">
        <v>99</v>
      </c>
      <c r="D6" s="67"/>
      <c r="E6" s="12"/>
      <c r="F6" s="66"/>
      <c r="G6" s="68"/>
    </row>
    <row r="7" spans="1:14" ht="18">
      <c r="B7" s="69" t="s">
        <v>3</v>
      </c>
      <c r="C7" s="70"/>
      <c r="D7" s="70"/>
      <c r="E7" s="70"/>
      <c r="F7" s="70"/>
      <c r="G7" s="71"/>
    </row>
    <row r="8" spans="1:14">
      <c r="B8" s="72" t="s">
        <v>13</v>
      </c>
      <c r="C8" s="73"/>
      <c r="D8" s="73"/>
      <c r="E8" s="73"/>
      <c r="F8" s="73"/>
      <c r="G8" s="74"/>
    </row>
    <row r="9" spans="1:14">
      <c r="B9" s="75"/>
      <c r="C9" s="73"/>
      <c r="D9" s="73"/>
      <c r="E9" s="73"/>
      <c r="F9" s="73"/>
      <c r="G9" s="74"/>
    </row>
    <row r="10" spans="1:14" ht="17" thickBot="1">
      <c r="B10" s="76"/>
      <c r="C10" s="77"/>
      <c r="D10" s="77"/>
      <c r="E10" s="77"/>
      <c r="F10" s="77"/>
      <c r="G10" s="78"/>
    </row>
    <row r="12" spans="1:14" ht="21" thickBot="1">
      <c r="A12" s="2" t="s">
        <v>14</v>
      </c>
      <c r="L12" s="28" t="s">
        <v>54</v>
      </c>
      <c r="M12" s="28"/>
      <c r="N12" s="28"/>
    </row>
    <row r="13" spans="1:14" ht="20">
      <c r="A13" s="6" t="s">
        <v>0</v>
      </c>
      <c r="B13" s="10" t="s">
        <v>15</v>
      </c>
      <c r="C13" s="10" t="s">
        <v>16</v>
      </c>
      <c r="D13" s="10" t="s">
        <v>17</v>
      </c>
      <c r="E13" s="10" t="s">
        <v>18</v>
      </c>
      <c r="F13" s="10" t="s">
        <v>19</v>
      </c>
      <c r="G13" s="15" t="s">
        <v>3</v>
      </c>
      <c r="J13" s="29" t="s">
        <v>53</v>
      </c>
      <c r="K13" s="37"/>
      <c r="L13" s="28" t="s">
        <v>55</v>
      </c>
      <c r="M13" s="28" t="s">
        <v>56</v>
      </c>
      <c r="N13" s="28" t="s">
        <v>57</v>
      </c>
    </row>
    <row r="14" spans="1:14">
      <c r="A14" s="5" cm="1">
        <f t="array" aca="1" ref="A1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</v>
      </c>
      <c r="B14" s="39" t="s">
        <v>100</v>
      </c>
      <c r="C14" s="39" t="s">
        <v>101</v>
      </c>
      <c r="D14" s="39" t="s">
        <v>76</v>
      </c>
      <c r="E14" s="39" t="s">
        <v>59</v>
      </c>
      <c r="F14" s="40" t="s">
        <v>13</v>
      </c>
      <c r="G14" s="47"/>
      <c r="J14" s="1" t="str">
        <f>CONCATENATE("""",C14,""" ",D14,",")</f>
        <v>"equipment_id" VARCHAR(10),</v>
      </c>
      <c r="L14" s="1" t="str">
        <f>LOWER(C14)</f>
        <v>equipment_id</v>
      </c>
      <c r="M14" s="1" t="str">
        <f>IF(COUNTIF(D14,"VARC*")&gt;=1,"StringOption",IF(COUNTIF(D14,"CHAR*")&gt;=1,"StringOption","DecimalOption"))</f>
        <v>StringOption</v>
      </c>
      <c r="N14" s="1" t="str">
        <f>CONCATENATE("- {name: ",L14,", type: string, wtype: ",M14,"}")</f>
        <v>- {name: equipment_id, type: string, wtype: StringOption}</v>
      </c>
    </row>
    <row r="15" spans="1:14">
      <c r="A15" s="5" cm="1">
        <f t="array" aca="1" ref="A1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</v>
      </c>
      <c r="B15" s="39" t="s">
        <v>102</v>
      </c>
      <c r="C15" s="39" t="s">
        <v>103</v>
      </c>
      <c r="D15" s="41" t="s">
        <v>60</v>
      </c>
      <c r="E15" s="46" t="s">
        <v>20</v>
      </c>
      <c r="F15" s="40" t="s">
        <v>13</v>
      </c>
      <c r="G15" s="48" t="s">
        <v>104</v>
      </c>
      <c r="J15" s="1" t="str">
        <f>CONCATENATE("""",C15,""" ",D15,",")</f>
        <v>"max_monthly_processing_capacity" DECIMAL,</v>
      </c>
      <c r="L15" s="1" t="str">
        <f>LOWER(C15)</f>
        <v>max_monthly_processing_capacity</v>
      </c>
      <c r="M15" s="1" t="str">
        <f>IF(COUNTIF(D15,"VARC*")&gt;=1,"StringOption",IF(COUNTIF(D15,"CHAR*")&gt;=1,"StringOption","DecimalOption"))</f>
        <v>DecimalOption</v>
      </c>
      <c r="N15" s="1" t="str">
        <f>CONCATENATE("- {name: ",L15,", type: string, wtype: ",M15,"}")</f>
        <v>- {name: max_monthly_processing_capacity, type: string, wtype: DecimalOption}</v>
      </c>
    </row>
    <row r="16" spans="1:14">
      <c r="A16" s="3"/>
      <c r="B16" s="39"/>
      <c r="C16" s="41"/>
      <c r="D16" s="41"/>
      <c r="E16" s="41"/>
      <c r="F16" s="42"/>
      <c r="G16" s="48"/>
      <c r="J16" s="1" t="str">
        <f t="shared" ref="J16:J32" si="0">CONCATENATE("""",C16,""" ",D16,",")</f>
        <v>"" ,</v>
      </c>
      <c r="L16" s="1" t="str">
        <f t="shared" ref="L16:L32" si="1">LOWER(C16)</f>
        <v/>
      </c>
      <c r="M16" s="1" t="str">
        <f t="shared" ref="M16:M32" si="2">IF(COUNTIF(D16,"VARC*")&gt;=1,"StringOption",IF(COUNTIF(D16,"CHAR*")&gt;=1,"StringOption","DecimalOption"))</f>
        <v>DecimalOption</v>
      </c>
      <c r="N16" s="1" t="str">
        <f t="shared" ref="N16:N32" si="3">CONCATENATE("- {name: ",L16,", type: string, wtype: ",M16,"}")</f>
        <v>- {name: , type: string, wtype: DecimalOption}</v>
      </c>
    </row>
    <row r="17" spans="1:14">
      <c r="A17" s="3"/>
      <c r="B17" s="39"/>
      <c r="C17" s="41"/>
      <c r="D17" s="41"/>
      <c r="E17" s="41"/>
      <c r="F17" s="42"/>
      <c r="G17" s="48"/>
      <c r="J17" s="1" t="str">
        <f t="shared" si="0"/>
        <v>"" ,</v>
      </c>
      <c r="L17" s="1" t="str">
        <f t="shared" si="1"/>
        <v/>
      </c>
      <c r="M17" s="1" t="str">
        <f t="shared" si="2"/>
        <v>DecimalOption</v>
      </c>
      <c r="N17" s="1" t="str">
        <f t="shared" si="3"/>
        <v>- {name: , type: string, wtype: DecimalOption}</v>
      </c>
    </row>
    <row r="18" spans="1:14">
      <c r="A18" s="3"/>
      <c r="B18" s="39"/>
      <c r="C18" s="41"/>
      <c r="D18" s="41"/>
      <c r="E18" s="41"/>
      <c r="F18" s="42"/>
      <c r="G18" s="48"/>
      <c r="J18" s="1" t="str">
        <f t="shared" si="0"/>
        <v>"" ,</v>
      </c>
      <c r="L18" s="1" t="str">
        <f t="shared" si="1"/>
        <v/>
      </c>
      <c r="M18" s="1" t="str">
        <f t="shared" si="2"/>
        <v>DecimalOption</v>
      </c>
      <c r="N18" s="1" t="str">
        <f t="shared" si="3"/>
        <v>- {name: , type: string, wtype: DecimalOption}</v>
      </c>
    </row>
    <row r="19" spans="1:14">
      <c r="A19" s="3"/>
      <c r="B19" s="39"/>
      <c r="C19" s="41"/>
      <c r="D19" s="41"/>
      <c r="E19" s="41"/>
      <c r="F19" s="42"/>
      <c r="G19" s="48"/>
      <c r="J19" s="1" t="str">
        <f t="shared" si="0"/>
        <v>"" ,</v>
      </c>
      <c r="L19" s="1" t="str">
        <f t="shared" si="1"/>
        <v/>
      </c>
      <c r="M19" s="1" t="str">
        <f t="shared" si="2"/>
        <v>DecimalOption</v>
      </c>
      <c r="N19" s="1" t="str">
        <f t="shared" si="3"/>
        <v>- {name: , type: string, wtype: DecimalOption}</v>
      </c>
    </row>
    <row r="20" spans="1:14">
      <c r="A20" s="3"/>
      <c r="B20" s="39"/>
      <c r="C20" s="41"/>
      <c r="D20" s="41"/>
      <c r="E20" s="41"/>
      <c r="F20" s="42"/>
      <c r="G20" s="48"/>
      <c r="J20" s="1" t="str">
        <f t="shared" si="0"/>
        <v>"" ,</v>
      </c>
      <c r="L20" s="1" t="str">
        <f t="shared" si="1"/>
        <v/>
      </c>
      <c r="M20" s="1" t="str">
        <f t="shared" si="2"/>
        <v>DecimalOption</v>
      </c>
      <c r="N20" s="1" t="str">
        <f t="shared" si="3"/>
        <v>- {name: , type: string, wtype: DecimalOption}</v>
      </c>
    </row>
    <row r="21" spans="1:14">
      <c r="A21" s="3"/>
      <c r="B21" s="39"/>
      <c r="C21" s="41"/>
      <c r="D21" s="41"/>
      <c r="E21" s="41"/>
      <c r="F21" s="42"/>
      <c r="G21" s="48"/>
      <c r="J21" s="1" t="str">
        <f t="shared" si="0"/>
        <v>"" ,</v>
      </c>
      <c r="L21" s="1" t="str">
        <f t="shared" si="1"/>
        <v/>
      </c>
      <c r="M21" s="1" t="str">
        <f t="shared" si="2"/>
        <v>DecimalOption</v>
      </c>
      <c r="N21" s="1" t="str">
        <f t="shared" si="3"/>
        <v>- {name: , type: string, wtype: DecimalOption}</v>
      </c>
    </row>
    <row r="22" spans="1:14">
      <c r="A22" s="3"/>
      <c r="B22" s="39"/>
      <c r="C22" s="41"/>
      <c r="D22" s="41"/>
      <c r="E22" s="41"/>
      <c r="F22" s="42"/>
      <c r="G22" s="48"/>
      <c r="J22" s="1" t="str">
        <f t="shared" si="0"/>
        <v>"" ,</v>
      </c>
      <c r="L22" s="1" t="str">
        <f t="shared" si="1"/>
        <v/>
      </c>
      <c r="M22" s="1" t="str">
        <f t="shared" si="2"/>
        <v>DecimalOption</v>
      </c>
      <c r="N22" s="1" t="str">
        <f t="shared" si="3"/>
        <v>- {name: , type: string, wtype: DecimalOption}</v>
      </c>
    </row>
    <row r="23" spans="1:14">
      <c r="A23" s="3"/>
      <c r="B23" s="39"/>
      <c r="C23" s="41"/>
      <c r="D23" s="41"/>
      <c r="E23" s="41"/>
      <c r="F23" s="42"/>
      <c r="G23" s="48"/>
      <c r="J23" s="1" t="str">
        <f t="shared" si="0"/>
        <v>"" ,</v>
      </c>
      <c r="L23" s="1" t="str">
        <f t="shared" si="1"/>
        <v/>
      </c>
      <c r="M23" s="1" t="str">
        <f t="shared" si="2"/>
        <v>DecimalOption</v>
      </c>
      <c r="N23" s="1" t="str">
        <f t="shared" si="3"/>
        <v>- {name: , type: string, wtype: DecimalOption}</v>
      </c>
    </row>
    <row r="24" spans="1:14">
      <c r="A24" s="3"/>
      <c r="B24" s="39"/>
      <c r="C24" s="41"/>
      <c r="D24" s="41"/>
      <c r="E24" s="41"/>
      <c r="F24" s="42"/>
      <c r="G24" s="48"/>
      <c r="J24" s="1" t="str">
        <f t="shared" si="0"/>
        <v>"" ,</v>
      </c>
      <c r="L24" s="1" t="str">
        <f t="shared" si="1"/>
        <v/>
      </c>
      <c r="M24" s="1" t="str">
        <f t="shared" si="2"/>
        <v>DecimalOption</v>
      </c>
      <c r="N24" s="1" t="str">
        <f t="shared" si="3"/>
        <v>- {name: , type: string, wtype: DecimalOption}</v>
      </c>
    </row>
    <row r="25" spans="1:14">
      <c r="A25" s="3"/>
      <c r="B25" s="39"/>
      <c r="C25" s="41"/>
      <c r="D25" s="41"/>
      <c r="E25" s="41"/>
      <c r="F25" s="42"/>
      <c r="G25" s="48"/>
      <c r="J25" s="1" t="str">
        <f t="shared" si="0"/>
        <v>"" ,</v>
      </c>
      <c r="L25" s="1" t="str">
        <f t="shared" si="1"/>
        <v/>
      </c>
      <c r="M25" s="1" t="str">
        <f t="shared" si="2"/>
        <v>DecimalOption</v>
      </c>
      <c r="N25" s="1" t="str">
        <f t="shared" si="3"/>
        <v>- {name: , type: string, wtype: DecimalOption}</v>
      </c>
    </row>
    <row r="26" spans="1:14">
      <c r="A26" s="3"/>
      <c r="B26" s="39"/>
      <c r="C26" s="41"/>
      <c r="D26" s="41"/>
      <c r="E26" s="41"/>
      <c r="F26" s="42"/>
      <c r="G26" s="48"/>
      <c r="J26" s="1" t="str">
        <f t="shared" si="0"/>
        <v>"" ,</v>
      </c>
      <c r="L26" s="1" t="str">
        <f t="shared" si="1"/>
        <v/>
      </c>
      <c r="M26" s="1" t="str">
        <f t="shared" si="2"/>
        <v>DecimalOption</v>
      </c>
      <c r="N26" s="1" t="str">
        <f t="shared" si="3"/>
        <v>- {name: , type: string, wtype: DecimalOption}</v>
      </c>
    </row>
    <row r="27" spans="1:14">
      <c r="A27" s="3"/>
      <c r="B27" s="39"/>
      <c r="C27" s="41"/>
      <c r="D27" s="41"/>
      <c r="E27" s="41"/>
      <c r="F27" s="42"/>
      <c r="G27" s="48"/>
      <c r="J27" s="1" t="str">
        <f t="shared" si="0"/>
        <v>"" ,</v>
      </c>
      <c r="L27" s="1" t="str">
        <f t="shared" si="1"/>
        <v/>
      </c>
      <c r="M27" s="1" t="str">
        <f t="shared" si="2"/>
        <v>DecimalOption</v>
      </c>
      <c r="N27" s="1" t="str">
        <f t="shared" si="3"/>
        <v>- {name: , type: string, wtype: DecimalOption}</v>
      </c>
    </row>
    <row r="28" spans="1:14">
      <c r="A28" s="3"/>
      <c r="B28" s="39"/>
      <c r="C28" s="41"/>
      <c r="D28" s="41"/>
      <c r="E28" s="41"/>
      <c r="F28" s="42"/>
      <c r="G28" s="48"/>
      <c r="J28" s="1" t="str">
        <f t="shared" si="0"/>
        <v>"" ,</v>
      </c>
      <c r="L28" s="1" t="str">
        <f t="shared" si="1"/>
        <v/>
      </c>
      <c r="M28" s="1" t="str">
        <f t="shared" si="2"/>
        <v>DecimalOption</v>
      </c>
      <c r="N28" s="1" t="str">
        <f t="shared" si="3"/>
        <v>- {name: , type: string, wtype: DecimalOption}</v>
      </c>
    </row>
    <row r="29" spans="1:14">
      <c r="A29" s="3"/>
      <c r="B29" s="39"/>
      <c r="C29" s="41"/>
      <c r="D29" s="41"/>
      <c r="E29" s="41"/>
      <c r="F29" s="42"/>
      <c r="G29" s="48"/>
      <c r="J29" s="1" t="str">
        <f t="shared" si="0"/>
        <v>"" ,</v>
      </c>
      <c r="L29" s="1" t="str">
        <f t="shared" si="1"/>
        <v/>
      </c>
      <c r="M29" s="1" t="str">
        <f t="shared" si="2"/>
        <v>DecimalOption</v>
      </c>
      <c r="N29" s="1" t="str">
        <f t="shared" si="3"/>
        <v>- {name: , type: string, wtype: DecimalOption}</v>
      </c>
    </row>
    <row r="30" spans="1:14">
      <c r="A30" s="3"/>
      <c r="B30" s="39"/>
      <c r="C30" s="41"/>
      <c r="D30" s="41"/>
      <c r="E30" s="41"/>
      <c r="F30" s="42"/>
      <c r="G30" s="48"/>
      <c r="J30" s="1" t="str">
        <f t="shared" si="0"/>
        <v>"" ,</v>
      </c>
      <c r="L30" s="1" t="str">
        <f t="shared" si="1"/>
        <v/>
      </c>
      <c r="M30" s="1" t="str">
        <f t="shared" si="2"/>
        <v>DecimalOption</v>
      </c>
      <c r="N30" s="1" t="str">
        <f t="shared" si="3"/>
        <v>- {name: , type: string, wtype: DecimalOption}</v>
      </c>
    </row>
    <row r="31" spans="1:14">
      <c r="A31" s="3"/>
      <c r="B31" s="39"/>
      <c r="C31" s="41"/>
      <c r="D31" s="41"/>
      <c r="E31" s="41"/>
      <c r="F31" s="42"/>
      <c r="G31" s="48"/>
      <c r="J31" s="1" t="str">
        <f t="shared" si="0"/>
        <v>"" ,</v>
      </c>
      <c r="L31" s="1" t="str">
        <f t="shared" si="1"/>
        <v/>
      </c>
      <c r="M31" s="1" t="str">
        <f t="shared" si="2"/>
        <v>DecimalOption</v>
      </c>
      <c r="N31" s="1" t="str">
        <f t="shared" si="3"/>
        <v>- {name: , type: string, wtype: DecimalOption}</v>
      </c>
    </row>
    <row r="32" spans="1:14" ht="17" thickBot="1">
      <c r="A32" s="4" t="str" cm="1">
        <f t="array" aca="1" ref="A3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/>
      </c>
      <c r="B32" s="43"/>
      <c r="C32" s="43"/>
      <c r="D32" s="43"/>
      <c r="E32" s="43"/>
      <c r="F32" s="44"/>
      <c r="G32" s="45"/>
      <c r="J32" s="1" t="str">
        <f t="shared" si="0"/>
        <v>"" ,</v>
      </c>
      <c r="L32" s="1" t="str">
        <f t="shared" si="1"/>
        <v/>
      </c>
      <c r="M32" s="1" t="str">
        <f t="shared" si="2"/>
        <v>DecimalOption</v>
      </c>
      <c r="N32" s="1" t="str">
        <f t="shared" si="3"/>
        <v>- {name: , type: string, wtype: DecimalOption}</v>
      </c>
    </row>
    <row r="34" spans="1:7" ht="17" thickBot="1">
      <c r="A34" s="2" t="s">
        <v>62</v>
      </c>
    </row>
    <row r="35" spans="1:7">
      <c r="A35" s="30" t="s">
        <v>0</v>
      </c>
      <c r="B35" s="31" t="s">
        <v>21</v>
      </c>
      <c r="C35" s="32" t="s">
        <v>22</v>
      </c>
      <c r="D35" s="33"/>
      <c r="E35" s="31" t="s">
        <v>23</v>
      </c>
      <c r="F35" s="31" t="s">
        <v>24</v>
      </c>
      <c r="G35" s="34" t="s">
        <v>25</v>
      </c>
    </row>
    <row r="36" spans="1:7">
      <c r="A36" s="3">
        <v>1</v>
      </c>
      <c r="B36" s="13" t="s">
        <v>61</v>
      </c>
      <c r="C36" s="49" t="s">
        <v>101</v>
      </c>
      <c r="D36" s="63"/>
      <c r="E36" s="13"/>
      <c r="F36" s="13"/>
      <c r="G36" s="35"/>
    </row>
    <row r="37" spans="1:7">
      <c r="A37" s="3"/>
      <c r="B37" s="13"/>
      <c r="C37" s="49"/>
      <c r="D37" s="63"/>
      <c r="E37" s="13"/>
      <c r="F37" s="13"/>
      <c r="G37" s="35"/>
    </row>
    <row r="38" spans="1:7" ht="18">
      <c r="A38" s="3"/>
      <c r="B38" s="13"/>
      <c r="C38" s="49"/>
      <c r="D38" s="64"/>
      <c r="E38" s="13"/>
      <c r="F38" s="13"/>
      <c r="G38" s="35"/>
    </row>
    <row r="39" spans="1:7" ht="19" thickBot="1">
      <c r="A39" s="4"/>
      <c r="B39" s="14"/>
      <c r="C39" s="53"/>
      <c r="D39" s="65"/>
      <c r="E39" s="14"/>
      <c r="F39" s="14"/>
      <c r="G39" s="36"/>
    </row>
    <row r="41" spans="1:7" ht="17" thickBot="1">
      <c r="A41" s="2" t="s">
        <v>26</v>
      </c>
    </row>
    <row r="42" spans="1:7">
      <c r="A42" s="6" t="s">
        <v>0</v>
      </c>
      <c r="B42" s="10" t="s">
        <v>27</v>
      </c>
      <c r="C42" s="10" t="s">
        <v>28</v>
      </c>
      <c r="D42" s="20" t="s">
        <v>29</v>
      </c>
      <c r="E42" s="21"/>
      <c r="F42" s="21"/>
      <c r="G42" s="22"/>
    </row>
    <row r="44" spans="1:7" ht="17" thickBot="1">
      <c r="A44" s="2" t="s">
        <v>30</v>
      </c>
    </row>
    <row r="45" spans="1:7" ht="19" thickBot="1">
      <c r="A45" s="16" t="s">
        <v>0</v>
      </c>
      <c r="B45" s="17" t="s">
        <v>31</v>
      </c>
      <c r="C45" s="27" t="s">
        <v>22</v>
      </c>
      <c r="D45" s="18"/>
      <c r="E45" s="57" t="s">
        <v>32</v>
      </c>
      <c r="F45" s="58"/>
      <c r="G45" s="19" t="s">
        <v>33</v>
      </c>
    </row>
    <row r="47" spans="1:7" ht="17" thickBot="1">
      <c r="A47" s="2" t="s">
        <v>34</v>
      </c>
    </row>
    <row r="48" spans="1:7" ht="19" thickBot="1">
      <c r="A48" s="16" t="s">
        <v>0</v>
      </c>
      <c r="B48" s="17" t="s">
        <v>31</v>
      </c>
      <c r="C48" s="27" t="s">
        <v>22</v>
      </c>
      <c r="D48" s="18"/>
      <c r="E48" s="57" t="s">
        <v>35</v>
      </c>
      <c r="F48" s="58"/>
      <c r="G48" s="19" t="s">
        <v>36</v>
      </c>
    </row>
    <row r="50" spans="1:7" ht="17" thickBot="1">
      <c r="A50" s="2" t="s">
        <v>37</v>
      </c>
    </row>
    <row r="51" spans="1:7" ht="19" thickBot="1">
      <c r="A51" s="16" t="s">
        <v>0</v>
      </c>
      <c r="B51" s="17" t="s">
        <v>38</v>
      </c>
      <c r="C51" s="27" t="s">
        <v>39</v>
      </c>
      <c r="D51" s="18"/>
      <c r="E51" s="57" t="s">
        <v>40</v>
      </c>
      <c r="F51" s="58"/>
      <c r="G51" s="19" t="s">
        <v>41</v>
      </c>
    </row>
    <row r="53" spans="1:7" ht="17" thickBot="1">
      <c r="A53" s="2" t="s">
        <v>42</v>
      </c>
    </row>
    <row r="54" spans="1:7">
      <c r="A54" s="6" t="s">
        <v>0</v>
      </c>
      <c r="B54" s="20" t="s">
        <v>43</v>
      </c>
      <c r="C54" s="23"/>
      <c r="D54" s="20" t="s">
        <v>44</v>
      </c>
      <c r="E54" s="21"/>
      <c r="F54" s="21"/>
      <c r="G54" s="22"/>
    </row>
    <row r="55" spans="1:7" ht="18">
      <c r="A55" s="24">
        <v>1</v>
      </c>
      <c r="B55" s="59" t="s">
        <v>45</v>
      </c>
      <c r="C55" s="60"/>
      <c r="D55" s="59"/>
      <c r="E55" s="61"/>
      <c r="F55" s="61"/>
      <c r="G55" s="62"/>
    </row>
    <row r="56" spans="1:7" ht="18">
      <c r="A56" s="25">
        <v>2</v>
      </c>
      <c r="B56" s="49" t="s">
        <v>46</v>
      </c>
      <c r="C56" s="50"/>
      <c r="D56" s="49"/>
      <c r="E56" s="51"/>
      <c r="F56" s="51"/>
      <c r="G56" s="52"/>
    </row>
    <row r="57" spans="1:7" ht="18">
      <c r="A57" s="25">
        <v>3</v>
      </c>
      <c r="B57" s="49" t="s">
        <v>47</v>
      </c>
      <c r="C57" s="50"/>
      <c r="D57" s="49"/>
      <c r="E57" s="51"/>
      <c r="F57" s="51"/>
      <c r="G57" s="52"/>
    </row>
    <row r="58" spans="1:7" ht="18">
      <c r="A58" s="25">
        <v>4</v>
      </c>
      <c r="B58" s="49" t="s">
        <v>48</v>
      </c>
      <c r="C58" s="50"/>
      <c r="D58" s="49"/>
      <c r="E58" s="51"/>
      <c r="F58" s="51"/>
      <c r="G58" s="52"/>
    </row>
    <row r="59" spans="1:7" ht="18">
      <c r="A59" s="25">
        <v>5</v>
      </c>
      <c r="B59" s="49" t="s">
        <v>49</v>
      </c>
      <c r="C59" s="50"/>
      <c r="D59" s="49"/>
      <c r="E59" s="51"/>
      <c r="F59" s="51"/>
      <c r="G59" s="52"/>
    </row>
    <row r="60" spans="1:7" ht="18">
      <c r="A60" s="25">
        <v>6</v>
      </c>
      <c r="B60" s="49" t="s">
        <v>50</v>
      </c>
      <c r="C60" s="50"/>
      <c r="D60" s="49"/>
      <c r="E60" s="51"/>
      <c r="F60" s="51"/>
      <c r="G60" s="52"/>
    </row>
    <row r="61" spans="1:7" ht="18">
      <c r="A61" s="25">
        <v>7</v>
      </c>
      <c r="B61" s="49" t="s">
        <v>51</v>
      </c>
      <c r="C61" s="50"/>
      <c r="D61" s="49"/>
      <c r="E61" s="51"/>
      <c r="F61" s="51"/>
      <c r="G61" s="52"/>
    </row>
    <row r="62" spans="1:7" ht="19" thickBot="1">
      <c r="A62" s="26">
        <v>8</v>
      </c>
      <c r="B62" s="53" t="s">
        <v>52</v>
      </c>
      <c r="C62" s="54"/>
      <c r="D62" s="53"/>
      <c r="E62" s="55"/>
      <c r="F62" s="55"/>
      <c r="G62" s="56"/>
    </row>
  </sheetData>
  <mergeCells count="35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57:C57"/>
    <mergeCell ref="D57:G57"/>
    <mergeCell ref="C36:D36"/>
    <mergeCell ref="C37:D37"/>
    <mergeCell ref="C38:D38"/>
    <mergeCell ref="C39:D39"/>
    <mergeCell ref="E45:F45"/>
    <mergeCell ref="E48:F48"/>
    <mergeCell ref="E51:F51"/>
    <mergeCell ref="B55:C55"/>
    <mergeCell ref="D55:G55"/>
    <mergeCell ref="B56:C56"/>
    <mergeCell ref="D56:G56"/>
    <mergeCell ref="B61:C61"/>
    <mergeCell ref="D61:G61"/>
    <mergeCell ref="B62:C62"/>
    <mergeCell ref="D62:G62"/>
    <mergeCell ref="B58:C58"/>
    <mergeCell ref="D58:G58"/>
    <mergeCell ref="B59:C59"/>
    <mergeCell ref="D59:G59"/>
    <mergeCell ref="B60:C60"/>
    <mergeCell ref="D60:G60"/>
  </mergeCells>
  <phoneticPr fontId="8"/>
  <hyperlinks>
    <hyperlink ref="A1" location="テーブル一覧!B7" display="テーブル情報" xr:uid="{AE460770-FC0B-2A4C-BF18-189E548692B4}"/>
  </hyperlinks>
  <pageMargins left="0.7" right="0.7" top="0.75" bottom="0.75" header="0.3" footer="0.3"/>
  <pageSetup paperSize="9" scale="83" fitToHeight="0" orientation="portrait" horizontalDpi="360" verticalDpi="360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E0518-B98D-984B-8DB4-195313C7E52C}">
  <sheetPr>
    <pageSetUpPr fitToPage="1"/>
  </sheetPr>
  <dimension ref="A1:N62"/>
  <sheetViews>
    <sheetView showGridLines="0" zoomScale="200" zoomScaleNormal="200" workbookViewId="0">
      <selection activeCell="C5" sqref="C5:D5"/>
    </sheetView>
  </sheetViews>
  <sheetFormatPr baseColWidth="10" defaultColWidth="9" defaultRowHeight="16"/>
  <cols>
    <col min="1" max="1" width="3.5" style="1" customWidth="1"/>
    <col min="2" max="2" width="16.5" style="7" customWidth="1"/>
    <col min="3" max="4" width="14.5" style="7" customWidth="1"/>
    <col min="5" max="6" width="8.5" style="7" customWidth="1"/>
    <col min="7" max="7" width="28.5" style="7" customWidth="1"/>
    <col min="8" max="9" width="9" style="1"/>
    <col min="10" max="10" width="31.6640625" style="1" bestFit="1" customWidth="1"/>
    <col min="11" max="11" width="9" style="1"/>
    <col min="12" max="12" width="22" style="1" bestFit="1" customWidth="1"/>
    <col min="13" max="13" width="10.5" style="1" bestFit="1" customWidth="1"/>
    <col min="14" max="14" width="47.6640625" style="1" bestFit="1" customWidth="1"/>
    <col min="15" max="16384" width="9" style="1"/>
  </cols>
  <sheetData>
    <row r="1" spans="1:14" ht="17" thickBot="1">
      <c r="A1" s="38" t="s">
        <v>4</v>
      </c>
    </row>
    <row r="2" spans="1:14" ht="18">
      <c r="B2" s="8" t="s">
        <v>5</v>
      </c>
      <c r="C2" s="79"/>
      <c r="D2" s="80"/>
      <c r="E2" s="10" t="s">
        <v>6</v>
      </c>
      <c r="F2" s="79" t="s">
        <v>7</v>
      </c>
      <c r="G2" s="81"/>
    </row>
    <row r="3" spans="1:14" ht="18">
      <c r="B3" s="9" t="s">
        <v>8</v>
      </c>
      <c r="C3" s="66"/>
      <c r="D3" s="67"/>
      <c r="E3" s="11" t="s">
        <v>9</v>
      </c>
      <c r="F3" s="82">
        <v>45918</v>
      </c>
      <c r="G3" s="83"/>
    </row>
    <row r="4" spans="1:14" ht="18">
      <c r="B4" s="9" t="s">
        <v>10</v>
      </c>
      <c r="C4" s="66"/>
      <c r="D4" s="67"/>
      <c r="E4" s="11" t="s">
        <v>11</v>
      </c>
      <c r="F4" s="82">
        <v>45918</v>
      </c>
      <c r="G4" s="83"/>
    </row>
    <row r="5" spans="1:14" ht="18">
      <c r="B5" s="9" t="s">
        <v>1</v>
      </c>
      <c r="C5" s="66" t="s">
        <v>105</v>
      </c>
      <c r="D5" s="67"/>
      <c r="E5" s="11" t="s">
        <v>12</v>
      </c>
      <c r="F5" s="66" t="s">
        <v>70</v>
      </c>
      <c r="G5" s="68"/>
    </row>
    <row r="6" spans="1:14" ht="18">
      <c r="B6" s="9" t="s">
        <v>2</v>
      </c>
      <c r="C6" s="66" t="s">
        <v>106</v>
      </c>
      <c r="D6" s="67"/>
      <c r="E6" s="12"/>
      <c r="F6" s="66"/>
      <c r="G6" s="68"/>
    </row>
    <row r="7" spans="1:14" ht="18">
      <c r="B7" s="69" t="s">
        <v>3</v>
      </c>
      <c r="C7" s="70"/>
      <c r="D7" s="70"/>
      <c r="E7" s="70"/>
      <c r="F7" s="70"/>
      <c r="G7" s="71"/>
    </row>
    <row r="8" spans="1:14">
      <c r="B8" s="72" t="s">
        <v>13</v>
      </c>
      <c r="C8" s="73"/>
      <c r="D8" s="73"/>
      <c r="E8" s="73"/>
      <c r="F8" s="73"/>
      <c r="G8" s="74"/>
    </row>
    <row r="9" spans="1:14">
      <c r="B9" s="75"/>
      <c r="C9" s="73"/>
      <c r="D9" s="73"/>
      <c r="E9" s="73"/>
      <c r="F9" s="73"/>
      <c r="G9" s="74"/>
    </row>
    <row r="10" spans="1:14" ht="17" thickBot="1">
      <c r="B10" s="76"/>
      <c r="C10" s="77"/>
      <c r="D10" s="77"/>
      <c r="E10" s="77"/>
      <c r="F10" s="77"/>
      <c r="G10" s="78"/>
    </row>
    <row r="12" spans="1:14" ht="21" thickBot="1">
      <c r="A12" s="2" t="s">
        <v>14</v>
      </c>
      <c r="L12" s="28" t="s">
        <v>54</v>
      </c>
      <c r="M12" s="28"/>
      <c r="N12" s="28"/>
    </row>
    <row r="13" spans="1:14" ht="20">
      <c r="A13" s="6" t="s">
        <v>0</v>
      </c>
      <c r="B13" s="10" t="s">
        <v>15</v>
      </c>
      <c r="C13" s="10" t="s">
        <v>16</v>
      </c>
      <c r="D13" s="10" t="s">
        <v>17</v>
      </c>
      <c r="E13" s="10" t="s">
        <v>18</v>
      </c>
      <c r="F13" s="10" t="s">
        <v>19</v>
      </c>
      <c r="G13" s="15" t="s">
        <v>3</v>
      </c>
      <c r="J13" s="29" t="s">
        <v>53</v>
      </c>
      <c r="K13" s="37"/>
      <c r="L13" s="28" t="s">
        <v>55</v>
      </c>
      <c r="M13" s="28" t="s">
        <v>56</v>
      </c>
      <c r="N13" s="28" t="s">
        <v>57</v>
      </c>
    </row>
    <row r="14" spans="1:14">
      <c r="A14" s="5" cm="1">
        <f t="array" aca="1" ref="A1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</v>
      </c>
      <c r="B14" s="39" t="s">
        <v>100</v>
      </c>
      <c r="C14" s="39" t="s">
        <v>101</v>
      </c>
      <c r="D14" s="39" t="s">
        <v>76</v>
      </c>
      <c r="E14" s="39" t="s">
        <v>59</v>
      </c>
      <c r="F14" s="40" t="s">
        <v>13</v>
      </c>
      <c r="G14" s="47"/>
      <c r="J14" s="1" t="str">
        <f>CONCATENATE("""",C14,""" ",D14,",")</f>
        <v>"equipment_id" VARCHAR(10),</v>
      </c>
      <c r="L14" s="1" t="str">
        <f>LOWER(C14)</f>
        <v>equipment_id</v>
      </c>
      <c r="M14" s="1" t="str">
        <f>IF(COUNTIF(D14,"VARC*")&gt;=1,"StringOption",IF(COUNTIF(D14,"CHAR*")&gt;=1,"StringOption","DecimalOption"))</f>
        <v>StringOption</v>
      </c>
      <c r="N14" s="1" t="str">
        <f>CONCATENATE("- {name: ",L14,", type: string, wtype: ",M14,"}")</f>
        <v>- {name: equipment_id, type: string, wtype: StringOption}</v>
      </c>
    </row>
    <row r="15" spans="1:14">
      <c r="A15" s="5" cm="1">
        <f t="array" aca="1" ref="A1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</v>
      </c>
      <c r="B15" s="39" t="s">
        <v>71</v>
      </c>
      <c r="C15" s="39" t="s">
        <v>72</v>
      </c>
      <c r="D15" s="39" t="s">
        <v>76</v>
      </c>
      <c r="E15" s="46" t="s">
        <v>20</v>
      </c>
      <c r="F15" s="40" t="s">
        <v>13</v>
      </c>
      <c r="G15" s="48"/>
      <c r="J15" s="1" t="str">
        <f>CONCATENATE("""",C15,""" ",D15,",")</f>
        <v>"product_id" VARCHAR(10),</v>
      </c>
      <c r="L15" s="1" t="str">
        <f>LOWER(C15)</f>
        <v>product_id</v>
      </c>
      <c r="M15" s="1" t="str">
        <f>IF(COUNTIF(D15,"VARC*")&gt;=1,"StringOption",IF(COUNTIF(D15,"CHAR*")&gt;=1,"StringOption","DecimalOption"))</f>
        <v>StringOption</v>
      </c>
      <c r="N15" s="1" t="str">
        <f>CONCATENATE("- {name: ",L15,", type: string, wtype: ",M15,"}")</f>
        <v>- {name: product_id, type: string, wtype: StringOption}</v>
      </c>
    </row>
    <row r="16" spans="1:14">
      <c r="A16" s="3"/>
      <c r="B16" s="39"/>
      <c r="C16" s="41"/>
      <c r="D16" s="41"/>
      <c r="E16" s="41"/>
      <c r="F16" s="42"/>
      <c r="G16" s="48"/>
      <c r="J16" s="1" t="str">
        <f t="shared" ref="J16:J32" si="0">CONCATENATE("""",C16,""" ",D16,",")</f>
        <v>"" ,</v>
      </c>
      <c r="L16" s="1" t="str">
        <f t="shared" ref="L16:L32" si="1">LOWER(C16)</f>
        <v/>
      </c>
      <c r="M16" s="1" t="str">
        <f t="shared" ref="M16:M32" si="2">IF(COUNTIF(D16,"VARC*")&gt;=1,"StringOption",IF(COUNTIF(D16,"CHAR*")&gt;=1,"StringOption","DecimalOption"))</f>
        <v>DecimalOption</v>
      </c>
      <c r="N16" s="1" t="str">
        <f t="shared" ref="N16:N32" si="3">CONCATENATE("- {name: ",L16,", type: string, wtype: ",M16,"}")</f>
        <v>- {name: , type: string, wtype: DecimalOption}</v>
      </c>
    </row>
    <row r="17" spans="1:14">
      <c r="A17" s="3"/>
      <c r="B17" s="39"/>
      <c r="C17" s="41"/>
      <c r="D17" s="41"/>
      <c r="E17" s="41"/>
      <c r="F17" s="42"/>
      <c r="G17" s="48"/>
      <c r="J17" s="1" t="str">
        <f t="shared" si="0"/>
        <v>"" ,</v>
      </c>
      <c r="L17" s="1" t="str">
        <f t="shared" si="1"/>
        <v/>
      </c>
      <c r="M17" s="1" t="str">
        <f t="shared" si="2"/>
        <v>DecimalOption</v>
      </c>
      <c r="N17" s="1" t="str">
        <f t="shared" si="3"/>
        <v>- {name: , type: string, wtype: DecimalOption}</v>
      </c>
    </row>
    <row r="18" spans="1:14">
      <c r="A18" s="3"/>
      <c r="B18" s="39"/>
      <c r="C18" s="41"/>
      <c r="D18" s="41"/>
      <c r="E18" s="41"/>
      <c r="F18" s="42"/>
      <c r="G18" s="48"/>
      <c r="J18" s="1" t="str">
        <f t="shared" si="0"/>
        <v>"" ,</v>
      </c>
      <c r="L18" s="1" t="str">
        <f t="shared" si="1"/>
        <v/>
      </c>
      <c r="M18" s="1" t="str">
        <f t="shared" si="2"/>
        <v>DecimalOption</v>
      </c>
      <c r="N18" s="1" t="str">
        <f t="shared" si="3"/>
        <v>- {name: , type: string, wtype: DecimalOption}</v>
      </c>
    </row>
    <row r="19" spans="1:14">
      <c r="A19" s="3"/>
      <c r="B19" s="39"/>
      <c r="C19" s="41"/>
      <c r="D19" s="41"/>
      <c r="E19" s="41"/>
      <c r="F19" s="42"/>
      <c r="G19" s="48"/>
      <c r="J19" s="1" t="str">
        <f t="shared" si="0"/>
        <v>"" ,</v>
      </c>
      <c r="L19" s="1" t="str">
        <f t="shared" si="1"/>
        <v/>
      </c>
      <c r="M19" s="1" t="str">
        <f t="shared" si="2"/>
        <v>DecimalOption</v>
      </c>
      <c r="N19" s="1" t="str">
        <f t="shared" si="3"/>
        <v>- {name: , type: string, wtype: DecimalOption}</v>
      </c>
    </row>
    <row r="20" spans="1:14">
      <c r="A20" s="3"/>
      <c r="B20" s="39"/>
      <c r="C20" s="41"/>
      <c r="D20" s="41"/>
      <c r="E20" s="41"/>
      <c r="F20" s="42"/>
      <c r="G20" s="48"/>
      <c r="J20" s="1" t="str">
        <f t="shared" si="0"/>
        <v>"" ,</v>
      </c>
      <c r="L20" s="1" t="str">
        <f t="shared" si="1"/>
        <v/>
      </c>
      <c r="M20" s="1" t="str">
        <f t="shared" si="2"/>
        <v>DecimalOption</v>
      </c>
      <c r="N20" s="1" t="str">
        <f t="shared" si="3"/>
        <v>- {name: , type: string, wtype: DecimalOption}</v>
      </c>
    </row>
    <row r="21" spans="1:14">
      <c r="A21" s="3"/>
      <c r="B21" s="39"/>
      <c r="C21" s="41"/>
      <c r="D21" s="41"/>
      <c r="E21" s="41"/>
      <c r="F21" s="42"/>
      <c r="G21" s="48"/>
      <c r="J21" s="1" t="str">
        <f t="shared" si="0"/>
        <v>"" ,</v>
      </c>
      <c r="L21" s="1" t="str">
        <f t="shared" si="1"/>
        <v/>
      </c>
      <c r="M21" s="1" t="str">
        <f t="shared" si="2"/>
        <v>DecimalOption</v>
      </c>
      <c r="N21" s="1" t="str">
        <f t="shared" si="3"/>
        <v>- {name: , type: string, wtype: DecimalOption}</v>
      </c>
    </row>
    <row r="22" spans="1:14">
      <c r="A22" s="3"/>
      <c r="B22" s="39"/>
      <c r="C22" s="41"/>
      <c r="D22" s="41"/>
      <c r="E22" s="41"/>
      <c r="F22" s="42"/>
      <c r="G22" s="48"/>
      <c r="J22" s="1" t="str">
        <f t="shared" si="0"/>
        <v>"" ,</v>
      </c>
      <c r="L22" s="1" t="str">
        <f t="shared" si="1"/>
        <v/>
      </c>
      <c r="M22" s="1" t="str">
        <f t="shared" si="2"/>
        <v>DecimalOption</v>
      </c>
      <c r="N22" s="1" t="str">
        <f t="shared" si="3"/>
        <v>- {name: , type: string, wtype: DecimalOption}</v>
      </c>
    </row>
    <row r="23" spans="1:14">
      <c r="A23" s="3"/>
      <c r="B23" s="39"/>
      <c r="C23" s="41"/>
      <c r="D23" s="41"/>
      <c r="E23" s="41"/>
      <c r="F23" s="42"/>
      <c r="G23" s="48"/>
      <c r="J23" s="1" t="str">
        <f t="shared" si="0"/>
        <v>"" ,</v>
      </c>
      <c r="L23" s="1" t="str">
        <f t="shared" si="1"/>
        <v/>
      </c>
      <c r="M23" s="1" t="str">
        <f t="shared" si="2"/>
        <v>DecimalOption</v>
      </c>
      <c r="N23" s="1" t="str">
        <f t="shared" si="3"/>
        <v>- {name: , type: string, wtype: DecimalOption}</v>
      </c>
    </row>
    <row r="24" spans="1:14">
      <c r="A24" s="3"/>
      <c r="B24" s="39"/>
      <c r="C24" s="41"/>
      <c r="D24" s="41"/>
      <c r="E24" s="41"/>
      <c r="F24" s="42"/>
      <c r="G24" s="48"/>
      <c r="J24" s="1" t="str">
        <f t="shared" si="0"/>
        <v>"" ,</v>
      </c>
      <c r="L24" s="1" t="str">
        <f t="shared" si="1"/>
        <v/>
      </c>
      <c r="M24" s="1" t="str">
        <f t="shared" si="2"/>
        <v>DecimalOption</v>
      </c>
      <c r="N24" s="1" t="str">
        <f t="shared" si="3"/>
        <v>- {name: , type: string, wtype: DecimalOption}</v>
      </c>
    </row>
    <row r="25" spans="1:14">
      <c r="A25" s="3"/>
      <c r="B25" s="39"/>
      <c r="C25" s="41"/>
      <c r="D25" s="41"/>
      <c r="E25" s="41"/>
      <c r="F25" s="42"/>
      <c r="G25" s="48"/>
      <c r="J25" s="1" t="str">
        <f t="shared" si="0"/>
        <v>"" ,</v>
      </c>
      <c r="L25" s="1" t="str">
        <f t="shared" si="1"/>
        <v/>
      </c>
      <c r="M25" s="1" t="str">
        <f t="shared" si="2"/>
        <v>DecimalOption</v>
      </c>
      <c r="N25" s="1" t="str">
        <f t="shared" si="3"/>
        <v>- {name: , type: string, wtype: DecimalOption}</v>
      </c>
    </row>
    <row r="26" spans="1:14">
      <c r="A26" s="3"/>
      <c r="B26" s="39"/>
      <c r="C26" s="41"/>
      <c r="D26" s="41"/>
      <c r="E26" s="41"/>
      <c r="F26" s="42"/>
      <c r="G26" s="48"/>
      <c r="J26" s="1" t="str">
        <f t="shared" si="0"/>
        <v>"" ,</v>
      </c>
      <c r="L26" s="1" t="str">
        <f t="shared" si="1"/>
        <v/>
      </c>
      <c r="M26" s="1" t="str">
        <f t="shared" si="2"/>
        <v>DecimalOption</v>
      </c>
      <c r="N26" s="1" t="str">
        <f t="shared" si="3"/>
        <v>- {name: , type: string, wtype: DecimalOption}</v>
      </c>
    </row>
    <row r="27" spans="1:14">
      <c r="A27" s="3"/>
      <c r="B27" s="39"/>
      <c r="C27" s="41"/>
      <c r="D27" s="41"/>
      <c r="E27" s="41"/>
      <c r="F27" s="42"/>
      <c r="G27" s="48"/>
      <c r="J27" s="1" t="str">
        <f t="shared" si="0"/>
        <v>"" ,</v>
      </c>
      <c r="L27" s="1" t="str">
        <f t="shared" si="1"/>
        <v/>
      </c>
      <c r="M27" s="1" t="str">
        <f t="shared" si="2"/>
        <v>DecimalOption</v>
      </c>
      <c r="N27" s="1" t="str">
        <f t="shared" si="3"/>
        <v>- {name: , type: string, wtype: DecimalOption}</v>
      </c>
    </row>
    <row r="28" spans="1:14">
      <c r="A28" s="3"/>
      <c r="B28" s="39"/>
      <c r="C28" s="41"/>
      <c r="D28" s="41"/>
      <c r="E28" s="41"/>
      <c r="F28" s="42"/>
      <c r="G28" s="48"/>
      <c r="J28" s="1" t="str">
        <f t="shared" si="0"/>
        <v>"" ,</v>
      </c>
      <c r="L28" s="1" t="str">
        <f t="shared" si="1"/>
        <v/>
      </c>
      <c r="M28" s="1" t="str">
        <f t="shared" si="2"/>
        <v>DecimalOption</v>
      </c>
      <c r="N28" s="1" t="str">
        <f t="shared" si="3"/>
        <v>- {name: , type: string, wtype: DecimalOption}</v>
      </c>
    </row>
    <row r="29" spans="1:14">
      <c r="A29" s="3"/>
      <c r="B29" s="39"/>
      <c r="C29" s="41"/>
      <c r="D29" s="41"/>
      <c r="E29" s="41"/>
      <c r="F29" s="42"/>
      <c r="G29" s="48"/>
      <c r="J29" s="1" t="str">
        <f t="shared" si="0"/>
        <v>"" ,</v>
      </c>
      <c r="L29" s="1" t="str">
        <f t="shared" si="1"/>
        <v/>
      </c>
      <c r="M29" s="1" t="str">
        <f t="shared" si="2"/>
        <v>DecimalOption</v>
      </c>
      <c r="N29" s="1" t="str">
        <f t="shared" si="3"/>
        <v>- {name: , type: string, wtype: DecimalOption}</v>
      </c>
    </row>
    <row r="30" spans="1:14">
      <c r="A30" s="3"/>
      <c r="B30" s="39"/>
      <c r="C30" s="41"/>
      <c r="D30" s="41"/>
      <c r="E30" s="41"/>
      <c r="F30" s="42"/>
      <c r="G30" s="48"/>
      <c r="J30" s="1" t="str">
        <f t="shared" si="0"/>
        <v>"" ,</v>
      </c>
      <c r="L30" s="1" t="str">
        <f t="shared" si="1"/>
        <v/>
      </c>
      <c r="M30" s="1" t="str">
        <f t="shared" si="2"/>
        <v>DecimalOption</v>
      </c>
      <c r="N30" s="1" t="str">
        <f t="shared" si="3"/>
        <v>- {name: , type: string, wtype: DecimalOption}</v>
      </c>
    </row>
    <row r="31" spans="1:14">
      <c r="A31" s="3"/>
      <c r="B31" s="39"/>
      <c r="C31" s="41"/>
      <c r="D31" s="41"/>
      <c r="E31" s="41"/>
      <c r="F31" s="42"/>
      <c r="G31" s="48"/>
      <c r="J31" s="1" t="str">
        <f t="shared" si="0"/>
        <v>"" ,</v>
      </c>
      <c r="L31" s="1" t="str">
        <f t="shared" si="1"/>
        <v/>
      </c>
      <c r="M31" s="1" t="str">
        <f t="shared" si="2"/>
        <v>DecimalOption</v>
      </c>
      <c r="N31" s="1" t="str">
        <f t="shared" si="3"/>
        <v>- {name: , type: string, wtype: DecimalOption}</v>
      </c>
    </row>
    <row r="32" spans="1:14" ht="17" thickBot="1">
      <c r="A32" s="4" t="str" cm="1">
        <f t="array" aca="1" ref="A32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/>
      </c>
      <c r="B32" s="43"/>
      <c r="C32" s="43"/>
      <c r="D32" s="43"/>
      <c r="E32" s="43"/>
      <c r="F32" s="44"/>
      <c r="G32" s="45"/>
      <c r="J32" s="1" t="str">
        <f t="shared" si="0"/>
        <v>"" ,</v>
      </c>
      <c r="L32" s="1" t="str">
        <f t="shared" si="1"/>
        <v/>
      </c>
      <c r="M32" s="1" t="str">
        <f t="shared" si="2"/>
        <v>DecimalOption</v>
      </c>
      <c r="N32" s="1" t="str">
        <f t="shared" si="3"/>
        <v>- {name: , type: string, wtype: DecimalOption}</v>
      </c>
    </row>
    <row r="34" spans="1:7" ht="17" thickBot="1">
      <c r="A34" s="2" t="s">
        <v>62</v>
      </c>
    </row>
    <row r="35" spans="1:7">
      <c r="A35" s="30" t="s">
        <v>0</v>
      </c>
      <c r="B35" s="31" t="s">
        <v>21</v>
      </c>
      <c r="C35" s="32" t="s">
        <v>22</v>
      </c>
      <c r="D35" s="33"/>
      <c r="E35" s="31" t="s">
        <v>23</v>
      </c>
      <c r="F35" s="31" t="s">
        <v>24</v>
      </c>
      <c r="G35" s="34" t="s">
        <v>25</v>
      </c>
    </row>
    <row r="36" spans="1:7">
      <c r="A36" s="3">
        <v>1</v>
      </c>
      <c r="B36" s="13" t="s">
        <v>61</v>
      </c>
      <c r="C36" s="49" t="s">
        <v>107</v>
      </c>
      <c r="D36" s="63"/>
      <c r="E36" s="13"/>
      <c r="F36" s="13"/>
      <c r="G36" s="35"/>
    </row>
    <row r="37" spans="1:7">
      <c r="A37" s="3"/>
      <c r="B37" s="13"/>
      <c r="C37" s="49"/>
      <c r="D37" s="63"/>
      <c r="E37" s="13"/>
      <c r="F37" s="13"/>
      <c r="G37" s="35"/>
    </row>
    <row r="38" spans="1:7" ht="18">
      <c r="A38" s="3"/>
      <c r="B38" s="13"/>
      <c r="C38" s="49"/>
      <c r="D38" s="64"/>
      <c r="E38" s="13"/>
      <c r="F38" s="13"/>
      <c r="G38" s="35"/>
    </row>
    <row r="39" spans="1:7" ht="19" thickBot="1">
      <c r="A39" s="4"/>
      <c r="B39" s="14"/>
      <c r="C39" s="53"/>
      <c r="D39" s="65"/>
      <c r="E39" s="14"/>
      <c r="F39" s="14"/>
      <c r="G39" s="36"/>
    </row>
    <row r="41" spans="1:7" ht="17" thickBot="1">
      <c r="A41" s="2" t="s">
        <v>26</v>
      </c>
    </row>
    <row r="42" spans="1:7">
      <c r="A42" s="6" t="s">
        <v>0</v>
      </c>
      <c r="B42" s="10" t="s">
        <v>27</v>
      </c>
      <c r="C42" s="10" t="s">
        <v>28</v>
      </c>
      <c r="D42" s="20" t="s">
        <v>29</v>
      </c>
      <c r="E42" s="21"/>
      <c r="F42" s="21"/>
      <c r="G42" s="22"/>
    </row>
    <row r="44" spans="1:7" ht="17" thickBot="1">
      <c r="A44" s="2" t="s">
        <v>30</v>
      </c>
    </row>
    <row r="45" spans="1:7" ht="19" thickBot="1">
      <c r="A45" s="16" t="s">
        <v>0</v>
      </c>
      <c r="B45" s="17" t="s">
        <v>31</v>
      </c>
      <c r="C45" s="27" t="s">
        <v>22</v>
      </c>
      <c r="D45" s="18"/>
      <c r="E45" s="57" t="s">
        <v>32</v>
      </c>
      <c r="F45" s="58"/>
      <c r="G45" s="19" t="s">
        <v>33</v>
      </c>
    </row>
    <row r="47" spans="1:7" ht="17" thickBot="1">
      <c r="A47" s="2" t="s">
        <v>34</v>
      </c>
    </row>
    <row r="48" spans="1:7" ht="19" thickBot="1">
      <c r="A48" s="16" t="s">
        <v>0</v>
      </c>
      <c r="B48" s="17" t="s">
        <v>31</v>
      </c>
      <c r="C48" s="27" t="s">
        <v>22</v>
      </c>
      <c r="D48" s="18"/>
      <c r="E48" s="57" t="s">
        <v>35</v>
      </c>
      <c r="F48" s="58"/>
      <c r="G48" s="19" t="s">
        <v>36</v>
      </c>
    </row>
    <row r="50" spans="1:7" ht="17" thickBot="1">
      <c r="A50" s="2" t="s">
        <v>37</v>
      </c>
    </row>
    <row r="51" spans="1:7" ht="19" thickBot="1">
      <c r="A51" s="16" t="s">
        <v>0</v>
      </c>
      <c r="B51" s="17" t="s">
        <v>38</v>
      </c>
      <c r="C51" s="27" t="s">
        <v>39</v>
      </c>
      <c r="D51" s="18"/>
      <c r="E51" s="57" t="s">
        <v>40</v>
      </c>
      <c r="F51" s="58"/>
      <c r="G51" s="19" t="s">
        <v>41</v>
      </c>
    </row>
    <row r="53" spans="1:7" ht="17" thickBot="1">
      <c r="A53" s="2" t="s">
        <v>42</v>
      </c>
    </row>
    <row r="54" spans="1:7">
      <c r="A54" s="6" t="s">
        <v>0</v>
      </c>
      <c r="B54" s="20" t="s">
        <v>43</v>
      </c>
      <c r="C54" s="23"/>
      <c r="D54" s="20" t="s">
        <v>44</v>
      </c>
      <c r="E54" s="21"/>
      <c r="F54" s="21"/>
      <c r="G54" s="22"/>
    </row>
    <row r="55" spans="1:7" ht="18">
      <c r="A55" s="24">
        <v>1</v>
      </c>
      <c r="B55" s="59" t="s">
        <v>45</v>
      </c>
      <c r="C55" s="60"/>
      <c r="D55" s="59"/>
      <c r="E55" s="61"/>
      <c r="F55" s="61"/>
      <c r="G55" s="62"/>
    </row>
    <row r="56" spans="1:7" ht="18">
      <c r="A56" s="25">
        <v>2</v>
      </c>
      <c r="B56" s="49" t="s">
        <v>46</v>
      </c>
      <c r="C56" s="50"/>
      <c r="D56" s="49"/>
      <c r="E56" s="51"/>
      <c r="F56" s="51"/>
      <c r="G56" s="52"/>
    </row>
    <row r="57" spans="1:7" ht="18">
      <c r="A57" s="25">
        <v>3</v>
      </c>
      <c r="B57" s="49" t="s">
        <v>47</v>
      </c>
      <c r="C57" s="50"/>
      <c r="D57" s="49"/>
      <c r="E57" s="51"/>
      <c r="F57" s="51"/>
      <c r="G57" s="52"/>
    </row>
    <row r="58" spans="1:7" ht="18">
      <c r="A58" s="25">
        <v>4</v>
      </c>
      <c r="B58" s="49" t="s">
        <v>48</v>
      </c>
      <c r="C58" s="50"/>
      <c r="D58" s="49"/>
      <c r="E58" s="51"/>
      <c r="F58" s="51"/>
      <c r="G58" s="52"/>
    </row>
    <row r="59" spans="1:7" ht="18">
      <c r="A59" s="25">
        <v>5</v>
      </c>
      <c r="B59" s="49" t="s">
        <v>49</v>
      </c>
      <c r="C59" s="50"/>
      <c r="D59" s="49"/>
      <c r="E59" s="51"/>
      <c r="F59" s="51"/>
      <c r="G59" s="52"/>
    </row>
    <row r="60" spans="1:7" ht="18">
      <c r="A60" s="25">
        <v>6</v>
      </c>
      <c r="B60" s="49" t="s">
        <v>50</v>
      </c>
      <c r="C60" s="50"/>
      <c r="D60" s="49"/>
      <c r="E60" s="51"/>
      <c r="F60" s="51"/>
      <c r="G60" s="52"/>
    </row>
    <row r="61" spans="1:7" ht="18">
      <c r="A61" s="25">
        <v>7</v>
      </c>
      <c r="B61" s="49" t="s">
        <v>51</v>
      </c>
      <c r="C61" s="50"/>
      <c r="D61" s="49"/>
      <c r="E61" s="51"/>
      <c r="F61" s="51"/>
      <c r="G61" s="52"/>
    </row>
    <row r="62" spans="1:7" ht="19" thickBot="1">
      <c r="A62" s="26">
        <v>8</v>
      </c>
      <c r="B62" s="53" t="s">
        <v>52</v>
      </c>
      <c r="C62" s="54"/>
      <c r="D62" s="53"/>
      <c r="E62" s="55"/>
      <c r="F62" s="55"/>
      <c r="G62" s="56"/>
    </row>
  </sheetData>
  <mergeCells count="35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57:C57"/>
    <mergeCell ref="D57:G57"/>
    <mergeCell ref="C36:D36"/>
    <mergeCell ref="C37:D37"/>
    <mergeCell ref="C38:D38"/>
    <mergeCell ref="C39:D39"/>
    <mergeCell ref="E45:F45"/>
    <mergeCell ref="E48:F48"/>
    <mergeCell ref="E51:F51"/>
    <mergeCell ref="B55:C55"/>
    <mergeCell ref="D55:G55"/>
    <mergeCell ref="B56:C56"/>
    <mergeCell ref="D56:G56"/>
    <mergeCell ref="B61:C61"/>
    <mergeCell ref="D61:G61"/>
    <mergeCell ref="B62:C62"/>
    <mergeCell ref="D62:G62"/>
    <mergeCell ref="B58:C58"/>
    <mergeCell ref="D58:G58"/>
    <mergeCell ref="B59:C59"/>
    <mergeCell ref="D59:G59"/>
    <mergeCell ref="B60:C60"/>
    <mergeCell ref="D60:G60"/>
  </mergeCells>
  <phoneticPr fontId="8"/>
  <hyperlinks>
    <hyperlink ref="A1" location="テーブル一覧!B7" display="テーブル情報" xr:uid="{85AA4DAD-F0B8-AA41-B17D-20B0F8CF6B55}"/>
  </hyperlinks>
  <pageMargins left="0.7" right="0.7" top="0.75" bottom="0.75" header="0.3" footer="0.3"/>
  <pageSetup paperSize="9" scale="83" fitToHeight="0" orientation="portrait" horizontalDpi="360" verticalDpi="360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FA63-6E4E-E440-A95F-D5F53ABB1BF7}">
  <sheetPr>
    <pageSetUpPr fitToPage="1"/>
  </sheetPr>
  <dimension ref="A1:N62"/>
  <sheetViews>
    <sheetView showGridLines="0" zoomScale="163" zoomScaleNormal="200" workbookViewId="0">
      <selection activeCell="C15" sqref="C15"/>
    </sheetView>
  </sheetViews>
  <sheetFormatPr baseColWidth="10" defaultColWidth="9" defaultRowHeight="16"/>
  <cols>
    <col min="1" max="1" width="3.5" style="1" customWidth="1"/>
    <col min="2" max="2" width="16.5" style="7" customWidth="1"/>
    <col min="3" max="4" width="14.5" style="7" customWidth="1"/>
    <col min="5" max="6" width="8.5" style="7" customWidth="1"/>
    <col min="7" max="7" width="28.5" style="7" customWidth="1"/>
    <col min="8" max="9" width="9" style="1"/>
    <col min="10" max="10" width="31.6640625" style="1" bestFit="1" customWidth="1"/>
    <col min="11" max="11" width="9" style="1"/>
    <col min="12" max="12" width="22" style="1" bestFit="1" customWidth="1"/>
    <col min="13" max="13" width="10.5" style="1" bestFit="1" customWidth="1"/>
    <col min="14" max="14" width="47.6640625" style="1" bestFit="1" customWidth="1"/>
    <col min="15" max="16384" width="9" style="1"/>
  </cols>
  <sheetData>
    <row r="1" spans="1:14" ht="17" thickBot="1">
      <c r="A1" s="38" t="s">
        <v>4</v>
      </c>
    </row>
    <row r="2" spans="1:14" ht="18">
      <c r="B2" s="8" t="s">
        <v>5</v>
      </c>
      <c r="C2" s="79"/>
      <c r="D2" s="80"/>
      <c r="E2" s="10" t="s">
        <v>6</v>
      </c>
      <c r="F2" s="79" t="s">
        <v>7</v>
      </c>
      <c r="G2" s="81"/>
    </row>
    <row r="3" spans="1:14" ht="18">
      <c r="B3" s="9" t="s">
        <v>8</v>
      </c>
      <c r="C3" s="66"/>
      <c r="D3" s="67"/>
      <c r="E3" s="11" t="s">
        <v>9</v>
      </c>
      <c r="F3" s="82">
        <v>45918</v>
      </c>
      <c r="G3" s="83"/>
    </row>
    <row r="4" spans="1:14" ht="18">
      <c r="B4" s="9" t="s">
        <v>10</v>
      </c>
      <c r="C4" s="66"/>
      <c r="D4" s="67"/>
      <c r="E4" s="11" t="s">
        <v>11</v>
      </c>
      <c r="F4" s="82">
        <v>45918</v>
      </c>
      <c r="G4" s="83"/>
    </row>
    <row r="5" spans="1:14" ht="18">
      <c r="B5" s="9" t="s">
        <v>1</v>
      </c>
      <c r="C5" s="66" t="s">
        <v>108</v>
      </c>
      <c r="D5" s="67"/>
      <c r="E5" s="11" t="s">
        <v>12</v>
      </c>
      <c r="F5" s="66" t="s">
        <v>70</v>
      </c>
      <c r="G5" s="68"/>
    </row>
    <row r="6" spans="1:14" ht="18">
      <c r="B6" s="9" t="s">
        <v>2</v>
      </c>
      <c r="C6" s="66" t="s">
        <v>109</v>
      </c>
      <c r="D6" s="67"/>
      <c r="E6" s="12"/>
      <c r="F6" s="66"/>
      <c r="G6" s="68"/>
    </row>
    <row r="7" spans="1:14" ht="18">
      <c r="B7" s="69" t="s">
        <v>3</v>
      </c>
      <c r="C7" s="70"/>
      <c r="D7" s="70"/>
      <c r="E7" s="70"/>
      <c r="F7" s="70"/>
      <c r="G7" s="71"/>
    </row>
    <row r="8" spans="1:14">
      <c r="B8" s="72" t="s">
        <v>13</v>
      </c>
      <c r="C8" s="73"/>
      <c r="D8" s="73"/>
      <c r="E8" s="73"/>
      <c r="F8" s="73"/>
      <c r="G8" s="74"/>
    </row>
    <row r="9" spans="1:14">
      <c r="B9" s="75"/>
      <c r="C9" s="73"/>
      <c r="D9" s="73"/>
      <c r="E9" s="73"/>
      <c r="F9" s="73"/>
      <c r="G9" s="74"/>
    </row>
    <row r="10" spans="1:14" ht="17" thickBot="1">
      <c r="B10" s="76"/>
      <c r="C10" s="77"/>
      <c r="D10" s="77"/>
      <c r="E10" s="77"/>
      <c r="F10" s="77"/>
      <c r="G10" s="78"/>
    </row>
    <row r="12" spans="1:14" ht="21" thickBot="1">
      <c r="A12" s="2" t="s">
        <v>14</v>
      </c>
      <c r="L12" s="28" t="s">
        <v>54</v>
      </c>
      <c r="M12" s="28"/>
      <c r="N12" s="28"/>
    </row>
    <row r="13" spans="1:14" ht="20">
      <c r="A13" s="6" t="s">
        <v>0</v>
      </c>
      <c r="B13" s="10" t="s">
        <v>15</v>
      </c>
      <c r="C13" s="10" t="s">
        <v>16</v>
      </c>
      <c r="D13" s="10" t="s">
        <v>17</v>
      </c>
      <c r="E13" s="10" t="s">
        <v>18</v>
      </c>
      <c r="F13" s="10" t="s">
        <v>19</v>
      </c>
      <c r="G13" s="15" t="s">
        <v>3</v>
      </c>
      <c r="J13" s="29" t="s">
        <v>53</v>
      </c>
      <c r="K13" s="37"/>
      <c r="L13" s="28" t="s">
        <v>55</v>
      </c>
      <c r="M13" s="28" t="s">
        <v>56</v>
      </c>
      <c r="N13" s="28" t="s">
        <v>57</v>
      </c>
    </row>
    <row r="14" spans="1:14">
      <c r="A14" s="5" cm="1">
        <f t="array" aca="1" ref="A14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1</v>
      </c>
      <c r="B14" s="39" t="s">
        <v>110</v>
      </c>
      <c r="C14" s="39" t="s">
        <v>115</v>
      </c>
      <c r="D14" s="41" t="s">
        <v>58</v>
      </c>
      <c r="E14" s="39" t="s">
        <v>59</v>
      </c>
      <c r="F14" s="40" t="s">
        <v>13</v>
      </c>
      <c r="G14" s="47"/>
      <c r="J14" s="1" t="str">
        <f>CONCATENATE("""",C14,""" ",D14,",")</f>
        <v>"forecat_year" INT,</v>
      </c>
      <c r="L14" s="1" t="str">
        <f>LOWER(C14)</f>
        <v>forecat_year</v>
      </c>
      <c r="M14" s="1" t="str">
        <f>IF(COUNTIF(D14,"VARC*")&gt;=1,"StringOption",IF(COUNTIF(D14,"CHAR*")&gt;=1,"StringOption","DecimalOption"))</f>
        <v>DecimalOption</v>
      </c>
      <c r="N14" s="1" t="str">
        <f>CONCATENATE("- {name: ",L14,", type: string, wtype: ",M14,"}")</f>
        <v>- {name: forecat_year, type: string, wtype: DecimalOption}</v>
      </c>
    </row>
    <row r="15" spans="1:14">
      <c r="A15" s="5" cm="1">
        <f t="array" aca="1" ref="A15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2</v>
      </c>
      <c r="B15" s="39" t="s">
        <v>111</v>
      </c>
      <c r="C15" s="39" t="s">
        <v>116</v>
      </c>
      <c r="D15" s="41" t="s">
        <v>58</v>
      </c>
      <c r="E15" s="46" t="s">
        <v>20</v>
      </c>
      <c r="F15" s="40" t="s">
        <v>13</v>
      </c>
      <c r="G15" s="48"/>
      <c r="J15" s="1" t="str">
        <f>CONCATENATE("""",C15,""" ",D15,",")</f>
        <v>"forecast_month" INT,</v>
      </c>
      <c r="L15" s="1" t="str">
        <f>LOWER(C15)</f>
        <v>forecast_month</v>
      </c>
      <c r="M15" s="1" t="str">
        <f>IF(COUNTIF(D15,"VARC*")&gt;=1,"StringOption",IF(COUNTIF(D15,"CHAR*")&gt;=1,"StringOption","DecimalOption"))</f>
        <v>DecimalOption</v>
      </c>
      <c r="N15" s="1" t="str">
        <f>CONCATENATE("- {name: ",L15,", type: string, wtype: ",M15,"}")</f>
        <v>- {name: forecast_month, type: string, wtype: DecimalOption}</v>
      </c>
    </row>
    <row r="16" spans="1:14">
      <c r="A16" s="3" cm="1">
        <f t="array" aca="1" ref="A16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3</v>
      </c>
      <c r="B16" s="39" t="s">
        <v>71</v>
      </c>
      <c r="C16" s="41" t="s">
        <v>72</v>
      </c>
      <c r="D16" s="41" t="s">
        <v>76</v>
      </c>
      <c r="E16" s="46" t="s">
        <v>20</v>
      </c>
      <c r="F16" s="42"/>
      <c r="G16" s="48"/>
      <c r="J16" s="1" t="str">
        <f t="shared" ref="J16:J32" si="0">CONCATENATE("""",C16,""" ",D16,",")</f>
        <v>"product_id" VARCHAR(10),</v>
      </c>
      <c r="L16" s="1" t="str">
        <f t="shared" ref="L16:L32" si="1">LOWER(C16)</f>
        <v>product_id</v>
      </c>
      <c r="M16" s="1" t="str">
        <f t="shared" ref="M16:M32" si="2">IF(COUNTIF(D16,"VARC*")&gt;=1,"StringOption",IF(COUNTIF(D16,"CHAR*")&gt;=1,"StringOption","DecimalOption"))</f>
        <v>StringOption</v>
      </c>
      <c r="N16" s="1" t="str">
        <f t="shared" ref="N16:N32" si="3">CONCATENATE("- {name: ",L16,", type: string, wtype: ",M16,"}")</f>
        <v>- {name: product_id, type: string, wtype: StringOption}</v>
      </c>
    </row>
    <row r="17" spans="1:14">
      <c r="A17" s="3" cm="1">
        <f t="array" aca="1" ref="A17" ca="1" xml:space="preserve"> _xlfn.LAMBDA(_xlpm._cell1,_xlpm._cell2, IF( INDIRECT( ADDRESS( ROW(), COLUMN() + 1, 4, 1 ) ) &lt;&gt; "", IFERROR( INDEX( _xlpm._cell1 : _xlpm._cell2, MATCH( MAX( _xlpm._cell1 : _xlpm._cell2 ) + 1, _xlpm._cell1 : _xlpm._cell2, 1 ) ) + 1, 1 ), "" ) )( INDIRECT( "$A$13" ), INDIRECT( ADDRESS( ROW() - 1, COLUMN(), 4, 1 ) ) )</f>
        <v>4</v>
      </c>
      <c r="B17" s="39" t="s">
        <v>112</v>
      </c>
      <c r="C17" s="41" t="s">
        <v>113</v>
      </c>
      <c r="D17" s="41" t="s">
        <v>60</v>
      </c>
      <c r="E17" s="41"/>
      <c r="F17" s="42" t="s">
        <v>67</v>
      </c>
      <c r="G17" s="48" t="s">
        <v>104</v>
      </c>
      <c r="J17" s="1" t="str">
        <f t="shared" si="0"/>
        <v>"demand_forecat_amount" DECIMAL,</v>
      </c>
      <c r="L17" s="1" t="str">
        <f t="shared" si="1"/>
        <v>demand_forecat_amount</v>
      </c>
      <c r="M17" s="1" t="str">
        <f t="shared" si="2"/>
        <v>DecimalOption</v>
      </c>
      <c r="N17" s="1" t="str">
        <f t="shared" si="3"/>
        <v>- {name: demand_forecat_amount, type: string, wtype: DecimalOption}</v>
      </c>
    </row>
    <row r="18" spans="1:14">
      <c r="A18" s="3"/>
      <c r="B18" s="39"/>
      <c r="C18" s="41"/>
      <c r="D18" s="41"/>
      <c r="E18" s="41"/>
      <c r="F18" s="42"/>
      <c r="G18" s="48"/>
      <c r="J18" s="1" t="str">
        <f t="shared" si="0"/>
        <v>"" ,</v>
      </c>
      <c r="L18" s="1" t="str">
        <f t="shared" si="1"/>
        <v/>
      </c>
      <c r="M18" s="1" t="str">
        <f t="shared" si="2"/>
        <v>DecimalOption</v>
      </c>
      <c r="N18" s="1" t="str">
        <f t="shared" si="3"/>
        <v>- {name: , type: string, wtype: DecimalOption}</v>
      </c>
    </row>
    <row r="19" spans="1:14">
      <c r="A19" s="3"/>
      <c r="B19" s="39"/>
      <c r="C19" s="41"/>
      <c r="D19" s="41"/>
      <c r="E19" s="41"/>
      <c r="F19" s="42"/>
      <c r="G19" s="48"/>
      <c r="J19" s="1" t="str">
        <f t="shared" si="0"/>
        <v>"" ,</v>
      </c>
      <c r="L19" s="1" t="str">
        <f t="shared" si="1"/>
        <v/>
      </c>
      <c r="M19" s="1" t="str">
        <f t="shared" si="2"/>
        <v>DecimalOption</v>
      </c>
      <c r="N19" s="1" t="str">
        <f t="shared" si="3"/>
        <v>- {name: , type: string, wtype: DecimalOption}</v>
      </c>
    </row>
    <row r="20" spans="1:14">
      <c r="A20" s="3"/>
      <c r="B20" s="39"/>
      <c r="C20" s="41"/>
      <c r="D20" s="41"/>
      <c r="E20" s="41"/>
      <c r="F20" s="42"/>
      <c r="G20" s="48"/>
      <c r="J20" s="1" t="str">
        <f t="shared" si="0"/>
        <v>"" ,</v>
      </c>
      <c r="L20" s="1" t="str">
        <f t="shared" si="1"/>
        <v/>
      </c>
      <c r="M20" s="1" t="str">
        <f t="shared" si="2"/>
        <v>DecimalOption</v>
      </c>
      <c r="N20" s="1" t="str">
        <f t="shared" si="3"/>
        <v>- {name: , type: string, wtype: DecimalOption}</v>
      </c>
    </row>
    <row r="21" spans="1:14">
      <c r="A21" s="3"/>
      <c r="B21" s="39"/>
      <c r="C21" s="41"/>
      <c r="D21" s="41"/>
      <c r="E21" s="41"/>
      <c r="F21" s="42"/>
      <c r="G21" s="48"/>
      <c r="J21" s="1" t="str">
        <f t="shared" si="0"/>
        <v>"" ,</v>
      </c>
      <c r="L21" s="1" t="str">
        <f t="shared" si="1"/>
        <v/>
      </c>
      <c r="M21" s="1" t="str">
        <f t="shared" si="2"/>
        <v>DecimalOption</v>
      </c>
      <c r="N21" s="1" t="str">
        <f t="shared" si="3"/>
        <v>- {name: , type: string, wtype: DecimalOption}</v>
      </c>
    </row>
    <row r="22" spans="1:14">
      <c r="A22" s="3"/>
      <c r="B22" s="39"/>
      <c r="C22" s="41"/>
      <c r="D22" s="41"/>
      <c r="E22" s="41"/>
      <c r="F22" s="42"/>
      <c r="G22" s="48"/>
      <c r="J22" s="1" t="str">
        <f t="shared" si="0"/>
        <v>"" ,</v>
      </c>
      <c r="L22" s="1" t="str">
        <f t="shared" si="1"/>
        <v/>
      </c>
      <c r="M22" s="1" t="str">
        <f t="shared" si="2"/>
        <v>DecimalOption</v>
      </c>
      <c r="N22" s="1" t="str">
        <f t="shared" si="3"/>
        <v>- {name: , type: string, wtype: DecimalOption}</v>
      </c>
    </row>
    <row r="23" spans="1:14">
      <c r="A23" s="3"/>
      <c r="B23" s="39"/>
      <c r="C23" s="41"/>
      <c r="D23" s="41"/>
      <c r="E23" s="41"/>
      <c r="F23" s="42"/>
      <c r="G23" s="48"/>
      <c r="J23" s="1" t="str">
        <f t="shared" si="0"/>
        <v>"" ,</v>
      </c>
      <c r="L23" s="1" t="str">
        <f t="shared" si="1"/>
        <v/>
      </c>
      <c r="M23" s="1" t="str">
        <f t="shared" si="2"/>
        <v>DecimalOption</v>
      </c>
      <c r="N23" s="1" t="str">
        <f t="shared" si="3"/>
        <v>- {name: , type: string, wtype: DecimalOption}</v>
      </c>
    </row>
    <row r="24" spans="1:14">
      <c r="A24" s="3"/>
      <c r="B24" s="39"/>
      <c r="C24" s="41"/>
      <c r="D24" s="41"/>
      <c r="E24" s="41"/>
      <c r="F24" s="42"/>
      <c r="G24" s="48"/>
      <c r="J24" s="1" t="str">
        <f t="shared" si="0"/>
        <v>"" ,</v>
      </c>
      <c r="L24" s="1" t="str">
        <f t="shared" si="1"/>
        <v/>
      </c>
      <c r="M24" s="1" t="str">
        <f t="shared" si="2"/>
        <v>DecimalOption</v>
      </c>
      <c r="N24" s="1" t="str">
        <f t="shared" si="3"/>
        <v>- {name: , type: string, wtype: DecimalOption}</v>
      </c>
    </row>
    <row r="25" spans="1:14">
      <c r="A25" s="3"/>
      <c r="B25" s="39"/>
      <c r="C25" s="41"/>
      <c r="D25" s="41"/>
      <c r="E25" s="41"/>
      <c r="F25" s="42"/>
      <c r="G25" s="48"/>
      <c r="J25" s="1" t="str">
        <f t="shared" si="0"/>
        <v>"" ,</v>
      </c>
      <c r="L25" s="1" t="str">
        <f t="shared" si="1"/>
        <v/>
      </c>
      <c r="M25" s="1" t="str">
        <f t="shared" si="2"/>
        <v>DecimalOption</v>
      </c>
      <c r="N25" s="1" t="str">
        <f t="shared" si="3"/>
        <v>- {name: , type: string, wtype: DecimalOption}</v>
      </c>
    </row>
    <row r="26" spans="1:14">
      <c r="A26" s="3"/>
      <c r="B26" s="39"/>
      <c r="C26" s="41"/>
      <c r="D26" s="41"/>
      <c r="E26" s="41"/>
      <c r="F26" s="42"/>
      <c r="G26" s="48"/>
      <c r="J26" s="1" t="str">
        <f t="shared" si="0"/>
        <v>"" ,</v>
      </c>
      <c r="L26" s="1" t="str">
        <f t="shared" si="1"/>
        <v/>
      </c>
      <c r="M26" s="1" t="str">
        <f t="shared" si="2"/>
        <v>DecimalOption</v>
      </c>
      <c r="N26" s="1" t="str">
        <f t="shared" si="3"/>
        <v>- {name: , type: string, wtype: DecimalOption}</v>
      </c>
    </row>
    <row r="27" spans="1:14">
      <c r="A27" s="3"/>
      <c r="B27" s="39"/>
      <c r="C27" s="41"/>
      <c r="D27" s="41"/>
      <c r="E27" s="41"/>
      <c r="F27" s="42"/>
      <c r="G27" s="48"/>
      <c r="J27" s="1" t="str">
        <f t="shared" si="0"/>
        <v>"" ,</v>
      </c>
      <c r="L27" s="1" t="str">
        <f t="shared" si="1"/>
        <v/>
      </c>
      <c r="M27" s="1" t="str">
        <f t="shared" si="2"/>
        <v>DecimalOption</v>
      </c>
      <c r="N27" s="1" t="str">
        <f t="shared" si="3"/>
        <v>- {name: , type: string, wtype: DecimalOption}</v>
      </c>
    </row>
    <row r="28" spans="1:14">
      <c r="A28" s="3"/>
      <c r="B28" s="39"/>
      <c r="C28" s="41"/>
      <c r="D28" s="41"/>
      <c r="E28" s="41"/>
      <c r="F28" s="42"/>
      <c r="G28" s="48"/>
      <c r="J28" s="1" t="str">
        <f t="shared" si="0"/>
        <v>"" ,</v>
      </c>
      <c r="L28" s="1" t="str">
        <f t="shared" si="1"/>
        <v/>
      </c>
      <c r="M28" s="1" t="str">
        <f t="shared" si="2"/>
        <v>DecimalOption</v>
      </c>
      <c r="N28" s="1" t="str">
        <f t="shared" si="3"/>
        <v>- {name: , type: string, wtype: DecimalOption}</v>
      </c>
    </row>
    <row r="29" spans="1:14">
      <c r="A29" s="3"/>
      <c r="B29" s="39"/>
      <c r="C29" s="41"/>
      <c r="D29" s="41"/>
      <c r="E29" s="41"/>
      <c r="F29" s="42"/>
      <c r="G29" s="48"/>
      <c r="J29" s="1" t="str">
        <f t="shared" si="0"/>
        <v>"" ,</v>
      </c>
      <c r="L29" s="1" t="str">
        <f t="shared" si="1"/>
        <v/>
      </c>
      <c r="M29" s="1" t="str">
        <f t="shared" si="2"/>
        <v>DecimalOption</v>
      </c>
      <c r="N29" s="1" t="str">
        <f t="shared" si="3"/>
        <v>- {name: , type: string, wtype: DecimalOption}</v>
      </c>
    </row>
    <row r="30" spans="1:14">
      <c r="A30" s="3"/>
      <c r="B30" s="39"/>
      <c r="C30" s="41"/>
      <c r="D30" s="41"/>
      <c r="E30" s="41"/>
      <c r="F30" s="42"/>
      <c r="G30" s="48"/>
      <c r="J30" s="1" t="str">
        <f t="shared" si="0"/>
        <v>"" ,</v>
      </c>
      <c r="L30" s="1" t="str">
        <f t="shared" si="1"/>
        <v/>
      </c>
      <c r="M30" s="1" t="str">
        <f t="shared" si="2"/>
        <v>DecimalOption</v>
      </c>
      <c r="N30" s="1" t="str">
        <f t="shared" si="3"/>
        <v>- {name: , type: string, wtype: DecimalOption}</v>
      </c>
    </row>
    <row r="31" spans="1:14">
      <c r="A31" s="3"/>
      <c r="B31" s="39"/>
      <c r="C31" s="41"/>
      <c r="D31" s="41"/>
      <c r="E31" s="41"/>
      <c r="F31" s="42"/>
      <c r="G31" s="48"/>
      <c r="J31" s="1" t="str">
        <f t="shared" si="0"/>
        <v>"" ,</v>
      </c>
      <c r="L31" s="1" t="str">
        <f t="shared" si="1"/>
        <v/>
      </c>
      <c r="M31" s="1" t="str">
        <f t="shared" si="2"/>
        <v>DecimalOption</v>
      </c>
      <c r="N31" s="1" t="str">
        <f t="shared" si="3"/>
        <v>- {name: , type: string, wtype: DecimalOption}</v>
      </c>
    </row>
    <row r="32" spans="1:14" ht="17" thickBot="1">
      <c r="A32" s="4"/>
      <c r="B32" s="43"/>
      <c r="C32" s="43"/>
      <c r="D32" s="43"/>
      <c r="E32" s="43"/>
      <c r="F32" s="44"/>
      <c r="G32" s="45"/>
      <c r="J32" s="1" t="str">
        <f t="shared" si="0"/>
        <v>"" ,</v>
      </c>
      <c r="L32" s="1" t="str">
        <f t="shared" si="1"/>
        <v/>
      </c>
      <c r="M32" s="1" t="str">
        <f t="shared" si="2"/>
        <v>DecimalOption</v>
      </c>
      <c r="N32" s="1" t="str">
        <f t="shared" si="3"/>
        <v>- {name: , type: string, wtype: DecimalOption}</v>
      </c>
    </row>
    <row r="34" spans="1:7" ht="17" thickBot="1">
      <c r="A34" s="2" t="s">
        <v>62</v>
      </c>
    </row>
    <row r="35" spans="1:7">
      <c r="A35" s="30" t="s">
        <v>0</v>
      </c>
      <c r="B35" s="31" t="s">
        <v>21</v>
      </c>
      <c r="C35" s="32" t="s">
        <v>22</v>
      </c>
      <c r="D35" s="33"/>
      <c r="E35" s="31" t="s">
        <v>23</v>
      </c>
      <c r="F35" s="31" t="s">
        <v>24</v>
      </c>
      <c r="G35" s="34" t="s">
        <v>25</v>
      </c>
    </row>
    <row r="36" spans="1:7">
      <c r="A36" s="3">
        <v>1</v>
      </c>
      <c r="B36" s="13" t="s">
        <v>61</v>
      </c>
      <c r="C36" s="49" t="s">
        <v>114</v>
      </c>
      <c r="D36" s="63"/>
      <c r="E36" s="13"/>
      <c r="F36" s="13"/>
      <c r="G36" s="35"/>
    </row>
    <row r="37" spans="1:7">
      <c r="A37" s="3"/>
      <c r="B37" s="13"/>
      <c r="C37" s="49"/>
      <c r="D37" s="63"/>
      <c r="E37" s="13"/>
      <c r="F37" s="13"/>
      <c r="G37" s="35"/>
    </row>
    <row r="38" spans="1:7" ht="18">
      <c r="A38" s="3"/>
      <c r="B38" s="13"/>
      <c r="C38" s="49"/>
      <c r="D38" s="64"/>
      <c r="E38" s="13"/>
      <c r="F38" s="13"/>
      <c r="G38" s="35"/>
    </row>
    <row r="39" spans="1:7" ht="19" thickBot="1">
      <c r="A39" s="4"/>
      <c r="B39" s="14"/>
      <c r="C39" s="53"/>
      <c r="D39" s="65"/>
      <c r="E39" s="14"/>
      <c r="F39" s="14"/>
      <c r="G39" s="36"/>
    </row>
    <row r="41" spans="1:7" ht="17" thickBot="1">
      <c r="A41" s="2" t="s">
        <v>26</v>
      </c>
    </row>
    <row r="42" spans="1:7">
      <c r="A42" s="6" t="s">
        <v>0</v>
      </c>
      <c r="B42" s="10" t="s">
        <v>27</v>
      </c>
      <c r="C42" s="10" t="s">
        <v>28</v>
      </c>
      <c r="D42" s="20" t="s">
        <v>29</v>
      </c>
      <c r="E42" s="21"/>
      <c r="F42" s="21"/>
      <c r="G42" s="22"/>
    </row>
    <row r="44" spans="1:7" ht="17" thickBot="1">
      <c r="A44" s="2" t="s">
        <v>30</v>
      </c>
    </row>
    <row r="45" spans="1:7" ht="19" thickBot="1">
      <c r="A45" s="16" t="s">
        <v>0</v>
      </c>
      <c r="B45" s="17" t="s">
        <v>31</v>
      </c>
      <c r="C45" s="27" t="s">
        <v>22</v>
      </c>
      <c r="D45" s="18"/>
      <c r="E45" s="57" t="s">
        <v>32</v>
      </c>
      <c r="F45" s="58"/>
      <c r="G45" s="19" t="s">
        <v>33</v>
      </c>
    </row>
    <row r="47" spans="1:7" ht="17" thickBot="1">
      <c r="A47" s="2" t="s">
        <v>34</v>
      </c>
    </row>
    <row r="48" spans="1:7" ht="19" thickBot="1">
      <c r="A48" s="16" t="s">
        <v>0</v>
      </c>
      <c r="B48" s="17" t="s">
        <v>31</v>
      </c>
      <c r="C48" s="27" t="s">
        <v>22</v>
      </c>
      <c r="D48" s="18"/>
      <c r="E48" s="57" t="s">
        <v>35</v>
      </c>
      <c r="F48" s="58"/>
      <c r="G48" s="19" t="s">
        <v>36</v>
      </c>
    </row>
    <row r="50" spans="1:7" ht="17" thickBot="1">
      <c r="A50" s="2" t="s">
        <v>37</v>
      </c>
    </row>
    <row r="51" spans="1:7" ht="19" thickBot="1">
      <c r="A51" s="16" t="s">
        <v>0</v>
      </c>
      <c r="B51" s="17" t="s">
        <v>38</v>
      </c>
      <c r="C51" s="27" t="s">
        <v>39</v>
      </c>
      <c r="D51" s="18"/>
      <c r="E51" s="57" t="s">
        <v>40</v>
      </c>
      <c r="F51" s="58"/>
      <c r="G51" s="19" t="s">
        <v>41</v>
      </c>
    </row>
    <row r="53" spans="1:7" ht="17" thickBot="1">
      <c r="A53" s="2" t="s">
        <v>42</v>
      </c>
    </row>
    <row r="54" spans="1:7">
      <c r="A54" s="6" t="s">
        <v>0</v>
      </c>
      <c r="B54" s="20" t="s">
        <v>43</v>
      </c>
      <c r="C54" s="23"/>
      <c r="D54" s="20" t="s">
        <v>44</v>
      </c>
      <c r="E54" s="21"/>
      <c r="F54" s="21"/>
      <c r="G54" s="22"/>
    </row>
    <row r="55" spans="1:7" ht="18">
      <c r="A55" s="24">
        <v>1</v>
      </c>
      <c r="B55" s="59" t="s">
        <v>45</v>
      </c>
      <c r="C55" s="60"/>
      <c r="D55" s="59"/>
      <c r="E55" s="61"/>
      <c r="F55" s="61"/>
      <c r="G55" s="62"/>
    </row>
    <row r="56" spans="1:7" ht="18">
      <c r="A56" s="25">
        <v>2</v>
      </c>
      <c r="B56" s="49" t="s">
        <v>46</v>
      </c>
      <c r="C56" s="50"/>
      <c r="D56" s="49"/>
      <c r="E56" s="51"/>
      <c r="F56" s="51"/>
      <c r="G56" s="52"/>
    </row>
    <row r="57" spans="1:7" ht="18">
      <c r="A57" s="25">
        <v>3</v>
      </c>
      <c r="B57" s="49" t="s">
        <v>47</v>
      </c>
      <c r="C57" s="50"/>
      <c r="D57" s="49"/>
      <c r="E57" s="51"/>
      <c r="F57" s="51"/>
      <c r="G57" s="52"/>
    </row>
    <row r="58" spans="1:7" ht="18">
      <c r="A58" s="25">
        <v>4</v>
      </c>
      <c r="B58" s="49" t="s">
        <v>48</v>
      </c>
      <c r="C58" s="50"/>
      <c r="D58" s="49"/>
      <c r="E58" s="51"/>
      <c r="F58" s="51"/>
      <c r="G58" s="52"/>
    </row>
    <row r="59" spans="1:7" ht="18">
      <c r="A59" s="25">
        <v>5</v>
      </c>
      <c r="B59" s="49" t="s">
        <v>49</v>
      </c>
      <c r="C59" s="50"/>
      <c r="D59" s="49"/>
      <c r="E59" s="51"/>
      <c r="F59" s="51"/>
      <c r="G59" s="52"/>
    </row>
    <row r="60" spans="1:7" ht="18">
      <c r="A60" s="25">
        <v>6</v>
      </c>
      <c r="B60" s="49" t="s">
        <v>50</v>
      </c>
      <c r="C60" s="50"/>
      <c r="D60" s="49"/>
      <c r="E60" s="51"/>
      <c r="F60" s="51"/>
      <c r="G60" s="52"/>
    </row>
    <row r="61" spans="1:7" ht="18">
      <c r="A61" s="25">
        <v>7</v>
      </c>
      <c r="B61" s="49" t="s">
        <v>51</v>
      </c>
      <c r="C61" s="50"/>
      <c r="D61" s="49"/>
      <c r="E61" s="51"/>
      <c r="F61" s="51"/>
      <c r="G61" s="52"/>
    </row>
    <row r="62" spans="1:7" ht="19" thickBot="1">
      <c r="A62" s="26">
        <v>8</v>
      </c>
      <c r="B62" s="53" t="s">
        <v>52</v>
      </c>
      <c r="C62" s="54"/>
      <c r="D62" s="53"/>
      <c r="E62" s="55"/>
      <c r="F62" s="55"/>
      <c r="G62" s="56"/>
    </row>
  </sheetData>
  <mergeCells count="35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57:C57"/>
    <mergeCell ref="D57:G57"/>
    <mergeCell ref="C36:D36"/>
    <mergeCell ref="C37:D37"/>
    <mergeCell ref="C38:D38"/>
    <mergeCell ref="C39:D39"/>
    <mergeCell ref="E45:F45"/>
    <mergeCell ref="E48:F48"/>
    <mergeCell ref="E51:F51"/>
    <mergeCell ref="B55:C55"/>
    <mergeCell ref="D55:G55"/>
    <mergeCell ref="B56:C56"/>
    <mergeCell ref="D56:G56"/>
    <mergeCell ref="B61:C61"/>
    <mergeCell ref="D61:G61"/>
    <mergeCell ref="B62:C62"/>
    <mergeCell ref="D62:G62"/>
    <mergeCell ref="B58:C58"/>
    <mergeCell ref="D58:G58"/>
    <mergeCell ref="B59:C59"/>
    <mergeCell ref="D59:G59"/>
    <mergeCell ref="B60:C60"/>
    <mergeCell ref="D60:G60"/>
  </mergeCells>
  <phoneticPr fontId="8"/>
  <hyperlinks>
    <hyperlink ref="A1" location="テーブル一覧!B7" display="テーブル情報" xr:uid="{DA9DDB9B-B87F-E846-BA62-5CB09B05C8B8}"/>
  </hyperlinks>
  <pageMargins left="0.7" right="0.7" top="0.75" bottom="0.75" header="0.3" footer="0.3"/>
  <pageSetup paperSize="9" scale="83" fitToHeight="0" orientation="portrait" horizontalDpi="360" verticalDpi="36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製品マスタ</vt:lpstr>
      <vt:lpstr>原材料マスタ</vt:lpstr>
      <vt:lpstr>構成比率マスタ</vt:lpstr>
      <vt:lpstr>設備マスタ</vt:lpstr>
      <vt:lpstr>設備生産製品マスタ</vt:lpstr>
      <vt:lpstr>需要予測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中澤杉夫</dc:creator>
  <cp:keywords/>
  <dc:description/>
  <cp:lastModifiedBy>中澤杉夫</cp:lastModifiedBy>
  <cp:revision/>
  <dcterms:created xsi:type="dcterms:W3CDTF">2024-01-23T06:28:08Z</dcterms:created>
  <dcterms:modified xsi:type="dcterms:W3CDTF">2025-09-18T08:49:27Z</dcterms:modified>
  <cp:category/>
  <cp:contentStatus/>
</cp:coreProperties>
</file>