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G161" i="1" s="1"/>
  <c r="G218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I189" i="1"/>
  <c r="M189" i="1"/>
  <c r="I184" i="1"/>
  <c r="L233" i="1"/>
  <c r="F222" i="1" l="1"/>
  <c r="M214" i="1"/>
  <c r="M185" i="1"/>
  <c r="M216" i="1"/>
  <c r="H222" i="1" l="1"/>
  <c r="E223" i="1"/>
  <c r="F223" i="1" s="1"/>
  <c r="G230" i="1" s="1"/>
  <c r="G232" i="1" s="1"/>
  <c r="I160" i="1"/>
  <c r="M161" i="1"/>
  <c r="M160" i="1"/>
  <c r="M218" i="1" l="1"/>
  <c r="M223" i="1" l="1"/>
  <c r="I222" i="1" l="1"/>
  <c r="M222" i="1"/>
  <c r="H223" i="1"/>
  <c r="I223" i="1"/>
  <c r="M232" i="1" l="1"/>
  <c r="G233" i="1"/>
  <c r="G234" i="1" s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<sst xmlns="http://schemas.openxmlformats.org/spreadsheetml/2006/main" count="108" uniqueCount="87">
  <si>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</si>
  <si>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</si>
  <si>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</si>
  <si>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</si>
  <si>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</si>
  <si>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</si>
  <si>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</si>
  <si>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</si>
  <si>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</si>
  <si>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</si>
  <si>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</si>
  <si>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</si>
  <si>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</si>
  <si>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</si>
  <si>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</si>
  <si>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</si>
  <si>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</si>
  <si>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</si>
  <si>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</si>
  <si>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</si>
  <si>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</si>
  <si>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</si>
  <si>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</si>
  <si>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</si>
  <si>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</si>
  <si>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</si>
  <si>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</si>
  <si>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</si>
  <si>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</si>
  <si>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</si>
  <si>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</si>
  <si>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</si>
  <si>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</si>
  <si>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</si>
  <si>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</si>
  <si>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</si>
  <si>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</si>
  <si>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</si>
  <si>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</si>
  <si>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</si>
  <si>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</si>
  <si>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</si>
  <si>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</si>
  <si>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</si>
  <si>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</si>
  <si>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</si>
  <si>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</si>
  <si>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</si>
  <si>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</si>
  <si>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</si>
  <si>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</si>
  <si>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</si>
  <si>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</si>
  <si>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</si>
  <si>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</si>
  <si>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</si>
  <si>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</si>
  <si>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</si>
  <si>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</si>
  <si>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</si>
  <si>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</si>
  <si>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</si>
  <si>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</si>
  <si>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</si>
  <si>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</si>
  <si>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</si>
  <si>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</si>
  <si>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</si>
  <si>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</si>
  <si>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</si>
  <si>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</si>
  <si>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</si>
  <si>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</si>
  <si>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</si>
  <si>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</si>
  <si>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</si>
  <si>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</si>
  <si>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Dialog</t>
  </si>
  <si>
    <t>RO0010007</t>
  </si>
  <si>
    <t>Labour Cost</t>
  </si>
  <si>
    <t>VOH0004</t>
  </si>
  <si>
    <t>ESC</t>
  </si>
  <si>
    <t>f</t>
  </si>
  <si>
    <t>Wall Clock</t>
  </si>
  <si>
    <t>AGH Outsource Price</t>
  </si>
  <si>
    <t xml:space="preserve">DU0010082           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</si>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</sst>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9" xfId="1" applyNumberFormat="1" applyFont="1" applyBorder="1"/>
    <xf numFmtId="164" fontId="0" fillId="2" borderId="7" xfId="0" applyNumberFormat="1" applyFill="1" applyBorder="1"/>
    <xf numFmtId="43" fontId="0" fillId="0" borderId="18" xfId="1" applyNumberFormat="1" applyFont="1" applyBorder="1"/>
    <xf numFmtId="164" fontId="0" fillId="0" borderId="15" xfId="0" applyNumberFormat="1" applyBorder="1"/>
    <xf numFmtId="167" fontId="0" fillId="0" borderId="19" xfId="0" applyNumberFormat="1" applyBorder="1"/>
    <xf numFmtId="167" fontId="0" fillId="2" borderId="6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85" zoomScaleNormal="85" workbookViewId="0">
      <selection activeCell="H7" sqref="H7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42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12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47</v>
      </c>
      <c r="C7" s="3" t="s">
        <v>77</v>
      </c>
      <c r="D7" s="1"/>
      <c r="E7" s="1"/>
      <c r="F7" s="1"/>
      <c r="G7" s="1" t="s">
        <v>35</v>
      </c>
      <c r="H7" s="96">
        <v>4.1000000000000002E-2</v>
      </c>
    </row>
    <row r="8" spans="2:13" x14ac:dyDescent="0.25">
      <c r="B8" s="8"/>
      <c r="C8" s="1"/>
      <c r="D8" s="1"/>
      <c r="E8" s="1"/>
      <c r="F8" s="1"/>
      <c r="G8" s="1" t="s">
        <v>30</v>
      </c>
      <c r="H8" s="96">
        <v>1.0999999999999999E-2</v>
      </c>
    </row>
    <row r="9" spans="2:13" x14ac:dyDescent="0.25">
      <c r="B9" s="8" t="s">
        <v>48</v>
      </c>
      <c r="C9" s="3" t="s">
        <v>83</v>
      </c>
      <c r="D9" s="1"/>
      <c r="E9" s="1"/>
      <c r="F9" s="1"/>
      <c r="G9" s="1" t="s">
        <v>13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80"/>
    </row>
    <row r="11" spans="2:13" x14ac:dyDescent="0.25">
      <c r="B11" s="8"/>
      <c r="C11" s="1"/>
      <c r="D11" s="1"/>
      <c r="E11" s="1"/>
      <c r="F11" s="1"/>
      <c r="G11" s="1" t="s">
        <v>44</v>
      </c>
      <c r="H11" s="40"/>
    </row>
    <row r="12" spans="2:13" x14ac:dyDescent="0.25">
      <c r="B12" s="8" t="s">
        <v>1</v>
      </c>
      <c r="C12" s="20">
        <v>43445</v>
      </c>
      <c r="D12" s="1"/>
      <c r="E12" s="1"/>
      <c r="F12" s="1"/>
      <c r="G12" s="1" t="s">
        <v>41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46</v>
      </c>
      <c r="C16" s="92" t="s">
        <v>83</v>
      </c>
      <c r="D16" s="93"/>
      <c r="E16" s="93"/>
      <c r="F16" s="93"/>
      <c r="G16" s="93"/>
      <c r="H16" s="9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7" t="s">
        <v>50</v>
      </c>
      <c r="C18" s="88"/>
      <c r="D18" s="88"/>
      <c r="E18" s="88"/>
      <c r="F18" s="88"/>
      <c r="G18" s="88"/>
      <c r="H18" s="89"/>
      <c r="I18" s="90" t="s">
        <v>51</v>
      </c>
      <c r="J18" s="90"/>
      <c r="K18" s="90"/>
      <c r="L18" s="90"/>
      <c r="M18" s="91"/>
    </row>
    <row r="19" spans="1:16" ht="24.75" customHeight="1" thickBot="1" x14ac:dyDescent="0.3">
      <c r="B19" s="36" t="s">
        <v>59</v>
      </c>
      <c r="C19" s="36" t="s">
        <v>8</v>
      </c>
      <c r="D19" s="37" t="s">
        <v>11</v>
      </c>
      <c r="E19" s="36" t="s">
        <v>60</v>
      </c>
      <c r="F19" s="37" t="s">
        <v>9</v>
      </c>
      <c r="G19" s="36" t="s">
        <v>61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5"/>
      <c r="H20" s="78"/>
      <c r="I20" s="38" t="s">
        <v>10</v>
      </c>
      <c r="J20" s="1" t="s">
        <v>52</v>
      </c>
      <c r="K20" s="1" t="s">
        <v>8</v>
      </c>
      <c r="L20" s="1"/>
      <c r="M20" s="9" t="s">
        <v>53</v>
      </c>
    </row>
    <row r="21" spans="1:16" x14ac:dyDescent="0.25">
      <c r="B21" s="50" t="s">
        <v>3</v>
      </c>
      <c r="C21" s="35"/>
      <c r="D21" s="34"/>
      <c r="E21" s="35"/>
      <c r="F21" s="34"/>
      <c r="G21" s="74"/>
      <c r="H21" s="35"/>
      <c r="I21" s="1"/>
      <c r="J21" s="1"/>
      <c r="K21" s="1"/>
      <c r="L21" s="1"/>
      <c r="M21" s="9"/>
    </row>
    <row r="22" spans="1:16" x14ac:dyDescent="0.25">
      <c r="A22" t="s">
        <v>45</v>
      </c>
      <c r="B22" s="35" t="s">
        <v>84</v>
      </c>
      <c r="C22" s="35">
        <v>1</v>
      </c>
      <c r="D22" s="34" t="s">
        <v>86</v>
      </c>
      <c r="E22" s="95">
        <v>508.31</v>
      </c>
      <c r="F22" s="30">
        <f>E22*C22</f>
        <v>508.31</v>
      </c>
      <c r="G22" s="74"/>
      <c r="H22" s="35"/>
      <c r="I22" s="10">
        <f>+F22*$H$4</f>
        <v>508.31</v>
      </c>
      <c r="J22" s="5" t="s">
        <v>85</v>
      </c>
      <c r="K22" s="5">
        <f>+C22</f>
        <v>1</v>
      </c>
      <c r="L22" s="1"/>
      <c r="M22" s="23">
        <f>+F22</f>
        <v>508.31</v>
      </c>
    </row>
    <row r="23" spans="1:16" x14ac:dyDescent="0.25">
      <c r="B23" s="35"/>
      <c r="C23" s="35"/>
      <c r="D23" s="34"/>
      <c r="E23" s="54"/>
      <c r="F23" s="30"/>
      <c r="G23" s="74"/>
      <c r="H23" s="35"/>
      <c r="I23" s="10">
        <f t="shared" ref="I23:I24" si="0">+F23*$H$4</f>
        <v>0</v>
      </c>
      <c r="J23" s="5" t="s">
        <v>78</v>
      </c>
      <c r="K23" s="5">
        <f t="shared" ref="K23:K24" si="1">+C23</f>
        <v>0</v>
      </c>
      <c r="L23" s="1"/>
      <c r="M23" s="23">
        <f t="shared" ref="M23:M25" si="2">+F23</f>
        <v>0</v>
      </c>
    </row>
    <row r="24" spans="1:16" x14ac:dyDescent="0.25">
      <c r="B24" s="35"/>
      <c r="C24" s="35"/>
      <c r="D24" s="34"/>
      <c r="E24" s="54"/>
      <c r="F24" s="30"/>
      <c r="G24" s="74"/>
      <c r="H24" s="35"/>
      <c r="I24" s="10">
        <f t="shared" si="0"/>
        <v>0</v>
      </c>
      <c r="J24" s="5"/>
      <c r="K24" s="5">
        <f t="shared" si="1"/>
        <v>0</v>
      </c>
      <c r="L24" s="1"/>
      <c r="M24" s="23">
        <f t="shared" si="2"/>
        <v>0</v>
      </c>
    </row>
    <row r="25" spans="1:16" ht="14.25" customHeight="1" x14ac:dyDescent="0.25">
      <c r="B25" s="35"/>
      <c r="C25" s="35"/>
      <c r="D25" s="34"/>
      <c r="E25" s="54"/>
      <c r="F25" s="30"/>
      <c r="G25" s="74"/>
      <c r="H25" s="35"/>
      <c r="I25" s="10"/>
      <c r="J25" s="5"/>
      <c r="K25" s="5"/>
      <c r="L25" s="1"/>
      <c r="M25" s="23">
        <f t="shared" si="2"/>
        <v>0</v>
      </c>
      <c r="O25" s="2"/>
      <c r="P25" s="2"/>
    </row>
    <row r="26" spans="1:16" x14ac:dyDescent="0.25">
      <c r="B26" s="35"/>
      <c r="C26" s="35"/>
      <c r="D26" s="34"/>
      <c r="E26" s="54"/>
      <c r="F26" s="30"/>
      <c r="G26" s="74"/>
      <c r="H26" s="35"/>
      <c r="I26" s="10"/>
      <c r="J26" s="5"/>
      <c r="K26" s="5"/>
      <c r="L26" s="1"/>
      <c r="M26" s="23">
        <f t="shared" ref="M26:M87" si="3">+F26</f>
        <v>0</v>
      </c>
    </row>
    <row r="27" spans="1:16" x14ac:dyDescent="0.25">
      <c r="B27" s="35"/>
      <c r="C27" s="71"/>
      <c r="D27" s="34"/>
      <c r="E27" s="54"/>
      <c r="F27" s="30"/>
      <c r="G27" s="74"/>
      <c r="H27" s="35"/>
      <c r="I27" s="10"/>
      <c r="J27" s="5"/>
      <c r="K27" s="5"/>
      <c r="L27" s="1"/>
      <c r="M27" s="23">
        <f t="shared" si="3"/>
        <v>0</v>
      </c>
    </row>
    <row r="28" spans="1:16" hidden="1" x14ac:dyDescent="0.25">
      <c r="B28" s="35"/>
      <c r="C28" s="71"/>
      <c r="D28" s="34"/>
      <c r="E28" s="54"/>
      <c r="F28" s="30"/>
      <c r="G28" s="74"/>
      <c r="H28" s="35"/>
      <c r="I28" s="10"/>
      <c r="J28" s="5"/>
      <c r="K28" s="5"/>
      <c r="L28" s="1"/>
      <c r="M28" s="23">
        <f t="shared" si="3"/>
        <v>0</v>
      </c>
    </row>
    <row r="29" spans="1:16" hidden="1" x14ac:dyDescent="0.25">
      <c r="B29" s="35"/>
      <c r="C29" s="69"/>
      <c r="D29" s="34"/>
      <c r="E29" s="54"/>
      <c r="F29" s="30"/>
      <c r="G29" s="74"/>
      <c r="H29" s="35"/>
      <c r="I29" s="10"/>
      <c r="J29" s="5"/>
      <c r="K29" s="5"/>
      <c r="L29" s="1"/>
      <c r="M29" s="23">
        <f t="shared" si="3"/>
        <v>0</v>
      </c>
    </row>
    <row r="30" spans="1:16" hidden="1" x14ac:dyDescent="0.25">
      <c r="B30" s="35"/>
      <c r="C30" s="71"/>
      <c r="D30" s="34"/>
      <c r="E30" s="54"/>
      <c r="F30" s="30"/>
      <c r="G30" s="74"/>
      <c r="H30" s="35"/>
      <c r="I30" s="10"/>
      <c r="J30" s="5"/>
      <c r="K30" s="5"/>
      <c r="L30" s="1"/>
      <c r="M30" s="23">
        <f t="shared" si="3"/>
        <v>0</v>
      </c>
    </row>
    <row r="31" spans="1:16" hidden="1" x14ac:dyDescent="0.25">
      <c r="B31" s="35"/>
      <c r="C31" s="70"/>
      <c r="D31" s="34"/>
      <c r="E31" s="35"/>
      <c r="F31" s="34"/>
      <c r="G31" s="74"/>
      <c r="H31" s="35"/>
      <c r="I31" s="10"/>
      <c r="J31" s="5"/>
      <c r="K31" s="5"/>
      <c r="L31" s="1"/>
      <c r="M31" s="23">
        <f t="shared" si="3"/>
        <v>0</v>
      </c>
    </row>
    <row r="32" spans="1:16" hidden="1" x14ac:dyDescent="0.25">
      <c r="B32" s="35"/>
      <c r="C32" s="70"/>
      <c r="D32" s="34"/>
      <c r="E32" s="35"/>
      <c r="F32" s="34"/>
      <c r="G32" s="74"/>
      <c r="H32" s="35"/>
      <c r="I32" s="10"/>
      <c r="J32" s="5"/>
      <c r="K32" s="5"/>
      <c r="L32" s="1"/>
      <c r="M32" s="23">
        <f t="shared" si="3"/>
        <v>0</v>
      </c>
    </row>
    <row r="33" spans="2:13" hidden="1" x14ac:dyDescent="0.25">
      <c r="B33" s="35"/>
      <c r="C33" s="35"/>
      <c r="D33" s="34"/>
      <c r="E33" s="35"/>
      <c r="F33" s="34"/>
      <c r="G33" s="74"/>
      <c r="H33" s="35"/>
      <c r="I33" s="10"/>
      <c r="J33" s="5"/>
      <c r="K33" s="5"/>
      <c r="L33" s="1"/>
      <c r="M33" s="23">
        <f t="shared" si="3"/>
        <v>0</v>
      </c>
    </row>
    <row r="34" spans="2:13" hidden="1" x14ac:dyDescent="0.25">
      <c r="B34" s="35"/>
      <c r="C34" s="35"/>
      <c r="D34" s="34"/>
      <c r="E34" s="35"/>
      <c r="F34" s="34"/>
      <c r="G34" s="74"/>
      <c r="H34" s="35"/>
      <c r="I34" s="10"/>
      <c r="J34" s="5"/>
      <c r="K34" s="5"/>
      <c r="L34" s="1"/>
      <c r="M34" s="23">
        <f t="shared" si="3"/>
        <v>0</v>
      </c>
    </row>
    <row r="35" spans="2:13" hidden="1" x14ac:dyDescent="0.25">
      <c r="B35" s="35"/>
      <c r="C35" s="35"/>
      <c r="D35" s="34"/>
      <c r="E35" s="35"/>
      <c r="F35" s="34"/>
      <c r="G35" s="74"/>
      <c r="H35" s="35"/>
      <c r="I35" s="10"/>
      <c r="J35" s="5"/>
      <c r="K35" s="5"/>
      <c r="L35" s="1"/>
      <c r="M35" s="23">
        <f t="shared" si="3"/>
        <v>0</v>
      </c>
    </row>
    <row r="36" spans="2:13" hidden="1" x14ac:dyDescent="0.25">
      <c r="B36" s="35"/>
      <c r="C36" s="35"/>
      <c r="D36" s="34"/>
      <c r="E36" s="35"/>
      <c r="F36" s="34"/>
      <c r="G36" s="74"/>
      <c r="H36" s="35"/>
      <c r="I36" s="10"/>
      <c r="J36" s="5"/>
      <c r="K36" s="5"/>
      <c r="L36" s="1"/>
      <c r="M36" s="23">
        <f t="shared" si="3"/>
        <v>0</v>
      </c>
    </row>
    <row r="37" spans="2:13" hidden="1" x14ac:dyDescent="0.25">
      <c r="B37" s="35"/>
      <c r="C37" s="35"/>
      <c r="D37" s="34"/>
      <c r="E37" s="35"/>
      <c r="F37" s="34"/>
      <c r="G37" s="74"/>
      <c r="H37" s="35"/>
      <c r="I37" s="10"/>
      <c r="J37" s="5"/>
      <c r="K37" s="5"/>
      <c r="L37" s="1"/>
      <c r="M37" s="23">
        <f t="shared" si="3"/>
        <v>0</v>
      </c>
    </row>
    <row r="38" spans="2:13" hidden="1" x14ac:dyDescent="0.25">
      <c r="B38" s="35"/>
      <c r="C38" s="35"/>
      <c r="D38" s="34"/>
      <c r="E38" s="35"/>
      <c r="F38" s="34"/>
      <c r="G38" s="74"/>
      <c r="H38" s="35"/>
      <c r="I38" s="10"/>
      <c r="J38" s="5"/>
      <c r="K38" s="5"/>
      <c r="L38" s="1"/>
      <c r="M38" s="23">
        <f t="shared" si="3"/>
        <v>0</v>
      </c>
    </row>
    <row r="39" spans="2:13" hidden="1" x14ac:dyDescent="0.25">
      <c r="B39" s="35"/>
      <c r="C39" s="35"/>
      <c r="D39" s="34"/>
      <c r="E39" s="35"/>
      <c r="F39" s="34"/>
      <c r="G39" s="74"/>
      <c r="H39" s="35"/>
      <c r="I39" s="10"/>
      <c r="J39" s="5"/>
      <c r="K39" s="5"/>
      <c r="L39" s="1"/>
      <c r="M39" s="23">
        <f t="shared" si="3"/>
        <v>0</v>
      </c>
    </row>
    <row r="40" spans="2:13" hidden="1" x14ac:dyDescent="0.25">
      <c r="B40" s="35"/>
      <c r="C40" s="35"/>
      <c r="D40" s="34"/>
      <c r="E40" s="35"/>
      <c r="F40" s="34"/>
      <c r="G40" s="74"/>
      <c r="H40" s="35"/>
      <c r="I40" s="10"/>
      <c r="J40" s="5"/>
      <c r="K40" s="5"/>
      <c r="L40" s="1"/>
      <c r="M40" s="23">
        <f t="shared" si="3"/>
        <v>0</v>
      </c>
    </row>
    <row r="41" spans="2:13" hidden="1" x14ac:dyDescent="0.25">
      <c r="B41" s="35"/>
      <c r="C41" s="35"/>
      <c r="D41" s="34"/>
      <c r="E41" s="35"/>
      <c r="F41" s="34"/>
      <c r="G41" s="74"/>
      <c r="H41" s="35"/>
      <c r="I41" s="10"/>
      <c r="J41" s="5"/>
      <c r="K41" s="5"/>
      <c r="L41" s="1"/>
      <c r="M41" s="23">
        <f t="shared" si="3"/>
        <v>0</v>
      </c>
    </row>
    <row r="42" spans="2:13" hidden="1" x14ac:dyDescent="0.25">
      <c r="B42" s="35"/>
      <c r="C42" s="35"/>
      <c r="D42" s="34"/>
      <c r="E42" s="35"/>
      <c r="F42" s="34"/>
      <c r="G42" s="74"/>
      <c r="H42" s="35"/>
      <c r="I42" s="10"/>
      <c r="J42" s="5"/>
      <c r="K42" s="5"/>
      <c r="L42" s="1"/>
      <c r="M42" s="23">
        <f t="shared" si="3"/>
        <v>0</v>
      </c>
    </row>
    <row r="43" spans="2:13" hidden="1" x14ac:dyDescent="0.25">
      <c r="B43" s="35"/>
      <c r="C43" s="35"/>
      <c r="D43" s="34"/>
      <c r="E43" s="35"/>
      <c r="F43" s="34"/>
      <c r="G43" s="74"/>
      <c r="H43" s="35"/>
      <c r="I43" s="10"/>
      <c r="J43" s="5"/>
      <c r="K43" s="5"/>
      <c r="L43" s="1"/>
      <c r="M43" s="23">
        <f t="shared" si="3"/>
        <v>0</v>
      </c>
    </row>
    <row r="44" spans="2:13" hidden="1" x14ac:dyDescent="0.25">
      <c r="B44" s="35"/>
      <c r="C44" s="35"/>
      <c r="D44" s="34"/>
      <c r="E44" s="35"/>
      <c r="F44" s="34"/>
      <c r="G44" s="74"/>
      <c r="H44" s="35"/>
      <c r="I44" s="10"/>
      <c r="J44" s="5"/>
      <c r="K44" s="5"/>
      <c r="L44" s="1"/>
      <c r="M44" s="23">
        <f t="shared" si="3"/>
        <v>0</v>
      </c>
    </row>
    <row r="45" spans="2:13" hidden="1" x14ac:dyDescent="0.25">
      <c r="B45" s="35"/>
      <c r="C45" s="35"/>
      <c r="D45" s="34"/>
      <c r="E45" s="35"/>
      <c r="F45" s="34"/>
      <c r="G45" s="74"/>
      <c r="H45" s="35"/>
      <c r="I45" s="10"/>
      <c r="J45" s="5"/>
      <c r="K45" s="5"/>
      <c r="L45" s="1"/>
      <c r="M45" s="23">
        <f t="shared" si="3"/>
        <v>0</v>
      </c>
    </row>
    <row r="46" spans="2:13" hidden="1" x14ac:dyDescent="0.25">
      <c r="B46" s="35"/>
      <c r="C46" s="35"/>
      <c r="D46" s="34"/>
      <c r="E46" s="35"/>
      <c r="F46" s="34"/>
      <c r="G46" s="74"/>
      <c r="H46" s="35"/>
      <c r="I46" s="10"/>
      <c r="J46" s="5"/>
      <c r="K46" s="5"/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4"/>
      <c r="H47" s="35"/>
      <c r="I47" s="10"/>
      <c r="J47" s="5"/>
      <c r="K47" s="5"/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4"/>
      <c r="H48" s="35"/>
      <c r="I48" s="10"/>
      <c r="J48" s="5"/>
      <c r="K48" s="5"/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4"/>
      <c r="H49" s="35"/>
      <c r="I49" s="10"/>
      <c r="J49" s="5"/>
      <c r="K49" s="5"/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4"/>
      <c r="H50" s="35"/>
      <c r="I50" s="10"/>
      <c r="J50" s="5"/>
      <c r="K50" s="5"/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4"/>
      <c r="H51" s="35"/>
      <c r="I51" s="10"/>
      <c r="J51" s="5"/>
      <c r="K51" s="5"/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4"/>
      <c r="H52" s="35"/>
      <c r="I52" s="10"/>
      <c r="J52" s="5"/>
      <c r="K52" s="5"/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4"/>
      <c r="H53" s="35"/>
      <c r="I53" s="10"/>
      <c r="J53" s="5"/>
      <c r="K53" s="5"/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4"/>
      <c r="H54" s="35"/>
      <c r="I54" s="10"/>
      <c r="J54" s="5"/>
      <c r="K54" s="5"/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4"/>
      <c r="H55" s="35"/>
      <c r="I55" s="10"/>
      <c r="J55" s="5"/>
      <c r="K55" s="5"/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4"/>
      <c r="H56" s="35"/>
      <c r="I56" s="10"/>
      <c r="J56" s="5"/>
      <c r="K56" s="5"/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4"/>
      <c r="H57" s="35"/>
      <c r="I57" s="10"/>
      <c r="J57" s="5"/>
      <c r="K57" s="5"/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4"/>
      <c r="H58" s="35"/>
      <c r="I58" s="10"/>
      <c r="J58" s="5"/>
      <c r="K58" s="5"/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4"/>
      <c r="H59" s="35"/>
      <c r="I59" s="10"/>
      <c r="J59" s="5"/>
      <c r="K59" s="5"/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4"/>
      <c r="H60" s="35"/>
      <c r="I60" s="10"/>
      <c r="J60" s="5"/>
      <c r="K60" s="5"/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4"/>
      <c r="H61" s="35"/>
      <c r="I61" s="10"/>
      <c r="J61" s="5"/>
      <c r="K61" s="5"/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4"/>
      <c r="H62" s="35"/>
      <c r="I62" s="10"/>
      <c r="J62" s="5"/>
      <c r="K62" s="5"/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4"/>
      <c r="H63" s="35"/>
      <c r="I63" s="10"/>
      <c r="J63" s="5"/>
      <c r="K63" s="5"/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4"/>
      <c r="H64" s="35"/>
      <c r="I64" s="10"/>
      <c r="J64" s="5"/>
      <c r="K64" s="5"/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4"/>
      <c r="H65" s="35"/>
      <c r="I65" s="10"/>
      <c r="J65" s="5"/>
      <c r="K65" s="5"/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4"/>
      <c r="H66" s="35"/>
      <c r="I66" s="10"/>
      <c r="J66" s="5"/>
      <c r="K66" s="5"/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4"/>
      <c r="H67" s="35"/>
      <c r="I67" s="10"/>
      <c r="J67" s="5"/>
      <c r="K67" s="5"/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4"/>
      <c r="H68" s="35"/>
      <c r="I68" s="10"/>
      <c r="J68" s="5"/>
      <c r="K68" s="5"/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4"/>
      <c r="H69" s="35"/>
      <c r="I69" s="10"/>
      <c r="J69" s="5"/>
      <c r="K69" s="5"/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4"/>
      <c r="H70" s="35"/>
      <c r="I70" s="10"/>
      <c r="J70" s="5"/>
      <c r="K70" s="5"/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4"/>
      <c r="H71" s="35"/>
      <c r="I71" s="10"/>
      <c r="J71" s="5"/>
      <c r="K71" s="5"/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4"/>
      <c r="H72" s="35"/>
      <c r="I72" s="10"/>
      <c r="J72" s="5"/>
      <c r="K72" s="5"/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4"/>
      <c r="H73" s="35"/>
      <c r="I73" s="10"/>
      <c r="J73" s="5"/>
      <c r="K73" s="5"/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4"/>
      <c r="H74" s="35"/>
      <c r="I74" s="10"/>
      <c r="J74" s="5"/>
      <c r="K74" s="5"/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4"/>
      <c r="H75" s="35"/>
      <c r="I75" s="10"/>
      <c r="J75" s="5"/>
      <c r="K75" s="5"/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4"/>
      <c r="H76" s="35"/>
      <c r="I76" s="10"/>
      <c r="J76" s="5"/>
      <c r="K76" s="5"/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4"/>
      <c r="H77" s="35"/>
      <c r="I77" s="10"/>
      <c r="J77" s="5"/>
      <c r="K77" s="5"/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4"/>
      <c r="H78" s="35"/>
      <c r="I78" s="10"/>
      <c r="J78" s="5"/>
      <c r="K78" s="5"/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4"/>
      <c r="H79" s="35"/>
      <c r="I79" s="10"/>
      <c r="J79" s="5"/>
      <c r="K79" s="5"/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4"/>
      <c r="H80" s="35"/>
      <c r="I80" s="10"/>
      <c r="J80" s="5"/>
      <c r="K80" s="5"/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4"/>
      <c r="H81" s="35"/>
      <c r="I81" s="10"/>
      <c r="J81" s="5"/>
      <c r="K81" s="5"/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4"/>
      <c r="H82" s="35"/>
      <c r="I82" s="10"/>
      <c r="J82" s="5"/>
      <c r="K82" s="5"/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4"/>
      <c r="H83" s="35"/>
      <c r="I83" s="10"/>
      <c r="J83" s="5"/>
      <c r="K83" s="5"/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4"/>
      <c r="H84" s="35"/>
      <c r="I84" s="10"/>
      <c r="J84" s="5"/>
      <c r="K84" s="5"/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4"/>
      <c r="H85" s="35"/>
      <c r="I85" s="10"/>
      <c r="J85" s="5"/>
      <c r="K85" s="5"/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4"/>
      <c r="H86" s="35"/>
      <c r="I86" s="10"/>
      <c r="J86" s="5"/>
      <c r="K86" s="5"/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4"/>
      <c r="H87" s="35"/>
      <c r="I87" s="10"/>
      <c r="J87" s="5"/>
      <c r="K87" s="5"/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4"/>
      <c r="H88" s="35"/>
      <c r="I88" s="10"/>
      <c r="J88" s="5"/>
      <c r="K88" s="5"/>
      <c r="L88" s="1"/>
      <c r="M88" s="23">
        <f t="shared" ref="M88:M151" si="4">+F88</f>
        <v>0</v>
      </c>
    </row>
    <row r="89" spans="2:13" hidden="1" x14ac:dyDescent="0.25">
      <c r="B89" s="35"/>
      <c r="C89" s="35"/>
      <c r="D89" s="34"/>
      <c r="E89" s="35"/>
      <c r="F89" s="34"/>
      <c r="G89" s="74"/>
      <c r="H89" s="35"/>
      <c r="I89" s="10"/>
      <c r="J89" s="5"/>
      <c r="K89" s="5"/>
      <c r="L89" s="1"/>
      <c r="M89" s="23">
        <f t="shared" si="4"/>
        <v>0</v>
      </c>
    </row>
    <row r="90" spans="2:13" hidden="1" x14ac:dyDescent="0.25">
      <c r="B90" s="35"/>
      <c r="C90" s="35"/>
      <c r="D90" s="34"/>
      <c r="E90" s="35"/>
      <c r="F90" s="34"/>
      <c r="G90" s="74"/>
      <c r="H90" s="35"/>
      <c r="I90" s="10"/>
      <c r="J90" s="5"/>
      <c r="K90" s="5"/>
      <c r="L90" s="1"/>
      <c r="M90" s="23">
        <f t="shared" si="4"/>
        <v>0</v>
      </c>
    </row>
    <row r="91" spans="2:13" hidden="1" x14ac:dyDescent="0.25">
      <c r="B91" s="35"/>
      <c r="C91" s="35"/>
      <c r="D91" s="34"/>
      <c r="E91" s="35"/>
      <c r="F91" s="34"/>
      <c r="G91" s="74"/>
      <c r="H91" s="35"/>
      <c r="I91" s="10"/>
      <c r="J91" s="5"/>
      <c r="K91" s="5"/>
      <c r="L91" s="1"/>
      <c r="M91" s="23">
        <f t="shared" si="4"/>
        <v>0</v>
      </c>
    </row>
    <row r="92" spans="2:13" hidden="1" x14ac:dyDescent="0.25">
      <c r="B92" s="35"/>
      <c r="C92" s="35"/>
      <c r="D92" s="34"/>
      <c r="E92" s="35"/>
      <c r="F92" s="34"/>
      <c r="G92" s="74"/>
      <c r="H92" s="35"/>
      <c r="I92" s="10"/>
      <c r="J92" s="5"/>
      <c r="K92" s="5"/>
      <c r="L92" s="1"/>
      <c r="M92" s="23">
        <f t="shared" si="4"/>
        <v>0</v>
      </c>
    </row>
    <row r="93" spans="2:13" hidden="1" x14ac:dyDescent="0.25">
      <c r="B93" s="35"/>
      <c r="C93" s="35"/>
      <c r="D93" s="34"/>
      <c r="E93" s="35"/>
      <c r="F93" s="34"/>
      <c r="G93" s="74"/>
      <c r="H93" s="35"/>
      <c r="I93" s="10"/>
      <c r="J93" s="5"/>
      <c r="K93" s="5"/>
      <c r="L93" s="1"/>
      <c r="M93" s="23">
        <f t="shared" si="4"/>
        <v>0</v>
      </c>
    </row>
    <row r="94" spans="2:13" hidden="1" x14ac:dyDescent="0.25">
      <c r="B94" s="35"/>
      <c r="C94" s="35"/>
      <c r="D94" s="34"/>
      <c r="E94" s="35"/>
      <c r="F94" s="34"/>
      <c r="G94" s="74"/>
      <c r="H94" s="35"/>
      <c r="I94" s="10"/>
      <c r="J94" s="5"/>
      <c r="K94" s="5"/>
      <c r="L94" s="1"/>
      <c r="M94" s="23">
        <f t="shared" si="4"/>
        <v>0</v>
      </c>
    </row>
    <row r="95" spans="2:13" hidden="1" x14ac:dyDescent="0.25">
      <c r="B95" s="35"/>
      <c r="C95" s="35"/>
      <c r="D95" s="34"/>
      <c r="E95" s="35"/>
      <c r="F95" s="34"/>
      <c r="G95" s="74"/>
      <c r="H95" s="35"/>
      <c r="I95" s="10"/>
      <c r="J95" s="5"/>
      <c r="K95" s="5"/>
      <c r="L95" s="1"/>
      <c r="M95" s="23">
        <f t="shared" si="4"/>
        <v>0</v>
      </c>
    </row>
    <row r="96" spans="2:13" hidden="1" x14ac:dyDescent="0.25">
      <c r="B96" s="35"/>
      <c r="C96" s="35"/>
      <c r="D96" s="34"/>
      <c r="E96" s="35"/>
      <c r="F96" s="34"/>
      <c r="G96" s="74"/>
      <c r="H96" s="35"/>
      <c r="I96" s="10"/>
      <c r="J96" s="5"/>
      <c r="K96" s="5"/>
      <c r="L96" s="1"/>
      <c r="M96" s="23">
        <f t="shared" si="4"/>
        <v>0</v>
      </c>
    </row>
    <row r="97" spans="2:13" hidden="1" x14ac:dyDescent="0.25">
      <c r="B97" s="35"/>
      <c r="C97" s="35"/>
      <c r="D97" s="34"/>
      <c r="E97" s="35"/>
      <c r="F97" s="34"/>
      <c r="G97" s="74"/>
      <c r="H97" s="35"/>
      <c r="I97" s="10"/>
      <c r="J97" s="5"/>
      <c r="K97" s="5"/>
      <c r="L97" s="1"/>
      <c r="M97" s="23">
        <f t="shared" si="4"/>
        <v>0</v>
      </c>
    </row>
    <row r="98" spans="2:13" hidden="1" x14ac:dyDescent="0.25">
      <c r="B98" s="35"/>
      <c r="C98" s="35"/>
      <c r="D98" s="34"/>
      <c r="E98" s="35"/>
      <c r="F98" s="34"/>
      <c r="G98" s="74"/>
      <c r="H98" s="35"/>
      <c r="I98" s="10"/>
      <c r="J98" s="5"/>
      <c r="K98" s="5"/>
      <c r="L98" s="1"/>
      <c r="M98" s="23">
        <f t="shared" si="4"/>
        <v>0</v>
      </c>
    </row>
    <row r="99" spans="2:13" hidden="1" x14ac:dyDescent="0.25">
      <c r="B99" s="35"/>
      <c r="C99" s="35"/>
      <c r="D99" s="34"/>
      <c r="E99" s="35"/>
      <c r="F99" s="34"/>
      <c r="G99" s="74"/>
      <c r="H99" s="35"/>
      <c r="I99" s="10"/>
      <c r="J99" s="5"/>
      <c r="K99" s="5"/>
      <c r="L99" s="1"/>
      <c r="M99" s="23">
        <f t="shared" si="4"/>
        <v>0</v>
      </c>
    </row>
    <row r="100" spans="2:13" hidden="1" x14ac:dyDescent="0.25">
      <c r="B100" s="35"/>
      <c r="C100" s="35"/>
      <c r="D100" s="34"/>
      <c r="E100" s="35"/>
      <c r="F100" s="34"/>
      <c r="G100" s="74"/>
      <c r="H100" s="35"/>
      <c r="I100" s="10"/>
      <c r="J100" s="5"/>
      <c r="K100" s="5"/>
      <c r="L100" s="1"/>
      <c r="M100" s="23">
        <f t="shared" si="4"/>
        <v>0</v>
      </c>
    </row>
    <row r="101" spans="2:13" hidden="1" x14ac:dyDescent="0.25">
      <c r="B101" s="35"/>
      <c r="C101" s="35"/>
      <c r="D101" s="34"/>
      <c r="E101" s="35"/>
      <c r="F101" s="34"/>
      <c r="G101" s="74"/>
      <c r="H101" s="35"/>
      <c r="I101" s="10"/>
      <c r="J101" s="5"/>
      <c r="K101" s="5"/>
      <c r="L101" s="1"/>
      <c r="M101" s="23">
        <f t="shared" si="4"/>
        <v>0</v>
      </c>
    </row>
    <row r="102" spans="2:13" hidden="1" x14ac:dyDescent="0.25">
      <c r="B102" s="35"/>
      <c r="C102" s="35"/>
      <c r="D102" s="34"/>
      <c r="E102" s="35"/>
      <c r="F102" s="34"/>
      <c r="G102" s="74"/>
      <c r="H102" s="35"/>
      <c r="I102" s="10"/>
      <c r="J102" s="5"/>
      <c r="K102" s="5"/>
      <c r="L102" s="1"/>
      <c r="M102" s="23">
        <f t="shared" si="4"/>
        <v>0</v>
      </c>
    </row>
    <row r="103" spans="2:13" hidden="1" x14ac:dyDescent="0.25">
      <c r="B103" s="35"/>
      <c r="C103" s="35"/>
      <c r="D103" s="34"/>
      <c r="E103" s="35"/>
      <c r="F103" s="34"/>
      <c r="G103" s="74"/>
      <c r="H103" s="35"/>
      <c r="I103" s="10"/>
      <c r="J103" s="5"/>
      <c r="K103" s="5"/>
      <c r="L103" s="1"/>
      <c r="M103" s="23">
        <f t="shared" si="4"/>
        <v>0</v>
      </c>
    </row>
    <row r="104" spans="2:13" hidden="1" x14ac:dyDescent="0.25">
      <c r="B104" s="35"/>
      <c r="C104" s="35"/>
      <c r="D104" s="34"/>
      <c r="E104" s="35"/>
      <c r="F104" s="34"/>
      <c r="G104" s="74"/>
      <c r="H104" s="35"/>
      <c r="I104" s="10"/>
      <c r="J104" s="5"/>
      <c r="K104" s="5"/>
      <c r="L104" s="1"/>
      <c r="M104" s="23">
        <f t="shared" si="4"/>
        <v>0</v>
      </c>
    </row>
    <row r="105" spans="2:13" hidden="1" x14ac:dyDescent="0.25">
      <c r="B105" s="35"/>
      <c r="C105" s="35"/>
      <c r="D105" s="34"/>
      <c r="E105" s="35"/>
      <c r="F105" s="34"/>
      <c r="G105" s="74"/>
      <c r="H105" s="35"/>
      <c r="I105" s="10"/>
      <c r="J105" s="5"/>
      <c r="K105" s="5"/>
      <c r="L105" s="1"/>
      <c r="M105" s="23">
        <f t="shared" si="4"/>
        <v>0</v>
      </c>
    </row>
    <row r="106" spans="2:13" hidden="1" x14ac:dyDescent="0.25">
      <c r="B106" s="35"/>
      <c r="C106" s="35"/>
      <c r="D106" s="34"/>
      <c r="E106" s="35"/>
      <c r="F106" s="34"/>
      <c r="G106" s="74"/>
      <c r="H106" s="35"/>
      <c r="I106" s="10"/>
      <c r="J106" s="5"/>
      <c r="K106" s="5"/>
      <c r="L106" s="1"/>
      <c r="M106" s="23">
        <f t="shared" si="4"/>
        <v>0</v>
      </c>
    </row>
    <row r="107" spans="2:13" hidden="1" x14ac:dyDescent="0.25">
      <c r="B107" s="35"/>
      <c r="C107" s="35"/>
      <c r="D107" s="34"/>
      <c r="E107" s="35"/>
      <c r="F107" s="34"/>
      <c r="G107" s="74"/>
      <c r="H107" s="35"/>
      <c r="I107" s="10"/>
      <c r="J107" s="5"/>
      <c r="K107" s="5"/>
      <c r="L107" s="1"/>
      <c r="M107" s="23">
        <f t="shared" si="4"/>
        <v>0</v>
      </c>
    </row>
    <row r="108" spans="2:13" hidden="1" x14ac:dyDescent="0.25">
      <c r="B108" s="35"/>
      <c r="C108" s="35"/>
      <c r="D108" s="34"/>
      <c r="E108" s="35"/>
      <c r="F108" s="34"/>
      <c r="G108" s="74"/>
      <c r="H108" s="35"/>
      <c r="I108" s="10"/>
      <c r="J108" s="5"/>
      <c r="K108" s="5"/>
      <c r="L108" s="1"/>
      <c r="M108" s="23">
        <f t="shared" si="4"/>
        <v>0</v>
      </c>
    </row>
    <row r="109" spans="2:13" hidden="1" x14ac:dyDescent="0.25">
      <c r="B109" s="35"/>
      <c r="C109" s="35"/>
      <c r="D109" s="34"/>
      <c r="E109" s="35"/>
      <c r="F109" s="34"/>
      <c r="G109" s="74"/>
      <c r="H109" s="35"/>
      <c r="I109" s="10"/>
      <c r="J109" s="5"/>
      <c r="K109" s="5"/>
      <c r="L109" s="1"/>
      <c r="M109" s="23">
        <f t="shared" si="4"/>
        <v>0</v>
      </c>
    </row>
    <row r="110" spans="2:13" hidden="1" x14ac:dyDescent="0.25">
      <c r="B110" s="35"/>
      <c r="C110" s="35"/>
      <c r="D110" s="34"/>
      <c r="E110" s="35"/>
      <c r="F110" s="34"/>
      <c r="G110" s="74"/>
      <c r="H110" s="35"/>
      <c r="I110" s="10"/>
      <c r="J110" s="5"/>
      <c r="K110" s="5"/>
      <c r="L110" s="1"/>
      <c r="M110" s="23">
        <f t="shared" si="4"/>
        <v>0</v>
      </c>
    </row>
    <row r="111" spans="2:13" hidden="1" x14ac:dyDescent="0.25">
      <c r="B111" s="35"/>
      <c r="C111" s="35"/>
      <c r="D111" s="34"/>
      <c r="E111" s="35"/>
      <c r="F111" s="34"/>
      <c r="G111" s="74"/>
      <c r="H111" s="35"/>
      <c r="I111" s="10"/>
      <c r="J111" s="5"/>
      <c r="K111" s="5"/>
      <c r="L111" s="1"/>
      <c r="M111" s="23">
        <f t="shared" si="4"/>
        <v>0</v>
      </c>
    </row>
    <row r="112" spans="2:13" hidden="1" x14ac:dyDescent="0.25">
      <c r="B112" s="35"/>
      <c r="C112" s="35"/>
      <c r="D112" s="34"/>
      <c r="E112" s="35"/>
      <c r="F112" s="34"/>
      <c r="G112" s="74"/>
      <c r="H112" s="35"/>
      <c r="I112" s="10"/>
      <c r="J112" s="5"/>
      <c r="K112" s="5"/>
      <c r="L112" s="1"/>
      <c r="M112" s="23">
        <f t="shared" si="4"/>
        <v>0</v>
      </c>
    </row>
    <row r="113" spans="2:13" hidden="1" x14ac:dyDescent="0.25">
      <c r="B113" s="35"/>
      <c r="C113" s="35"/>
      <c r="D113" s="34"/>
      <c r="E113" s="35"/>
      <c r="F113" s="34"/>
      <c r="G113" s="74"/>
      <c r="H113" s="35"/>
      <c r="I113" s="10"/>
      <c r="J113" s="5"/>
      <c r="K113" s="5"/>
      <c r="L113" s="1"/>
      <c r="M113" s="23">
        <f t="shared" si="4"/>
        <v>0</v>
      </c>
    </row>
    <row r="114" spans="2:13" hidden="1" x14ac:dyDescent="0.25">
      <c r="B114" s="35"/>
      <c r="C114" s="35"/>
      <c r="D114" s="34"/>
      <c r="E114" s="35"/>
      <c r="F114" s="34"/>
      <c r="G114" s="74"/>
      <c r="H114" s="35"/>
      <c r="I114" s="10"/>
      <c r="J114" s="5"/>
      <c r="K114" s="5"/>
      <c r="L114" s="1"/>
      <c r="M114" s="23">
        <f t="shared" si="4"/>
        <v>0</v>
      </c>
    </row>
    <row r="115" spans="2:13" hidden="1" x14ac:dyDescent="0.25">
      <c r="B115" s="35"/>
      <c r="C115" s="35"/>
      <c r="D115" s="34"/>
      <c r="E115" s="35"/>
      <c r="F115" s="34"/>
      <c r="G115" s="74"/>
      <c r="H115" s="35"/>
      <c r="I115" s="10"/>
      <c r="J115" s="5"/>
      <c r="K115" s="5"/>
      <c r="L115" s="1"/>
      <c r="M115" s="23">
        <f t="shared" si="4"/>
        <v>0</v>
      </c>
    </row>
    <row r="116" spans="2:13" hidden="1" x14ac:dyDescent="0.25">
      <c r="B116" s="35"/>
      <c r="C116" s="35"/>
      <c r="D116" s="34"/>
      <c r="E116" s="35"/>
      <c r="F116" s="34"/>
      <c r="G116" s="74"/>
      <c r="H116" s="35"/>
      <c r="I116" s="10"/>
      <c r="J116" s="5"/>
      <c r="K116" s="5"/>
      <c r="L116" s="1"/>
      <c r="M116" s="23">
        <f t="shared" si="4"/>
        <v>0</v>
      </c>
    </row>
    <row r="117" spans="2:13" hidden="1" x14ac:dyDescent="0.25">
      <c r="B117" s="35"/>
      <c r="C117" s="35"/>
      <c r="D117" s="34"/>
      <c r="E117" s="35"/>
      <c r="F117" s="34"/>
      <c r="G117" s="74"/>
      <c r="H117" s="35"/>
      <c r="I117" s="10"/>
      <c r="J117" s="5"/>
      <c r="K117" s="5"/>
      <c r="L117" s="1"/>
      <c r="M117" s="23">
        <f t="shared" si="4"/>
        <v>0</v>
      </c>
    </row>
    <row r="118" spans="2:13" hidden="1" x14ac:dyDescent="0.25">
      <c r="B118" s="35"/>
      <c r="C118" s="35"/>
      <c r="D118" s="34"/>
      <c r="E118" s="35"/>
      <c r="F118" s="34"/>
      <c r="G118" s="74"/>
      <c r="H118" s="35"/>
      <c r="I118" s="10"/>
      <c r="J118" s="5"/>
      <c r="K118" s="5"/>
      <c r="L118" s="1"/>
      <c r="M118" s="23">
        <f t="shared" si="4"/>
        <v>0</v>
      </c>
    </row>
    <row r="119" spans="2:13" hidden="1" x14ac:dyDescent="0.25">
      <c r="B119" s="35"/>
      <c r="C119" s="35"/>
      <c r="D119" s="34"/>
      <c r="E119" s="35"/>
      <c r="F119" s="34"/>
      <c r="G119" s="74"/>
      <c r="H119" s="35"/>
      <c r="I119" s="10"/>
      <c r="J119" s="5"/>
      <c r="K119" s="5"/>
      <c r="L119" s="1"/>
      <c r="M119" s="23">
        <f t="shared" si="4"/>
        <v>0</v>
      </c>
    </row>
    <row r="120" spans="2:13" hidden="1" x14ac:dyDescent="0.25">
      <c r="B120" s="35"/>
      <c r="C120" s="35"/>
      <c r="D120" s="34"/>
      <c r="E120" s="35"/>
      <c r="F120" s="34"/>
      <c r="G120" s="74"/>
      <c r="H120" s="35"/>
      <c r="I120" s="10"/>
      <c r="J120" s="5"/>
      <c r="K120" s="5"/>
      <c r="L120" s="1"/>
      <c r="M120" s="23">
        <f t="shared" si="4"/>
        <v>0</v>
      </c>
    </row>
    <row r="121" spans="2:13" hidden="1" x14ac:dyDescent="0.25">
      <c r="B121" s="35"/>
      <c r="C121" s="35"/>
      <c r="D121" s="34"/>
      <c r="E121" s="35"/>
      <c r="F121" s="34"/>
      <c r="G121" s="74"/>
      <c r="H121" s="35"/>
      <c r="I121" s="10"/>
      <c r="J121" s="5"/>
      <c r="K121" s="5"/>
      <c r="L121" s="1"/>
      <c r="M121" s="23">
        <f t="shared" si="4"/>
        <v>0</v>
      </c>
    </row>
    <row r="122" spans="2:13" hidden="1" x14ac:dyDescent="0.25">
      <c r="B122" s="35"/>
      <c r="C122" s="35"/>
      <c r="D122" s="34"/>
      <c r="E122" s="35"/>
      <c r="F122" s="34"/>
      <c r="G122" s="74"/>
      <c r="H122" s="35"/>
      <c r="I122" s="10"/>
      <c r="J122" s="5"/>
      <c r="K122" s="5"/>
      <c r="L122" s="1"/>
      <c r="M122" s="23">
        <f t="shared" si="4"/>
        <v>0</v>
      </c>
    </row>
    <row r="123" spans="2:13" hidden="1" x14ac:dyDescent="0.25">
      <c r="B123" s="35"/>
      <c r="C123" s="35"/>
      <c r="D123" s="34"/>
      <c r="E123" s="35"/>
      <c r="F123" s="34"/>
      <c r="G123" s="74"/>
      <c r="H123" s="35"/>
      <c r="I123" s="10"/>
      <c r="J123" s="5"/>
      <c r="K123" s="5"/>
      <c r="L123" s="1"/>
      <c r="M123" s="23">
        <f t="shared" si="4"/>
        <v>0</v>
      </c>
    </row>
    <row r="124" spans="2:13" hidden="1" x14ac:dyDescent="0.25">
      <c r="B124" s="35"/>
      <c r="C124" s="35"/>
      <c r="D124" s="34"/>
      <c r="E124" s="35"/>
      <c r="F124" s="34"/>
      <c r="G124" s="74"/>
      <c r="H124" s="35"/>
      <c r="I124" s="10"/>
      <c r="J124" s="5"/>
      <c r="K124" s="5"/>
      <c r="L124" s="1"/>
      <c r="M124" s="23">
        <f t="shared" si="4"/>
        <v>0</v>
      </c>
    </row>
    <row r="125" spans="2:13" hidden="1" x14ac:dyDescent="0.25">
      <c r="B125" s="35"/>
      <c r="C125" s="35"/>
      <c r="D125" s="34"/>
      <c r="E125" s="35"/>
      <c r="F125" s="34"/>
      <c r="G125" s="74"/>
      <c r="H125" s="35"/>
      <c r="I125" s="10"/>
      <c r="J125" s="5"/>
      <c r="K125" s="5"/>
      <c r="L125" s="1"/>
      <c r="M125" s="23">
        <f t="shared" si="4"/>
        <v>0</v>
      </c>
    </row>
    <row r="126" spans="2:13" hidden="1" x14ac:dyDescent="0.25">
      <c r="B126" s="35"/>
      <c r="C126" s="35"/>
      <c r="D126" s="34"/>
      <c r="E126" s="35"/>
      <c r="F126" s="34"/>
      <c r="G126" s="74"/>
      <c r="H126" s="35"/>
      <c r="I126" s="10"/>
      <c r="J126" s="5"/>
      <c r="K126" s="5"/>
      <c r="L126" s="1"/>
      <c r="M126" s="23">
        <f t="shared" si="4"/>
        <v>0</v>
      </c>
    </row>
    <row r="127" spans="2:13" hidden="1" x14ac:dyDescent="0.25">
      <c r="B127" s="35"/>
      <c r="C127" s="35"/>
      <c r="D127" s="34"/>
      <c r="E127" s="35"/>
      <c r="F127" s="34"/>
      <c r="G127" s="74"/>
      <c r="H127" s="35"/>
      <c r="I127" s="10"/>
      <c r="J127" s="5"/>
      <c r="K127" s="5"/>
      <c r="L127" s="1"/>
      <c r="M127" s="23">
        <f t="shared" si="4"/>
        <v>0</v>
      </c>
    </row>
    <row r="128" spans="2:13" hidden="1" x14ac:dyDescent="0.25">
      <c r="B128" s="35"/>
      <c r="C128" s="35"/>
      <c r="D128" s="34"/>
      <c r="E128" s="35"/>
      <c r="F128" s="34"/>
      <c r="G128" s="74"/>
      <c r="H128" s="35"/>
      <c r="I128" s="10"/>
      <c r="J128" s="5"/>
      <c r="K128" s="5"/>
      <c r="L128" s="1"/>
      <c r="M128" s="23">
        <f t="shared" si="4"/>
        <v>0</v>
      </c>
    </row>
    <row r="129" spans="2:13" hidden="1" x14ac:dyDescent="0.25">
      <c r="B129" s="35"/>
      <c r="C129" s="35"/>
      <c r="D129" s="34"/>
      <c r="E129" s="35"/>
      <c r="F129" s="34"/>
      <c r="G129" s="74"/>
      <c r="H129" s="35"/>
      <c r="I129" s="10"/>
      <c r="J129" s="5"/>
      <c r="K129" s="5"/>
      <c r="L129" s="1"/>
      <c r="M129" s="23">
        <f t="shared" si="4"/>
        <v>0</v>
      </c>
    </row>
    <row r="130" spans="2:13" hidden="1" x14ac:dyDescent="0.25">
      <c r="B130" s="35"/>
      <c r="C130" s="35"/>
      <c r="D130" s="34"/>
      <c r="E130" s="35"/>
      <c r="F130" s="34"/>
      <c r="G130" s="74"/>
      <c r="H130" s="35"/>
      <c r="I130" s="10"/>
      <c r="J130" s="5"/>
      <c r="K130" s="5"/>
      <c r="L130" s="1"/>
      <c r="M130" s="23">
        <f t="shared" si="4"/>
        <v>0</v>
      </c>
    </row>
    <row r="131" spans="2:13" hidden="1" x14ac:dyDescent="0.25">
      <c r="B131" s="35"/>
      <c r="C131" s="35"/>
      <c r="D131" s="34"/>
      <c r="E131" s="35"/>
      <c r="F131" s="34"/>
      <c r="G131" s="74"/>
      <c r="H131" s="35"/>
      <c r="I131" s="10"/>
      <c r="J131" s="5"/>
      <c r="K131" s="5"/>
      <c r="L131" s="1"/>
      <c r="M131" s="23">
        <f t="shared" si="4"/>
        <v>0</v>
      </c>
    </row>
    <row r="132" spans="2:13" hidden="1" x14ac:dyDescent="0.25">
      <c r="B132" s="35"/>
      <c r="C132" s="35"/>
      <c r="D132" s="34"/>
      <c r="E132" s="35"/>
      <c r="F132" s="34"/>
      <c r="G132" s="74"/>
      <c r="H132" s="35"/>
      <c r="I132" s="10"/>
      <c r="J132" s="5"/>
      <c r="K132" s="5"/>
      <c r="L132" s="1"/>
      <c r="M132" s="23">
        <f t="shared" si="4"/>
        <v>0</v>
      </c>
    </row>
    <row r="133" spans="2:13" hidden="1" x14ac:dyDescent="0.25">
      <c r="B133" s="35"/>
      <c r="C133" s="35"/>
      <c r="D133" s="34"/>
      <c r="E133" s="35"/>
      <c r="F133" s="34"/>
      <c r="G133" s="74"/>
      <c r="H133" s="35"/>
      <c r="I133" s="10"/>
      <c r="J133" s="5"/>
      <c r="K133" s="5"/>
      <c r="L133" s="1"/>
      <c r="M133" s="23">
        <f t="shared" si="4"/>
        <v>0</v>
      </c>
    </row>
    <row r="134" spans="2:13" hidden="1" x14ac:dyDescent="0.25">
      <c r="B134" s="35"/>
      <c r="C134" s="35"/>
      <c r="D134" s="34"/>
      <c r="E134" s="35"/>
      <c r="F134" s="34"/>
      <c r="G134" s="74"/>
      <c r="H134" s="35"/>
      <c r="I134" s="10"/>
      <c r="J134" s="5"/>
      <c r="K134" s="5"/>
      <c r="L134" s="1"/>
      <c r="M134" s="23">
        <f t="shared" si="4"/>
        <v>0</v>
      </c>
    </row>
    <row r="135" spans="2:13" hidden="1" x14ac:dyDescent="0.25">
      <c r="B135" s="35"/>
      <c r="C135" s="35"/>
      <c r="D135" s="34"/>
      <c r="E135" s="35"/>
      <c r="F135" s="34"/>
      <c r="G135" s="74"/>
      <c r="H135" s="35"/>
      <c r="I135" s="10"/>
      <c r="J135" s="5"/>
      <c r="K135" s="5"/>
      <c r="L135" s="1"/>
      <c r="M135" s="23">
        <f t="shared" si="4"/>
        <v>0</v>
      </c>
    </row>
    <row r="136" spans="2:13" hidden="1" x14ac:dyDescent="0.25">
      <c r="B136" s="35"/>
      <c r="C136" s="35"/>
      <c r="D136" s="34"/>
      <c r="E136" s="35"/>
      <c r="F136" s="34"/>
      <c r="G136" s="74"/>
      <c r="H136" s="35"/>
      <c r="I136" s="10"/>
      <c r="J136" s="5"/>
      <c r="K136" s="5"/>
      <c r="L136" s="1"/>
      <c r="M136" s="23">
        <f t="shared" si="4"/>
        <v>0</v>
      </c>
    </row>
    <row r="137" spans="2:13" hidden="1" x14ac:dyDescent="0.25">
      <c r="B137" s="35"/>
      <c r="C137" s="35"/>
      <c r="D137" s="34"/>
      <c r="E137" s="35"/>
      <c r="F137" s="34"/>
      <c r="G137" s="74"/>
      <c r="H137" s="35"/>
      <c r="I137" s="10"/>
      <c r="J137" s="5"/>
      <c r="K137" s="5"/>
      <c r="L137" s="1"/>
      <c r="M137" s="23">
        <f t="shared" si="4"/>
        <v>0</v>
      </c>
    </row>
    <row r="138" spans="2:13" hidden="1" x14ac:dyDescent="0.25">
      <c r="B138" s="35"/>
      <c r="C138" s="35"/>
      <c r="D138" s="34"/>
      <c r="E138" s="35"/>
      <c r="F138" s="34"/>
      <c r="G138" s="74"/>
      <c r="H138" s="35"/>
      <c r="I138" s="10"/>
      <c r="J138" s="5"/>
      <c r="K138" s="5"/>
      <c r="L138" s="1"/>
      <c r="M138" s="23">
        <f t="shared" si="4"/>
        <v>0</v>
      </c>
    </row>
    <row r="139" spans="2:13" hidden="1" x14ac:dyDescent="0.25">
      <c r="B139" s="35"/>
      <c r="C139" s="35"/>
      <c r="D139" s="34"/>
      <c r="E139" s="35"/>
      <c r="F139" s="34"/>
      <c r="G139" s="74"/>
      <c r="H139" s="35"/>
      <c r="I139" s="10"/>
      <c r="J139" s="5"/>
      <c r="K139" s="5"/>
      <c r="L139" s="1"/>
      <c r="M139" s="23">
        <f t="shared" si="4"/>
        <v>0</v>
      </c>
    </row>
    <row r="140" spans="2:13" hidden="1" x14ac:dyDescent="0.25">
      <c r="B140" s="35"/>
      <c r="C140" s="35"/>
      <c r="D140" s="34"/>
      <c r="E140" s="35"/>
      <c r="F140" s="34"/>
      <c r="G140" s="74"/>
      <c r="H140" s="35"/>
      <c r="I140" s="10"/>
      <c r="J140" s="5"/>
      <c r="K140" s="5"/>
      <c r="L140" s="1"/>
      <c r="M140" s="23">
        <f t="shared" si="4"/>
        <v>0</v>
      </c>
    </row>
    <row r="141" spans="2:13" hidden="1" x14ac:dyDescent="0.25">
      <c r="B141" s="35"/>
      <c r="C141" s="35"/>
      <c r="D141" s="34"/>
      <c r="E141" s="35"/>
      <c r="F141" s="34"/>
      <c r="G141" s="74"/>
      <c r="H141" s="35"/>
      <c r="I141" s="10"/>
      <c r="J141" s="5"/>
      <c r="K141" s="5"/>
      <c r="L141" s="1"/>
      <c r="M141" s="23">
        <f t="shared" si="4"/>
        <v>0</v>
      </c>
    </row>
    <row r="142" spans="2:13" hidden="1" x14ac:dyDescent="0.25">
      <c r="B142" s="35"/>
      <c r="C142" s="35"/>
      <c r="D142" s="34"/>
      <c r="E142" s="35"/>
      <c r="F142" s="34"/>
      <c r="G142" s="74"/>
      <c r="H142" s="35"/>
      <c r="I142" s="10"/>
      <c r="J142" s="5"/>
      <c r="K142" s="5"/>
      <c r="L142" s="1"/>
      <c r="M142" s="23">
        <f t="shared" si="4"/>
        <v>0</v>
      </c>
    </row>
    <row r="143" spans="2:13" hidden="1" x14ac:dyDescent="0.25">
      <c r="B143" s="35"/>
      <c r="C143" s="35"/>
      <c r="D143" s="34"/>
      <c r="E143" s="35"/>
      <c r="F143" s="34"/>
      <c r="G143" s="74"/>
      <c r="H143" s="35"/>
      <c r="I143" s="10"/>
      <c r="J143" s="5"/>
      <c r="K143" s="5"/>
      <c r="L143" s="1"/>
      <c r="M143" s="23">
        <f t="shared" si="4"/>
        <v>0</v>
      </c>
    </row>
    <row r="144" spans="2:13" hidden="1" x14ac:dyDescent="0.25">
      <c r="B144" s="35"/>
      <c r="C144" s="35"/>
      <c r="D144" s="34"/>
      <c r="E144" s="35"/>
      <c r="F144" s="34"/>
      <c r="G144" s="74"/>
      <c r="H144" s="35"/>
      <c r="I144" s="10"/>
      <c r="J144" s="5"/>
      <c r="K144" s="5"/>
      <c r="L144" s="1"/>
      <c r="M144" s="23">
        <f t="shared" si="4"/>
        <v>0</v>
      </c>
    </row>
    <row r="145" spans="2:13" hidden="1" x14ac:dyDescent="0.25">
      <c r="B145" s="35"/>
      <c r="C145" s="35"/>
      <c r="D145" s="34"/>
      <c r="E145" s="35"/>
      <c r="F145" s="34"/>
      <c r="G145" s="74"/>
      <c r="H145" s="35"/>
      <c r="I145" s="10"/>
      <c r="J145" s="5"/>
      <c r="K145" s="5"/>
      <c r="L145" s="1"/>
      <c r="M145" s="23">
        <f t="shared" si="4"/>
        <v>0</v>
      </c>
    </row>
    <row r="146" spans="2:13" hidden="1" x14ac:dyDescent="0.25">
      <c r="B146" s="35"/>
      <c r="C146" s="35"/>
      <c r="D146" s="34"/>
      <c r="E146" s="35"/>
      <c r="F146" s="34"/>
      <c r="G146" s="74"/>
      <c r="H146" s="35"/>
      <c r="I146" s="10"/>
      <c r="J146" s="5"/>
      <c r="K146" s="5"/>
      <c r="L146" s="1"/>
      <c r="M146" s="23">
        <f t="shared" si="4"/>
        <v>0</v>
      </c>
    </row>
    <row r="147" spans="2:13" hidden="1" x14ac:dyDescent="0.25">
      <c r="B147" s="35"/>
      <c r="C147" s="35"/>
      <c r="D147" s="34"/>
      <c r="E147" s="35"/>
      <c r="F147" s="34"/>
      <c r="G147" s="74"/>
      <c r="H147" s="35"/>
      <c r="I147" s="10"/>
      <c r="J147" s="5"/>
      <c r="K147" s="5"/>
      <c r="L147" s="1"/>
      <c r="M147" s="23">
        <f t="shared" si="4"/>
        <v>0</v>
      </c>
    </row>
    <row r="148" spans="2:13" hidden="1" x14ac:dyDescent="0.25">
      <c r="B148" s="35"/>
      <c r="C148" s="35"/>
      <c r="D148" s="34"/>
      <c r="E148" s="35"/>
      <c r="F148" s="34"/>
      <c r="G148" s="74"/>
      <c r="H148" s="35"/>
      <c r="I148" s="10">
        <f t="shared" ref="I148:I160" si="5">+F148*$H$4</f>
        <v>0</v>
      </c>
      <c r="J148" s="5"/>
      <c r="K148" s="5"/>
      <c r="L148" s="1"/>
      <c r="M148" s="23">
        <f t="shared" si="4"/>
        <v>0</v>
      </c>
    </row>
    <row r="149" spans="2:13" hidden="1" x14ac:dyDescent="0.25">
      <c r="B149" s="35"/>
      <c r="C149" s="35"/>
      <c r="D149" s="34"/>
      <c r="E149" s="35"/>
      <c r="F149" s="34"/>
      <c r="G149" s="74"/>
      <c r="H149" s="35"/>
      <c r="I149" s="10">
        <f t="shared" si="5"/>
        <v>0</v>
      </c>
      <c r="J149" s="5"/>
      <c r="K149" s="5"/>
      <c r="L149" s="1"/>
      <c r="M149" s="23">
        <f t="shared" si="4"/>
        <v>0</v>
      </c>
    </row>
    <row r="150" spans="2:13" hidden="1" x14ac:dyDescent="0.25">
      <c r="B150" s="35"/>
      <c r="C150" s="35"/>
      <c r="D150" s="34"/>
      <c r="E150" s="35"/>
      <c r="F150" s="34"/>
      <c r="G150" s="74"/>
      <c r="H150" s="35"/>
      <c r="I150" s="10">
        <f t="shared" si="5"/>
        <v>0</v>
      </c>
      <c r="J150" s="5"/>
      <c r="K150" s="5"/>
      <c r="L150" s="1"/>
      <c r="M150" s="23">
        <f t="shared" si="4"/>
        <v>0</v>
      </c>
    </row>
    <row r="151" spans="2:13" hidden="1" x14ac:dyDescent="0.25">
      <c r="B151" s="35"/>
      <c r="C151" s="35"/>
      <c r="D151" s="34"/>
      <c r="E151" s="35"/>
      <c r="F151" s="34"/>
      <c r="G151" s="74"/>
      <c r="H151" s="35"/>
      <c r="I151" s="10">
        <f t="shared" si="5"/>
        <v>0</v>
      </c>
      <c r="J151" s="5"/>
      <c r="K151" s="5"/>
      <c r="L151" s="1"/>
      <c r="M151" s="23">
        <f t="shared" si="4"/>
        <v>0</v>
      </c>
    </row>
    <row r="152" spans="2:13" hidden="1" x14ac:dyDescent="0.25">
      <c r="B152" s="35"/>
      <c r="C152" s="35"/>
      <c r="D152" s="34"/>
      <c r="E152" s="35"/>
      <c r="F152" s="34"/>
      <c r="G152" s="74"/>
      <c r="H152" s="35"/>
      <c r="I152" s="10">
        <f t="shared" si="5"/>
        <v>0</v>
      </c>
      <c r="J152" s="5"/>
      <c r="K152" s="5"/>
      <c r="L152" s="1"/>
      <c r="M152" s="23">
        <f t="shared" ref="M152:M159" si="6">+F152</f>
        <v>0</v>
      </c>
    </row>
    <row r="153" spans="2:13" hidden="1" x14ac:dyDescent="0.25">
      <c r="B153" s="35"/>
      <c r="C153" s="35"/>
      <c r="D153" s="34"/>
      <c r="E153" s="35"/>
      <c r="F153" s="34"/>
      <c r="G153" s="74"/>
      <c r="H153" s="35"/>
      <c r="I153" s="10">
        <f t="shared" si="5"/>
        <v>0</v>
      </c>
      <c r="J153" s="5"/>
      <c r="K153" s="5"/>
      <c r="L153" s="1"/>
      <c r="M153" s="23">
        <f t="shared" si="6"/>
        <v>0</v>
      </c>
    </row>
    <row r="154" spans="2:13" hidden="1" x14ac:dyDescent="0.25">
      <c r="B154" s="35"/>
      <c r="C154" s="35"/>
      <c r="D154" s="34"/>
      <c r="E154" s="35"/>
      <c r="F154" s="34"/>
      <c r="G154" s="74"/>
      <c r="H154" s="35"/>
      <c r="I154" s="10">
        <f t="shared" si="5"/>
        <v>0</v>
      </c>
      <c r="J154" s="5"/>
      <c r="K154" s="5"/>
      <c r="L154" s="1"/>
      <c r="M154" s="23">
        <f t="shared" si="6"/>
        <v>0</v>
      </c>
    </row>
    <row r="155" spans="2:13" hidden="1" x14ac:dyDescent="0.25">
      <c r="B155" s="35"/>
      <c r="C155" s="35"/>
      <c r="D155" s="34"/>
      <c r="E155" s="35"/>
      <c r="F155" s="34"/>
      <c r="G155" s="74"/>
      <c r="H155" s="35"/>
      <c r="I155" s="10">
        <f t="shared" si="5"/>
        <v>0</v>
      </c>
      <c r="J155" s="5"/>
      <c r="K155" s="5"/>
      <c r="L155" s="1"/>
      <c r="M155" s="23">
        <f t="shared" si="6"/>
        <v>0</v>
      </c>
    </row>
    <row r="156" spans="2:13" hidden="1" x14ac:dyDescent="0.25">
      <c r="B156" s="35"/>
      <c r="C156" s="35"/>
      <c r="D156" s="34"/>
      <c r="E156" s="35"/>
      <c r="F156" s="34"/>
      <c r="G156" s="74"/>
      <c r="H156" s="35"/>
      <c r="I156" s="10">
        <f t="shared" si="5"/>
        <v>0</v>
      </c>
      <c r="J156" s="5"/>
      <c r="K156" s="5"/>
      <c r="L156" s="1"/>
      <c r="M156" s="23">
        <f t="shared" si="6"/>
        <v>0</v>
      </c>
    </row>
    <row r="157" spans="2:13" hidden="1" x14ac:dyDescent="0.25">
      <c r="B157" s="35"/>
      <c r="C157" s="35"/>
      <c r="D157" s="34"/>
      <c r="E157" s="35"/>
      <c r="F157" s="34"/>
      <c r="G157" s="74"/>
      <c r="H157" s="35"/>
      <c r="I157" s="10">
        <f t="shared" si="5"/>
        <v>0</v>
      </c>
      <c r="J157" s="5"/>
      <c r="K157" s="5"/>
      <c r="L157" s="1"/>
      <c r="M157" s="23">
        <f t="shared" si="6"/>
        <v>0</v>
      </c>
    </row>
    <row r="158" spans="2:13" hidden="1" x14ac:dyDescent="0.25">
      <c r="B158" s="35"/>
      <c r="C158" s="35"/>
      <c r="D158" s="34"/>
      <c r="E158" s="35"/>
      <c r="F158" s="34"/>
      <c r="G158" s="74"/>
      <c r="H158" s="35"/>
      <c r="I158" s="10">
        <f t="shared" si="5"/>
        <v>0</v>
      </c>
      <c r="J158" s="5"/>
      <c r="K158" s="5"/>
      <c r="L158" s="1"/>
      <c r="M158" s="23">
        <f t="shared" si="6"/>
        <v>0</v>
      </c>
    </row>
    <row r="159" spans="2:13" hidden="1" x14ac:dyDescent="0.25">
      <c r="B159" s="35"/>
      <c r="C159" s="35"/>
      <c r="D159" s="34"/>
      <c r="E159" s="35"/>
      <c r="F159" s="34"/>
      <c r="G159" s="74"/>
      <c r="H159" s="35"/>
      <c r="I159" s="10">
        <f t="shared" si="5"/>
        <v>0</v>
      </c>
      <c r="J159" s="5"/>
      <c r="K159" s="5"/>
      <c r="L159" s="1"/>
      <c r="M159" s="23">
        <f t="shared" si="6"/>
        <v>0</v>
      </c>
    </row>
    <row r="160" spans="2:13" x14ac:dyDescent="0.25">
      <c r="B160" s="35" t="s">
        <v>13</v>
      </c>
      <c r="C160" s="60"/>
      <c r="D160" s="31"/>
      <c r="E160" s="62"/>
      <c r="F160" s="63"/>
      <c r="G160" s="74"/>
      <c r="H160" s="35"/>
      <c r="I160" s="10">
        <f t="shared" si="5"/>
        <v>0</v>
      </c>
      <c r="J160" s="5"/>
      <c r="K160" s="5"/>
      <c r="L160" s="1"/>
      <c r="M160" s="17">
        <f>+F160</f>
        <v>0</v>
      </c>
    </row>
    <row r="161" spans="2:13" x14ac:dyDescent="0.25">
      <c r="B161" s="51" t="s">
        <v>14</v>
      </c>
      <c r="C161" s="58"/>
      <c r="D161" s="61"/>
      <c r="E161" s="61"/>
      <c r="F161" s="61"/>
      <c r="G161" s="76">
        <f>SUM(F22:F160)</f>
        <v>508.31</v>
      </c>
      <c r="H161" s="35"/>
      <c r="I161" s="1"/>
      <c r="J161" s="1" t="str">
        <f>+B161</f>
        <v>Total Material Cost</v>
      </c>
      <c r="M161" s="23">
        <f>+G161</f>
        <v>508.31</v>
      </c>
    </row>
    <row r="162" spans="2:13" x14ac:dyDescent="0.25">
      <c r="B162" s="35"/>
      <c r="C162" s="35"/>
      <c r="D162" s="34"/>
      <c r="E162" s="35"/>
      <c r="F162" s="34"/>
      <c r="G162" s="74"/>
      <c r="H162" s="35"/>
      <c r="I162" s="38" t="s">
        <v>15</v>
      </c>
      <c r="J162" s="1"/>
      <c r="K162" s="1"/>
      <c r="L162" s="1"/>
      <c r="M162" s="9"/>
    </row>
    <row r="163" spans="2:13" x14ac:dyDescent="0.25">
      <c r="B163" s="50" t="s">
        <v>15</v>
      </c>
      <c r="C163" s="35"/>
      <c r="D163" s="34"/>
      <c r="E163" s="35"/>
      <c r="F163" s="34"/>
      <c r="G163" s="74"/>
      <c r="H163" s="35" t="s">
        <v>54</v>
      </c>
      <c r="I163" t="s">
        <v>10</v>
      </c>
      <c r="J163" s="1" t="s">
        <v>43</v>
      </c>
      <c r="K163" s="1" t="s">
        <v>8</v>
      </c>
      <c r="L163" s="21" t="s">
        <v>54</v>
      </c>
      <c r="M163" s="9" t="s">
        <v>9</v>
      </c>
    </row>
    <row r="164" spans="2:13" x14ac:dyDescent="0.25">
      <c r="B164" s="35" t="s">
        <v>79</v>
      </c>
      <c r="C164" s="35"/>
      <c r="D164" s="34"/>
      <c r="E164" s="54"/>
      <c r="F164" s="30">
        <f>+E164*C164</f>
        <v>0</v>
      </c>
      <c r="G164" s="74"/>
      <c r="H164" s="35"/>
      <c r="I164" s="10">
        <f>+F164*$H$4</f>
        <v>0</v>
      </c>
      <c r="J164" s="5" t="s">
        <v>73</v>
      </c>
      <c r="K164" s="18">
        <f>+C164</f>
        <v>0</v>
      </c>
      <c r="L164" s="18"/>
      <c r="M164" s="18">
        <f t="shared" ref="M164" si="7">+E164</f>
        <v>0</v>
      </c>
    </row>
    <row r="165" spans="2:13" x14ac:dyDescent="0.25">
      <c r="B165" s="35" t="s">
        <v>72</v>
      </c>
      <c r="C165" s="35"/>
      <c r="D165" s="34"/>
      <c r="E165" s="35"/>
      <c r="F165" s="34"/>
      <c r="G165" s="74"/>
      <c r="H165" s="35"/>
      <c r="I165" s="10">
        <f t="shared" ref="I165:I173" si="8">+F165*$H$4</f>
        <v>0</v>
      </c>
      <c r="J165" s="5"/>
      <c r="K165" s="18">
        <f t="shared" ref="K165:K183" si="9">+C165</f>
        <v>0</v>
      </c>
      <c r="L165" s="18"/>
      <c r="M165" s="23">
        <f t="shared" ref="M165:M183" si="10">+F165</f>
        <v>0</v>
      </c>
    </row>
    <row r="166" spans="2:13" x14ac:dyDescent="0.25">
      <c r="B166" s="35" t="s">
        <v>63</v>
      </c>
      <c r="C166" s="35"/>
      <c r="D166" s="34"/>
      <c r="E166" s="35"/>
      <c r="F166" s="34"/>
      <c r="G166" s="74"/>
      <c r="H166" s="35"/>
      <c r="I166" s="10">
        <f t="shared" si="8"/>
        <v>0</v>
      </c>
      <c r="J166" s="5"/>
      <c r="K166" s="18">
        <f t="shared" si="9"/>
        <v>0</v>
      </c>
      <c r="L166" s="18"/>
      <c r="M166" s="23">
        <f t="shared" si="10"/>
        <v>0</v>
      </c>
    </row>
    <row r="167" spans="2:13" x14ac:dyDescent="0.25">
      <c r="B167" s="35" t="s">
        <v>65</v>
      </c>
      <c r="C167" s="35"/>
      <c r="D167" s="34"/>
      <c r="E167" s="35"/>
      <c r="F167" s="34"/>
      <c r="G167" s="74"/>
      <c r="H167" s="35"/>
      <c r="I167" s="10">
        <f t="shared" si="8"/>
        <v>0</v>
      </c>
      <c r="J167" s="5"/>
      <c r="K167" s="18">
        <f t="shared" si="9"/>
        <v>0</v>
      </c>
      <c r="L167" s="18"/>
      <c r="M167" s="23">
        <f t="shared" si="10"/>
        <v>0</v>
      </c>
    </row>
    <row r="168" spans="2:13" x14ac:dyDescent="0.25">
      <c r="B168" s="35" t="s">
        <v>66</v>
      </c>
      <c r="C168" s="35"/>
      <c r="D168" s="34"/>
      <c r="E168" s="35"/>
      <c r="F168" s="34"/>
      <c r="G168" s="74"/>
      <c r="H168" s="35"/>
      <c r="I168" s="10">
        <f t="shared" si="8"/>
        <v>0</v>
      </c>
      <c r="J168" s="5"/>
      <c r="K168" s="18">
        <f t="shared" si="9"/>
        <v>0</v>
      </c>
      <c r="L168" s="18"/>
      <c r="M168" s="23">
        <f t="shared" si="10"/>
        <v>0</v>
      </c>
    </row>
    <row r="169" spans="2:13" x14ac:dyDescent="0.25">
      <c r="B169" s="35" t="s">
        <v>67</v>
      </c>
      <c r="C169" s="35"/>
      <c r="D169" s="34"/>
      <c r="E169" s="35"/>
      <c r="F169" s="34"/>
      <c r="G169" s="74"/>
      <c r="H169" s="35"/>
      <c r="I169" s="10">
        <f t="shared" si="8"/>
        <v>0</v>
      </c>
      <c r="J169" s="5"/>
      <c r="K169" s="18">
        <f t="shared" si="9"/>
        <v>0</v>
      </c>
      <c r="L169" s="18"/>
      <c r="M169" s="23">
        <f t="shared" si="10"/>
        <v>0</v>
      </c>
    </row>
    <row r="170" spans="2:13" x14ac:dyDescent="0.25">
      <c r="B170" s="35" t="s">
        <v>68</v>
      </c>
      <c r="C170" s="35"/>
      <c r="D170" s="34"/>
      <c r="E170" s="35"/>
      <c r="F170" s="34"/>
      <c r="G170" s="74"/>
      <c r="H170" s="35"/>
      <c r="I170" s="10">
        <f t="shared" si="8"/>
        <v>0</v>
      </c>
      <c r="J170" s="5"/>
      <c r="K170" s="18">
        <f t="shared" si="9"/>
        <v>0</v>
      </c>
      <c r="L170" s="18"/>
      <c r="M170" s="23">
        <f t="shared" si="10"/>
        <v>0</v>
      </c>
    </row>
    <row r="171" spans="2:13" x14ac:dyDescent="0.25">
      <c r="B171" s="35" t="s">
        <v>69</v>
      </c>
      <c r="C171" s="35"/>
      <c r="D171" s="34"/>
      <c r="E171" s="35"/>
      <c r="F171" s="34"/>
      <c r="G171" s="74"/>
      <c r="H171" s="35"/>
      <c r="I171" s="10">
        <f t="shared" si="8"/>
        <v>0</v>
      </c>
      <c r="J171" s="5"/>
      <c r="K171" s="18">
        <f t="shared" si="9"/>
        <v>0</v>
      </c>
      <c r="L171" s="18"/>
      <c r="M171" s="23">
        <f t="shared" si="10"/>
        <v>0</v>
      </c>
    </row>
    <row r="172" spans="2:13" x14ac:dyDescent="0.25">
      <c r="B172" s="35" t="s">
        <v>70</v>
      </c>
      <c r="C172" s="35"/>
      <c r="D172" s="34"/>
      <c r="E172" s="35"/>
      <c r="F172" s="34"/>
      <c r="G172" s="74"/>
      <c r="H172" s="35"/>
      <c r="I172" s="10">
        <f t="shared" si="8"/>
        <v>0</v>
      </c>
      <c r="J172" s="5"/>
      <c r="K172" s="18">
        <f t="shared" si="9"/>
        <v>0</v>
      </c>
      <c r="L172" s="18"/>
      <c r="M172" s="23">
        <f t="shared" si="10"/>
        <v>0</v>
      </c>
    </row>
    <row r="173" spans="2:13" x14ac:dyDescent="0.25">
      <c r="B173" s="35" t="s">
        <v>71</v>
      </c>
      <c r="C173" s="35"/>
      <c r="D173" s="34"/>
      <c r="E173" s="35"/>
      <c r="F173" s="34"/>
      <c r="G173" s="74"/>
      <c r="H173" s="35"/>
      <c r="I173" s="10">
        <f t="shared" si="8"/>
        <v>0</v>
      </c>
      <c r="J173" s="5"/>
      <c r="K173" s="18">
        <f t="shared" si="9"/>
        <v>0</v>
      </c>
      <c r="L173" s="18"/>
      <c r="M173" s="23">
        <f t="shared" si="10"/>
        <v>0</v>
      </c>
    </row>
    <row r="174" spans="2:13" x14ac:dyDescent="0.25">
      <c r="B174" s="35"/>
      <c r="C174" s="35"/>
      <c r="D174" s="34"/>
      <c r="E174" s="35"/>
      <c r="F174" s="34"/>
      <c r="G174" s="74"/>
      <c r="H174" s="35"/>
      <c r="I174" s="10"/>
      <c r="J174" s="5"/>
      <c r="K174" s="18">
        <f t="shared" si="9"/>
        <v>0</v>
      </c>
      <c r="L174" s="18"/>
      <c r="M174" s="23">
        <f t="shared" si="10"/>
        <v>0</v>
      </c>
    </row>
    <row r="175" spans="2:13" x14ac:dyDescent="0.25">
      <c r="B175" s="35"/>
      <c r="C175" s="35"/>
      <c r="D175" s="34"/>
      <c r="E175" s="35"/>
      <c r="F175" s="34"/>
      <c r="G175" s="74"/>
      <c r="H175" s="35"/>
      <c r="I175" s="10"/>
      <c r="J175" s="5"/>
      <c r="K175" s="18">
        <f t="shared" si="9"/>
        <v>0</v>
      </c>
      <c r="L175" s="18"/>
      <c r="M175" s="23">
        <f t="shared" si="10"/>
        <v>0</v>
      </c>
    </row>
    <row r="176" spans="2:13" x14ac:dyDescent="0.25">
      <c r="B176" s="50"/>
      <c r="C176" s="35"/>
      <c r="D176" s="34"/>
      <c r="E176" s="35"/>
      <c r="F176" s="34"/>
      <c r="G176" s="74"/>
      <c r="H176" s="35"/>
      <c r="I176" s="10"/>
      <c r="J176" s="5"/>
      <c r="K176" s="18">
        <f t="shared" si="9"/>
        <v>0</v>
      </c>
      <c r="L176" s="18"/>
      <c r="M176" s="23">
        <f t="shared" si="10"/>
        <v>0</v>
      </c>
    </row>
    <row r="177" spans="2:13" x14ac:dyDescent="0.25">
      <c r="B177" s="50"/>
      <c r="C177" s="35"/>
      <c r="D177" s="34"/>
      <c r="E177" s="35"/>
      <c r="F177" s="34"/>
      <c r="G177" s="74"/>
      <c r="H177" s="35"/>
      <c r="I177" s="10"/>
      <c r="J177" s="5"/>
      <c r="K177" s="18">
        <f t="shared" si="9"/>
        <v>0</v>
      </c>
      <c r="L177" s="18"/>
      <c r="M177" s="23">
        <f t="shared" si="10"/>
        <v>0</v>
      </c>
    </row>
    <row r="178" spans="2:13" x14ac:dyDescent="0.25">
      <c r="B178" s="50"/>
      <c r="C178" s="35"/>
      <c r="D178" s="34"/>
      <c r="E178" s="35"/>
      <c r="F178" s="34"/>
      <c r="G178" s="74"/>
      <c r="H178" s="35"/>
      <c r="I178" s="10"/>
      <c r="J178" s="5"/>
      <c r="K178" s="18">
        <f t="shared" si="9"/>
        <v>0</v>
      </c>
      <c r="L178" s="18"/>
      <c r="M178" s="23">
        <f t="shared" si="10"/>
        <v>0</v>
      </c>
    </row>
    <row r="179" spans="2:13" x14ac:dyDescent="0.25">
      <c r="B179" s="50"/>
      <c r="C179" s="35"/>
      <c r="D179" s="34"/>
      <c r="E179" s="35"/>
      <c r="F179" s="34"/>
      <c r="G179" s="74"/>
      <c r="H179" s="35"/>
      <c r="I179" s="10">
        <f t="shared" ref="I179:I184" si="11">+F179*$H$4</f>
        <v>0</v>
      </c>
      <c r="J179" s="5"/>
      <c r="K179" s="18">
        <f t="shared" si="9"/>
        <v>0</v>
      </c>
      <c r="L179" s="18"/>
      <c r="M179" s="23">
        <f t="shared" si="10"/>
        <v>0</v>
      </c>
    </row>
    <row r="180" spans="2:13" x14ac:dyDescent="0.25">
      <c r="B180" s="50"/>
      <c r="C180" s="35"/>
      <c r="D180" s="34"/>
      <c r="E180" s="35"/>
      <c r="F180" s="34"/>
      <c r="G180" s="74"/>
      <c r="H180" s="35"/>
      <c r="I180" s="10">
        <f t="shared" si="11"/>
        <v>0</v>
      </c>
      <c r="J180" s="5"/>
      <c r="K180" s="18">
        <f t="shared" si="9"/>
        <v>0</v>
      </c>
      <c r="L180" s="18"/>
      <c r="M180" s="23">
        <f t="shared" si="10"/>
        <v>0</v>
      </c>
    </row>
    <row r="181" spans="2:13" x14ac:dyDescent="0.25">
      <c r="B181" s="50"/>
      <c r="C181" s="35"/>
      <c r="D181" s="34"/>
      <c r="E181" s="35"/>
      <c r="F181" s="34"/>
      <c r="G181" s="74"/>
      <c r="H181" s="35"/>
      <c r="I181" s="10">
        <f t="shared" si="11"/>
        <v>0</v>
      </c>
      <c r="J181" s="5"/>
      <c r="K181" s="18">
        <f t="shared" si="9"/>
        <v>0</v>
      </c>
      <c r="L181" s="18"/>
      <c r="M181" s="23">
        <f t="shared" si="10"/>
        <v>0</v>
      </c>
    </row>
    <row r="182" spans="2:13" x14ac:dyDescent="0.25">
      <c r="B182" s="50"/>
      <c r="C182" s="35"/>
      <c r="D182" s="34"/>
      <c r="E182" s="35"/>
      <c r="F182" s="34"/>
      <c r="G182" s="74"/>
      <c r="H182" s="35"/>
      <c r="I182" s="10">
        <f t="shared" si="11"/>
        <v>0</v>
      </c>
      <c r="J182" s="5"/>
      <c r="K182" s="18">
        <f t="shared" si="9"/>
        <v>0</v>
      </c>
      <c r="L182" s="18"/>
      <c r="M182" s="23">
        <f t="shared" si="10"/>
        <v>0</v>
      </c>
    </row>
    <row r="183" spans="2:13" x14ac:dyDescent="0.25">
      <c r="B183" s="50"/>
      <c r="C183" s="35"/>
      <c r="D183" s="34"/>
      <c r="E183" s="35"/>
      <c r="F183" s="34"/>
      <c r="G183" s="74"/>
      <c r="H183" s="35"/>
      <c r="I183" s="10">
        <f t="shared" si="11"/>
        <v>0</v>
      </c>
      <c r="J183" s="5"/>
      <c r="K183" s="18">
        <f t="shared" si="9"/>
        <v>0</v>
      </c>
      <c r="L183" s="18"/>
      <c r="M183" s="23">
        <f t="shared" si="10"/>
        <v>0</v>
      </c>
    </row>
    <row r="184" spans="2:13" x14ac:dyDescent="0.25">
      <c r="B184" s="72"/>
      <c r="C184" s="62"/>
      <c r="D184" s="31"/>
      <c r="E184" s="60"/>
      <c r="F184" s="66"/>
      <c r="G184" s="74"/>
      <c r="H184" s="35"/>
      <c r="I184" s="10">
        <f t="shared" si="11"/>
        <v>0</v>
      </c>
      <c r="J184" s="1"/>
      <c r="K184" s="1"/>
      <c r="L184" s="1"/>
      <c r="M184" s="9"/>
    </row>
    <row r="185" spans="2:13" x14ac:dyDescent="0.25">
      <c r="B185" s="51" t="s">
        <v>22</v>
      </c>
      <c r="C185" s="64"/>
      <c r="D185" s="64"/>
      <c r="E185" s="65"/>
      <c r="F185" s="64"/>
      <c r="G185" s="76">
        <f>SUM(F164:F184)</f>
        <v>0</v>
      </c>
      <c r="H185" s="35"/>
      <c r="I185" s="1"/>
      <c r="J185" s="1" t="str">
        <f>+B185</f>
        <v>Total Labour Cost</v>
      </c>
      <c r="K185" s="1"/>
      <c r="L185" s="1"/>
      <c r="M185" s="23">
        <f>+G185</f>
        <v>0</v>
      </c>
    </row>
    <row r="186" spans="2:13" x14ac:dyDescent="0.25">
      <c r="B186" s="35"/>
      <c r="C186" s="35"/>
      <c r="D186" s="34"/>
      <c r="E186" s="35"/>
      <c r="F186" s="34"/>
      <c r="G186" s="74"/>
      <c r="H186" s="35"/>
      <c r="I186" s="1"/>
      <c r="J186" s="1"/>
      <c r="K186" s="1"/>
      <c r="L186" s="1"/>
      <c r="M186" s="9"/>
    </row>
    <row r="187" spans="2:13" x14ac:dyDescent="0.25">
      <c r="B187" s="50" t="s">
        <v>16</v>
      </c>
      <c r="C187" s="35"/>
      <c r="D187" s="34"/>
      <c r="E187" s="35"/>
      <c r="F187" s="34"/>
      <c r="G187" s="74"/>
      <c r="H187" s="35"/>
      <c r="I187" s="38" t="s">
        <v>16</v>
      </c>
      <c r="J187" s="1"/>
      <c r="K187" s="1"/>
      <c r="L187" s="1"/>
      <c r="M187" s="9"/>
    </row>
    <row r="188" spans="2:13" x14ac:dyDescent="0.25">
      <c r="B188" s="50"/>
      <c r="C188" s="35"/>
      <c r="D188" s="34"/>
      <c r="E188" s="35"/>
      <c r="F188" s="34"/>
      <c r="G188" s="74"/>
      <c r="H188" s="35"/>
      <c r="I188" t="s">
        <v>10</v>
      </c>
      <c r="J188" s="1" t="s">
        <v>43</v>
      </c>
      <c r="K188" s="1" t="s">
        <v>8</v>
      </c>
      <c r="L188" s="21"/>
      <c r="M188" s="9" t="s">
        <v>55</v>
      </c>
    </row>
    <row r="189" spans="2:13" x14ac:dyDescent="0.25">
      <c r="B189" s="35" t="s">
        <v>17</v>
      </c>
      <c r="C189" s="35">
        <v>1</v>
      </c>
      <c r="D189" s="34"/>
      <c r="E189" s="54"/>
      <c r="F189" s="30">
        <f t="shared" ref="F189:F203" si="12">+E189*C189</f>
        <v>0</v>
      </c>
      <c r="G189" s="74"/>
      <c r="H189" s="35"/>
      <c r="I189" s="10">
        <f t="shared" ref="I189:I194" si="13">+F189*$H$4</f>
        <v>0</v>
      </c>
      <c r="J189" s="5" t="s">
        <v>74</v>
      </c>
      <c r="K189" s="5">
        <f>+C189</f>
        <v>1</v>
      </c>
      <c r="L189" s="21"/>
      <c r="M189" s="23">
        <f>+F189</f>
        <v>0</v>
      </c>
    </row>
    <row r="190" spans="2:13" x14ac:dyDescent="0.25">
      <c r="B190" s="35" t="s">
        <v>21</v>
      </c>
      <c r="C190" s="35">
        <v>1</v>
      </c>
      <c r="D190" s="34"/>
      <c r="E190" s="54"/>
      <c r="F190" s="30">
        <f t="shared" si="12"/>
        <v>0</v>
      </c>
      <c r="G190" s="74"/>
      <c r="H190" s="35"/>
      <c r="I190" s="10">
        <f t="shared" si="13"/>
        <v>0</v>
      </c>
      <c r="J190" s="5" t="s">
        <v>80</v>
      </c>
      <c r="K190" s="5">
        <f t="shared" ref="K190:K213" si="14">+C190</f>
        <v>1</v>
      </c>
      <c r="L190" s="21"/>
      <c r="M190" s="23">
        <f t="shared" ref="M190:M213" si="15">+F190</f>
        <v>0</v>
      </c>
    </row>
    <row r="191" spans="2:13" x14ac:dyDescent="0.25">
      <c r="B191" s="35" t="s">
        <v>19</v>
      </c>
      <c r="C191" s="35"/>
      <c r="D191" s="34"/>
      <c r="E191" s="54"/>
      <c r="F191" s="30">
        <f t="shared" si="12"/>
        <v>0</v>
      </c>
      <c r="G191" s="74"/>
      <c r="H191" s="35"/>
      <c r="I191" s="10">
        <f t="shared" si="13"/>
        <v>0</v>
      </c>
      <c r="J191" s="5"/>
      <c r="K191" s="5">
        <f t="shared" si="14"/>
        <v>0</v>
      </c>
      <c r="L191" s="21"/>
      <c r="M191" s="23">
        <f t="shared" si="15"/>
        <v>0</v>
      </c>
    </row>
    <row r="192" spans="2:13" x14ac:dyDescent="0.25">
      <c r="B192" s="35" t="s">
        <v>20</v>
      </c>
      <c r="C192" s="35"/>
      <c r="D192" s="34"/>
      <c r="E192" s="54"/>
      <c r="F192" s="30">
        <f t="shared" si="12"/>
        <v>0</v>
      </c>
      <c r="G192" s="74"/>
      <c r="H192" s="35"/>
      <c r="I192" s="10">
        <f t="shared" si="13"/>
        <v>0</v>
      </c>
      <c r="J192" s="5"/>
      <c r="K192" s="5">
        <f t="shared" si="14"/>
        <v>0</v>
      </c>
      <c r="L192" s="21"/>
      <c r="M192" s="23">
        <f t="shared" si="15"/>
        <v>0</v>
      </c>
    </row>
    <row r="193" spans="2:13" x14ac:dyDescent="0.25">
      <c r="B193" s="35" t="s">
        <v>49</v>
      </c>
      <c r="C193" s="35"/>
      <c r="D193" s="34"/>
      <c r="E193" s="81"/>
      <c r="F193" s="30">
        <f t="shared" si="12"/>
        <v>0</v>
      </c>
      <c r="G193" s="74"/>
      <c r="H193" s="35"/>
      <c r="I193" s="10">
        <f t="shared" si="13"/>
        <v>0</v>
      </c>
      <c r="J193" s="5"/>
      <c r="K193" s="5">
        <f t="shared" si="14"/>
        <v>0</v>
      </c>
      <c r="L193" s="21"/>
      <c r="M193" s="23">
        <f t="shared" si="15"/>
        <v>0</v>
      </c>
    </row>
    <row r="194" spans="2:13" x14ac:dyDescent="0.25">
      <c r="B194" s="35" t="s">
        <v>21</v>
      </c>
      <c r="C194" s="62"/>
      <c r="D194" s="35"/>
      <c r="E194" s="81"/>
      <c r="F194" s="63">
        <f t="shared" si="12"/>
        <v>0</v>
      </c>
      <c r="G194" s="74"/>
      <c r="H194" s="35"/>
      <c r="I194" s="10">
        <f t="shared" si="13"/>
        <v>0</v>
      </c>
      <c r="J194" s="5"/>
      <c r="K194" s="5">
        <f t="shared" si="14"/>
        <v>0</v>
      </c>
      <c r="L194" s="21"/>
      <c r="M194" s="23">
        <f t="shared" si="15"/>
        <v>0</v>
      </c>
    </row>
    <row r="195" spans="2:13" x14ac:dyDescent="0.25">
      <c r="B195" s="35" t="s">
        <v>64</v>
      </c>
      <c r="C195" s="62"/>
      <c r="D195" s="35"/>
      <c r="E195" s="81"/>
      <c r="F195" s="63">
        <f t="shared" si="12"/>
        <v>0</v>
      </c>
      <c r="G195" s="74"/>
      <c r="H195" s="35"/>
      <c r="I195" s="10"/>
      <c r="J195" s="5"/>
      <c r="K195" s="5">
        <f t="shared" si="14"/>
        <v>0</v>
      </c>
      <c r="L195" s="21"/>
      <c r="M195" s="23">
        <f t="shared" si="15"/>
        <v>0</v>
      </c>
    </row>
    <row r="196" spans="2:13" x14ac:dyDescent="0.25">
      <c r="B196" s="35" t="s">
        <v>18</v>
      </c>
      <c r="C196" s="58"/>
      <c r="D196" s="59"/>
      <c r="E196" s="81"/>
      <c r="F196" s="63">
        <f t="shared" si="12"/>
        <v>0</v>
      </c>
      <c r="G196" s="74"/>
      <c r="H196" s="35"/>
      <c r="I196" s="10"/>
      <c r="J196" s="5"/>
      <c r="K196" s="5">
        <f t="shared" si="14"/>
        <v>0</v>
      </c>
      <c r="L196" s="21"/>
      <c r="M196" s="23">
        <f t="shared" si="15"/>
        <v>0</v>
      </c>
    </row>
    <row r="197" spans="2:13" x14ac:dyDescent="0.25">
      <c r="B197" s="35"/>
      <c r="C197" s="35"/>
      <c r="D197" s="34"/>
      <c r="E197" s="81"/>
      <c r="F197" s="63">
        <f t="shared" si="12"/>
        <v>0</v>
      </c>
      <c r="G197" s="74"/>
      <c r="H197" s="35"/>
      <c r="I197" s="10"/>
      <c r="J197" s="5"/>
      <c r="K197" s="5">
        <f t="shared" si="14"/>
        <v>0</v>
      </c>
      <c r="L197" s="21"/>
      <c r="M197" s="23">
        <f t="shared" si="15"/>
        <v>0</v>
      </c>
    </row>
    <row r="198" spans="2:13" x14ac:dyDescent="0.25">
      <c r="B198" s="35"/>
      <c r="C198" s="35"/>
      <c r="D198" s="34"/>
      <c r="E198" s="81"/>
      <c r="F198" s="63">
        <f t="shared" si="12"/>
        <v>0</v>
      </c>
      <c r="G198" s="74"/>
      <c r="H198" s="35"/>
      <c r="I198" s="10"/>
      <c r="J198" s="5"/>
      <c r="K198" s="5">
        <f t="shared" si="14"/>
        <v>0</v>
      </c>
      <c r="L198" s="21"/>
      <c r="M198" s="23">
        <f t="shared" si="15"/>
        <v>0</v>
      </c>
    </row>
    <row r="199" spans="2:13" x14ac:dyDescent="0.25">
      <c r="B199" s="35"/>
      <c r="C199" s="35"/>
      <c r="D199" s="34"/>
      <c r="E199" s="81"/>
      <c r="F199" s="63">
        <f t="shared" si="12"/>
        <v>0</v>
      </c>
      <c r="G199" s="74"/>
      <c r="H199" s="35"/>
      <c r="I199" s="10"/>
      <c r="J199" s="5"/>
      <c r="K199" s="5">
        <f t="shared" si="14"/>
        <v>0</v>
      </c>
      <c r="L199" s="21"/>
      <c r="M199" s="23">
        <f t="shared" si="15"/>
        <v>0</v>
      </c>
    </row>
    <row r="200" spans="2:13" x14ac:dyDescent="0.25">
      <c r="B200" s="35"/>
      <c r="C200" s="35"/>
      <c r="D200" s="34"/>
      <c r="E200" s="81"/>
      <c r="F200" s="63">
        <f t="shared" si="12"/>
        <v>0</v>
      </c>
      <c r="G200" s="74"/>
      <c r="H200" s="35"/>
      <c r="I200" s="10"/>
      <c r="J200" s="5"/>
      <c r="K200" s="5">
        <f t="shared" si="14"/>
        <v>0</v>
      </c>
      <c r="L200" s="21"/>
      <c r="M200" s="23">
        <f t="shared" si="15"/>
        <v>0</v>
      </c>
    </row>
    <row r="201" spans="2:13" x14ac:dyDescent="0.25">
      <c r="B201" s="35"/>
      <c r="C201" s="35"/>
      <c r="D201" s="34"/>
      <c r="E201" s="81"/>
      <c r="F201" s="63">
        <f t="shared" si="12"/>
        <v>0</v>
      </c>
      <c r="G201" s="74"/>
      <c r="H201" s="35"/>
      <c r="I201" s="10"/>
      <c r="J201" s="5"/>
      <c r="K201" s="5">
        <f t="shared" si="14"/>
        <v>0</v>
      </c>
      <c r="L201" s="21"/>
      <c r="M201" s="23">
        <f t="shared" si="15"/>
        <v>0</v>
      </c>
    </row>
    <row r="202" spans="2:13" x14ac:dyDescent="0.25">
      <c r="B202" s="35"/>
      <c r="C202" s="35"/>
      <c r="D202" s="34"/>
      <c r="E202" s="35"/>
      <c r="F202" s="63">
        <f t="shared" si="12"/>
        <v>0</v>
      </c>
      <c r="G202" s="74"/>
      <c r="H202" s="35"/>
      <c r="I202" s="10"/>
      <c r="J202" s="5"/>
      <c r="K202" s="5">
        <f t="shared" si="14"/>
        <v>0</v>
      </c>
      <c r="L202" s="21"/>
      <c r="M202" s="23">
        <f t="shared" si="15"/>
        <v>0</v>
      </c>
    </row>
    <row r="203" spans="2:13" x14ac:dyDescent="0.25">
      <c r="B203" s="35"/>
      <c r="C203" s="35"/>
      <c r="D203" s="34"/>
      <c r="E203" s="35"/>
      <c r="F203" s="63">
        <f t="shared" si="12"/>
        <v>0</v>
      </c>
      <c r="G203" s="74"/>
      <c r="H203" s="35"/>
      <c r="I203" s="10"/>
      <c r="J203" s="5"/>
      <c r="K203" s="5">
        <f t="shared" si="14"/>
        <v>0</v>
      </c>
      <c r="L203" s="21"/>
      <c r="M203" s="23">
        <f t="shared" si="15"/>
        <v>0</v>
      </c>
    </row>
    <row r="204" spans="2:13" x14ac:dyDescent="0.25">
      <c r="B204" s="35"/>
      <c r="C204" s="35"/>
      <c r="D204" s="34"/>
      <c r="E204" s="35"/>
      <c r="F204" s="34"/>
      <c r="G204" s="74"/>
      <c r="H204" s="35"/>
      <c r="I204" s="10"/>
      <c r="J204" s="5"/>
      <c r="K204" s="5">
        <f t="shared" si="14"/>
        <v>0</v>
      </c>
      <c r="L204" s="21"/>
      <c r="M204" s="23">
        <f t="shared" si="15"/>
        <v>0</v>
      </c>
    </row>
    <row r="205" spans="2:13" x14ac:dyDescent="0.25">
      <c r="B205" s="35"/>
      <c r="C205" s="35"/>
      <c r="D205" s="34"/>
      <c r="E205" s="35"/>
      <c r="F205" s="34"/>
      <c r="G205" s="74"/>
      <c r="H205" s="35"/>
      <c r="I205" s="10"/>
      <c r="J205" s="5"/>
      <c r="K205" s="5">
        <f t="shared" si="14"/>
        <v>0</v>
      </c>
      <c r="L205" s="21"/>
      <c r="M205" s="23">
        <f t="shared" si="15"/>
        <v>0</v>
      </c>
    </row>
    <row r="206" spans="2:13" x14ac:dyDescent="0.25">
      <c r="B206" s="35"/>
      <c r="C206" s="35"/>
      <c r="D206" s="34"/>
      <c r="E206" s="35"/>
      <c r="F206" s="34"/>
      <c r="G206" s="74"/>
      <c r="H206" s="35"/>
      <c r="I206" s="10"/>
      <c r="J206" s="5"/>
      <c r="K206" s="5">
        <f t="shared" si="14"/>
        <v>0</v>
      </c>
      <c r="L206" s="21"/>
      <c r="M206" s="23">
        <f t="shared" si="15"/>
        <v>0</v>
      </c>
    </row>
    <row r="207" spans="2:13" x14ac:dyDescent="0.25">
      <c r="B207" s="35"/>
      <c r="C207" s="35"/>
      <c r="D207" s="34"/>
      <c r="E207" s="35"/>
      <c r="F207" s="34"/>
      <c r="G207" s="74"/>
      <c r="H207" s="35"/>
      <c r="I207" s="10"/>
      <c r="J207" s="5"/>
      <c r="K207" s="5">
        <f t="shared" si="14"/>
        <v>0</v>
      </c>
      <c r="L207" s="21"/>
      <c r="M207" s="23">
        <f t="shared" si="15"/>
        <v>0</v>
      </c>
    </row>
    <row r="208" spans="2:13" x14ac:dyDescent="0.25">
      <c r="B208" s="35"/>
      <c r="C208" s="35"/>
      <c r="D208" s="34"/>
      <c r="E208" s="35"/>
      <c r="F208" s="34"/>
      <c r="G208" s="74"/>
      <c r="H208" s="35"/>
      <c r="I208" s="10"/>
      <c r="J208" s="5"/>
      <c r="K208" s="5">
        <f t="shared" si="14"/>
        <v>0</v>
      </c>
      <c r="L208" s="21"/>
      <c r="M208" s="23">
        <f t="shared" si="15"/>
        <v>0</v>
      </c>
    </row>
    <row r="209" spans="1:13" x14ac:dyDescent="0.25">
      <c r="B209" s="35"/>
      <c r="C209" s="35"/>
      <c r="D209" s="34"/>
      <c r="E209" s="35"/>
      <c r="F209" s="34"/>
      <c r="G209" s="74"/>
      <c r="H209" s="35"/>
      <c r="I209" s="10"/>
      <c r="J209" s="5"/>
      <c r="K209" s="5">
        <f t="shared" si="14"/>
        <v>0</v>
      </c>
      <c r="L209" s="21"/>
      <c r="M209" s="23">
        <f t="shared" si="15"/>
        <v>0</v>
      </c>
    </row>
    <row r="210" spans="1:13" x14ac:dyDescent="0.25">
      <c r="B210" s="35"/>
      <c r="C210" s="35"/>
      <c r="D210" s="34"/>
      <c r="E210" s="35"/>
      <c r="F210" s="34"/>
      <c r="G210" s="74"/>
      <c r="H210" s="35"/>
      <c r="I210" s="10"/>
      <c r="J210" s="5"/>
      <c r="K210" s="5">
        <f t="shared" si="14"/>
        <v>0</v>
      </c>
      <c r="L210" s="21"/>
      <c r="M210" s="23">
        <f t="shared" si="15"/>
        <v>0</v>
      </c>
    </row>
    <row r="211" spans="1:13" x14ac:dyDescent="0.25">
      <c r="B211" s="35"/>
      <c r="C211" s="35"/>
      <c r="D211" s="34"/>
      <c r="E211" s="35"/>
      <c r="F211" s="34"/>
      <c r="G211" s="74"/>
      <c r="H211" s="35"/>
      <c r="I211" s="10"/>
      <c r="J211" s="5"/>
      <c r="K211" s="5">
        <f t="shared" si="14"/>
        <v>0</v>
      </c>
      <c r="L211" s="21"/>
      <c r="M211" s="23">
        <f t="shared" si="15"/>
        <v>0</v>
      </c>
    </row>
    <row r="212" spans="1:13" x14ac:dyDescent="0.25">
      <c r="B212" s="35"/>
      <c r="C212" s="35"/>
      <c r="D212" s="34"/>
      <c r="E212" s="35"/>
      <c r="F212" s="34"/>
      <c r="G212" s="74"/>
      <c r="H212" s="35"/>
      <c r="I212" s="10"/>
      <c r="J212" s="5"/>
      <c r="K212" s="5">
        <f t="shared" si="14"/>
        <v>0</v>
      </c>
      <c r="L212" s="21"/>
      <c r="M212" s="23">
        <f t="shared" si="15"/>
        <v>0</v>
      </c>
    </row>
    <row r="213" spans="1:13" x14ac:dyDescent="0.25">
      <c r="B213" s="35"/>
      <c r="C213" s="60"/>
      <c r="D213" s="67"/>
      <c r="E213" s="60"/>
      <c r="F213" s="83"/>
      <c r="G213" s="74"/>
      <c r="H213" s="35"/>
      <c r="I213" s="10"/>
      <c r="J213" s="5"/>
      <c r="K213" s="5">
        <f t="shared" si="14"/>
        <v>0</v>
      </c>
      <c r="L213" s="21"/>
      <c r="M213" s="23">
        <f t="shared" si="15"/>
        <v>0</v>
      </c>
    </row>
    <row r="214" spans="1:13" x14ac:dyDescent="0.25">
      <c r="B214" s="51" t="s">
        <v>23</v>
      </c>
      <c r="C214" s="65"/>
      <c r="D214" s="82"/>
      <c r="E214" s="65"/>
      <c r="F214" s="65"/>
      <c r="G214" s="76">
        <f>SUM(F189:F213)</f>
        <v>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0</v>
      </c>
    </row>
    <row r="215" spans="1:13" x14ac:dyDescent="0.25">
      <c r="B215" s="35"/>
      <c r="C215" s="35"/>
      <c r="D215" s="34"/>
      <c r="E215" s="35"/>
      <c r="F215" s="34"/>
      <c r="G215" s="74"/>
      <c r="H215" s="35"/>
      <c r="I215" s="1"/>
      <c r="J215" s="1"/>
      <c r="K215" s="1"/>
      <c r="L215" s="1"/>
      <c r="M215" s="22"/>
    </row>
    <row r="216" spans="1:13" x14ac:dyDescent="0.25">
      <c r="B216" s="51" t="s">
        <v>24</v>
      </c>
      <c r="C216" s="51"/>
      <c r="D216" s="53"/>
      <c r="E216" s="51"/>
      <c r="F216" s="53"/>
      <c r="G216" s="76">
        <f>+G214+G185</f>
        <v>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0</v>
      </c>
    </row>
    <row r="217" spans="1:13" x14ac:dyDescent="0.25">
      <c r="B217" s="35"/>
      <c r="C217" s="35"/>
      <c r="D217" s="34"/>
      <c r="E217" s="35"/>
      <c r="F217" s="34"/>
      <c r="G217" s="74"/>
      <c r="H217" s="35"/>
      <c r="I217" s="1"/>
      <c r="J217" s="1"/>
      <c r="K217" s="1"/>
      <c r="L217" s="1"/>
      <c r="M217" s="22"/>
    </row>
    <row r="218" spans="1:13" x14ac:dyDescent="0.25">
      <c r="B218" s="51" t="s">
        <v>25</v>
      </c>
      <c r="C218" s="51"/>
      <c r="D218" s="53"/>
      <c r="E218" s="51"/>
      <c r="F218" s="53"/>
      <c r="G218" s="77">
        <f>+G216+G161</f>
        <v>508.31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508.31</v>
      </c>
    </row>
    <row r="219" spans="1:13" x14ac:dyDescent="0.25">
      <c r="B219" s="35"/>
      <c r="C219" s="35"/>
      <c r="D219" s="34"/>
      <c r="E219" s="35"/>
      <c r="F219" s="34"/>
      <c r="G219" s="74"/>
      <c r="H219" s="35"/>
      <c r="I219" s="1"/>
      <c r="J219" s="1"/>
      <c r="K219" s="1"/>
      <c r="L219" s="1"/>
      <c r="M219" s="9"/>
    </row>
    <row r="220" spans="1:13" x14ac:dyDescent="0.25">
      <c r="B220" s="50" t="s">
        <v>27</v>
      </c>
      <c r="C220" s="35"/>
      <c r="D220" s="34"/>
      <c r="E220" s="35"/>
      <c r="F220" s="34"/>
      <c r="G220" s="74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4"/>
      <c r="H221" s="35"/>
      <c r="I221" t="s">
        <v>10</v>
      </c>
      <c r="J221" s="1" t="s">
        <v>43</v>
      </c>
      <c r="K221" s="1" t="s">
        <v>8</v>
      </c>
      <c r="L221" s="21"/>
      <c r="M221" s="9" t="s">
        <v>55</v>
      </c>
    </row>
    <row r="222" spans="1:13" x14ac:dyDescent="0.25">
      <c r="A222" t="s">
        <v>82</v>
      </c>
      <c r="B222" s="35" t="s">
        <v>26</v>
      </c>
      <c r="C222" s="35">
        <v>1</v>
      </c>
      <c r="D222" s="34"/>
      <c r="E222" s="54">
        <v>5.59</v>
      </c>
      <c r="F222" s="97">
        <f>+G218*1.1*0.01</f>
        <v>5.5914100000000007</v>
      </c>
      <c r="G222" s="74"/>
      <c r="H222" s="73">
        <f>F222/G218</f>
        <v>1.1000000000000001E-2</v>
      </c>
      <c r="I222" s="10">
        <f>+F222*$H$4</f>
        <v>5.5914100000000007</v>
      </c>
      <c r="J222" s="5" t="s">
        <v>75</v>
      </c>
      <c r="K222" s="5">
        <f>+C222</f>
        <v>1</v>
      </c>
      <c r="L222" s="21"/>
      <c r="M222" s="23">
        <f>+F222</f>
        <v>5.5914100000000007</v>
      </c>
    </row>
    <row r="223" spans="1:13" x14ac:dyDescent="0.25">
      <c r="B223" s="35" t="s">
        <v>81</v>
      </c>
      <c r="C223" s="35"/>
      <c r="D223" s="34"/>
      <c r="E223" s="54">
        <f>+(F222+G218)*0.5%</f>
        <v>2.5695070500000003</v>
      </c>
      <c r="F223" s="30">
        <f>+E223*C223</f>
        <v>0</v>
      </c>
      <c r="G223" s="74"/>
      <c r="H223" s="79">
        <f>F223/(F222+G218)</f>
        <v>0</v>
      </c>
      <c r="I223" s="10">
        <f>+F223*$H$4</f>
        <v>0</v>
      </c>
      <c r="J223" s="5" t="s">
        <v>76</v>
      </c>
      <c r="K223" s="5">
        <f t="shared" ref="K223:K228" si="16">+C223</f>
        <v>0</v>
      </c>
      <c r="L223" s="21"/>
      <c r="M223" s="23">
        <f t="shared" ref="M223:M228" si="17">+F223</f>
        <v>0</v>
      </c>
    </row>
    <row r="224" spans="1:13" x14ac:dyDescent="0.25">
      <c r="B224" s="35"/>
      <c r="C224" s="58"/>
      <c r="D224" s="59"/>
      <c r="E224" s="58"/>
      <c r="F224" s="68"/>
      <c r="G224" s="74"/>
      <c r="H224" s="58"/>
      <c r="I224" s="10"/>
      <c r="J224" s="5"/>
      <c r="K224" s="5">
        <f t="shared" si="16"/>
        <v>0</v>
      </c>
      <c r="L224" s="21"/>
      <c r="M224" s="23">
        <f t="shared" si="17"/>
        <v>0</v>
      </c>
    </row>
    <row r="225" spans="2:13" x14ac:dyDescent="0.25">
      <c r="B225" s="35"/>
      <c r="C225" s="35"/>
      <c r="D225" s="34"/>
      <c r="E225" s="35"/>
      <c r="F225" s="30"/>
      <c r="G225" s="74"/>
      <c r="H225" s="35"/>
      <c r="I225" s="10"/>
      <c r="J225" s="5"/>
      <c r="K225" s="5">
        <f t="shared" si="16"/>
        <v>0</v>
      </c>
      <c r="L225" s="21"/>
      <c r="M225" s="23">
        <f t="shared" si="17"/>
        <v>0</v>
      </c>
    </row>
    <row r="226" spans="2:13" x14ac:dyDescent="0.25">
      <c r="B226" s="35"/>
      <c r="C226" s="35"/>
      <c r="D226" s="34"/>
      <c r="E226" s="35"/>
      <c r="F226" s="30"/>
      <c r="G226" s="74"/>
      <c r="H226" s="35"/>
      <c r="I226" s="10"/>
      <c r="J226" s="5"/>
      <c r="K226" s="5">
        <f t="shared" si="16"/>
        <v>0</v>
      </c>
      <c r="L226" s="21"/>
      <c r="M226" s="23">
        <f t="shared" si="17"/>
        <v>0</v>
      </c>
    </row>
    <row r="227" spans="2:13" x14ac:dyDescent="0.25">
      <c r="B227" s="35"/>
      <c r="C227" s="35"/>
      <c r="D227" s="34"/>
      <c r="E227" s="35"/>
      <c r="F227" s="34"/>
      <c r="G227" s="74"/>
      <c r="H227" s="35"/>
      <c r="I227" s="1"/>
      <c r="J227" s="5"/>
      <c r="K227" s="5">
        <f t="shared" si="16"/>
        <v>0</v>
      </c>
      <c r="L227" s="21"/>
      <c r="M227" s="23">
        <f t="shared" si="17"/>
        <v>0</v>
      </c>
    </row>
    <row r="228" spans="2:13" x14ac:dyDescent="0.25">
      <c r="B228" s="35"/>
      <c r="C228" s="35"/>
      <c r="D228" s="34"/>
      <c r="E228" s="35"/>
      <c r="F228" s="34"/>
      <c r="G228" s="74"/>
      <c r="H228" s="35"/>
      <c r="I228" s="1"/>
      <c r="J228" s="5"/>
      <c r="K228" s="5">
        <f t="shared" si="16"/>
        <v>0</v>
      </c>
      <c r="L228" s="21"/>
      <c r="M228" s="23">
        <f t="shared" si="17"/>
        <v>0</v>
      </c>
    </row>
    <row r="229" spans="2:13" ht="15.75" thickBot="1" x14ac:dyDescent="0.3">
      <c r="B229" s="35"/>
      <c r="C229" s="35"/>
      <c r="D229" s="84"/>
      <c r="E229" s="60"/>
      <c r="F229" s="83"/>
      <c r="G229" s="74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28</v>
      </c>
      <c r="C230" s="51"/>
      <c r="D230" s="82"/>
      <c r="E230" s="65"/>
      <c r="F230" s="82"/>
      <c r="G230" s="76">
        <f>SUM(F222:F229)</f>
        <v>5.5914100000000007</v>
      </c>
      <c r="H230" s="86">
        <f>+G230/G234</f>
        <v>1.0451793005090023E-2</v>
      </c>
      <c r="I230" s="1"/>
      <c r="J230" s="1" t="str">
        <f>+B230</f>
        <v>Total FOH</v>
      </c>
      <c r="K230" s="1"/>
      <c r="L230" s="21"/>
      <c r="M230" s="24">
        <f>+G230</f>
        <v>5.5914100000000007</v>
      </c>
    </row>
    <row r="231" spans="2:13" x14ac:dyDescent="0.25">
      <c r="B231" s="35"/>
      <c r="C231" s="35"/>
      <c r="D231" s="34"/>
      <c r="E231" s="35"/>
      <c r="F231" s="34"/>
      <c r="G231" s="74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29</v>
      </c>
      <c r="C232" s="35"/>
      <c r="D232" s="34"/>
      <c r="E232" s="35"/>
      <c r="F232" s="34"/>
      <c r="G232" s="77">
        <f>SUM(G218:G231)</f>
        <v>513.90141000000006</v>
      </c>
      <c r="H232" s="52"/>
      <c r="I232" s="1"/>
      <c r="J232" s="1" t="str">
        <f>+B232</f>
        <v>Total Cost Per Unit</v>
      </c>
      <c r="K232" s="1"/>
      <c r="L232" s="1"/>
      <c r="M232" s="23">
        <f>+G232</f>
        <v>513.90141000000006</v>
      </c>
    </row>
    <row r="233" spans="2:13" ht="15.75" thickBot="1" x14ac:dyDescent="0.3">
      <c r="B233" s="35" t="s">
        <v>31</v>
      </c>
      <c r="C233" s="35"/>
      <c r="D233" s="34"/>
      <c r="E233" s="35"/>
      <c r="F233" s="34"/>
      <c r="G233" s="35">
        <f>+G232*H233</f>
        <v>21.069957810000002</v>
      </c>
      <c r="H233" s="98">
        <v>4.1000000000000002E-2</v>
      </c>
      <c r="I233" s="1"/>
      <c r="J233" s="1" t="str">
        <f t="shared" ref="J233:J236" si="18">+B233</f>
        <v>Approved Margin</v>
      </c>
      <c r="K233" s="1"/>
      <c r="L233" s="4">
        <f>+H233</f>
        <v>4.1000000000000002E-2</v>
      </c>
      <c r="M233" s="23">
        <f t="shared" ref="M233:M236" si="19">+G233</f>
        <v>21.069957810000002</v>
      </c>
    </row>
    <row r="234" spans="2:13" x14ac:dyDescent="0.25">
      <c r="B234" s="35" t="s">
        <v>32</v>
      </c>
      <c r="C234" s="35"/>
      <c r="D234" s="34"/>
      <c r="E234" s="35"/>
      <c r="F234" s="34"/>
      <c r="G234" s="99">
        <f>SUM(G232:G233)</f>
        <v>534.97136781000006</v>
      </c>
      <c r="H234" s="58"/>
      <c r="I234" s="1"/>
      <c r="J234" s="1" t="str">
        <f t="shared" si="18"/>
        <v>Sales Price</v>
      </c>
      <c r="K234" s="1"/>
      <c r="L234" s="1"/>
      <c r="M234" s="100">
        <f t="shared" si="19"/>
        <v>534.97136781000006</v>
      </c>
    </row>
    <row r="235" spans="2:13" x14ac:dyDescent="0.25">
      <c r="B235" s="35" t="s">
        <v>33</v>
      </c>
      <c r="C235" s="35"/>
      <c r="D235" s="34"/>
      <c r="E235" s="35"/>
      <c r="F235" s="34"/>
      <c r="G235" s="55">
        <f>+G234-G232</f>
        <v>21.069957810000005</v>
      </c>
      <c r="H235" s="35"/>
      <c r="I235" s="1"/>
      <c r="J235" s="1" t="str">
        <f t="shared" si="18"/>
        <v>NP</v>
      </c>
      <c r="K235" s="1"/>
      <c r="L235" s="1"/>
      <c r="M235" s="23">
        <f t="shared" si="19"/>
        <v>21.069957810000005</v>
      </c>
    </row>
    <row r="236" spans="2:13" ht="15.75" thickBot="1" x14ac:dyDescent="0.3">
      <c r="B236" s="52" t="s">
        <v>34</v>
      </c>
      <c r="C236" s="52"/>
      <c r="D236" s="57"/>
      <c r="E236" s="52"/>
      <c r="F236" s="57"/>
      <c r="G236" s="56">
        <f>+G235/G234</f>
        <v>3.9385206532180604E-2</v>
      </c>
      <c r="H236" s="52"/>
      <c r="I236" s="14"/>
      <c r="J236" s="1" t="str">
        <f t="shared" si="18"/>
        <v>NP Margin</v>
      </c>
      <c r="K236" s="1"/>
      <c r="L236" s="14"/>
      <c r="M236" s="85">
        <f t="shared" si="19"/>
        <v>3.9385206532180604E-2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36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37</v>
      </c>
      <c r="C241" s="32">
        <f>+($G$232*(1+C239))</f>
        <v>590.98662150000007</v>
      </c>
      <c r="D241" s="27"/>
      <c r="E241" s="1"/>
      <c r="F241" s="32">
        <f>+($G$232*(1+F239))</f>
        <v>565.29155100000014</v>
      </c>
      <c r="G241" s="1"/>
      <c r="H241" s="43">
        <f>+($G$232*(1+H239))</f>
        <v>539.5964805000001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38</v>
      </c>
      <c r="C243" s="12">
        <f>+C241-$G$218</f>
        <v>82.676621500000067</v>
      </c>
      <c r="D243" s="1"/>
      <c r="E243" s="1"/>
      <c r="F243" s="12">
        <f>+F241-$G$218</f>
        <v>56.981551000000138</v>
      </c>
      <c r="G243" s="1"/>
      <c r="H243" s="44">
        <f>+H241-$G$218</f>
        <v>31.286480500000096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26</v>
      </c>
      <c r="C245" s="12">
        <f>-$G$230</f>
        <v>-5.5914100000000007</v>
      </c>
      <c r="D245" s="1"/>
      <c r="E245" s="1"/>
      <c r="F245" s="12">
        <f>-$G$230</f>
        <v>-5.5914100000000007</v>
      </c>
      <c r="G245" s="1"/>
      <c r="H245" s="44">
        <f>-$G$230</f>
        <v>-5.5914100000000007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33</v>
      </c>
      <c r="C247" s="33">
        <f>SUM(C243:C245)</f>
        <v>77.085211500000071</v>
      </c>
      <c r="D247" s="26"/>
      <c r="E247" s="26"/>
      <c r="F247" s="33">
        <f>SUM(F243:F245)</f>
        <v>51.390141000000135</v>
      </c>
      <c r="G247" s="26"/>
      <c r="H247" s="45">
        <f>SUM(H243:H245)</f>
        <v>25.695070500000096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39</v>
      </c>
      <c r="C250" s="27">
        <f>+C241*$H$4</f>
        <v>590.98662150000007</v>
      </c>
      <c r="D250" s="27"/>
      <c r="E250" s="26"/>
      <c r="F250" s="27">
        <f>+F241*$H$4</f>
        <v>565.29155100000014</v>
      </c>
      <c r="G250" s="26"/>
      <c r="H250" s="46">
        <f>+H241*$H$4</f>
        <v>539.5964805000001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33</v>
      </c>
      <c r="C252" s="27">
        <f>+C247*$H$4</f>
        <v>77.085211500000071</v>
      </c>
      <c r="D252" s="27"/>
      <c r="E252" s="26"/>
      <c r="F252" s="27">
        <f>+F247*$H$4</f>
        <v>51.390141000000135</v>
      </c>
      <c r="G252" s="26"/>
      <c r="H252" s="46">
        <f>+H247*$H$4</f>
        <v>25.695070500000096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56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57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58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40</v>
      </c>
      <c r="C262" s="14"/>
      <c r="D262" s="14" t="s">
        <v>62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2018-11-12T08:41:45Z</dcterms:modified>
</cp:coreProperties>
</file>