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Data" sheetId="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<sst xmlns="http://schemas.openxmlformats.org/spreadsheetml/2006/main" count="158" uniqueCount="93">
  <si>
    <t>Applicant ID</t>
  </si>
  <si>
    <t>Full Name</t>
  </si>
  <si>
    <t>Job Position</t>
  </si>
  <si>
    <t>Application Date &amp; Time</t>
  </si>
  <si>
    <t>Email</t>
  </si>
  <si>
    <t>Street</t>
  </si>
  <si>
    <t>City State Zip</t>
  </si>
  <si>
    <t>Skills List</t>
  </si>
  <si>
    <t>Full Address</t>
  </si>
  <si>
    <t>First Name</t>
  </si>
  <si>
    <t>Last Name</t>
  </si>
  <si>
    <t>Applicant ID (Short)</t>
  </si>
  <si>
    <t>Find and MID (State)</t>
  </si>
  <si>
    <t>Unique_Job</t>
  </si>
  <si>
    <t>AID0123548</t>
  </si>
  <si>
    <t>Pam Beesly</t>
  </si>
  <si>
    <t>Data Analyst</t>
  </si>
  <si>
    <t>pam.beesly@outlook.com</t>
  </si>
  <si>
    <t>457 Oak St</t>
  </si>
  <si>
    <t>San Jose, CA, 95101</t>
  </si>
  <si>
    <t>Kafka, DataBricks, Spark, Python, GCP</t>
  </si>
  <si>
    <t>=TEXTJOIN(", ", TRUE, Data!H2:H21)</t>
  </si>
  <si>
    <t>AID0123549</t>
  </si>
  <si>
    <t>Michael Scott</t>
  </si>
  <si>
    <t>Business Intelligence Analyst</t>
  </si>
  <si>
    <t>michael.scott@gmail.com</t>
  </si>
  <si>
    <t>203 Birch St</t>
  </si>
  <si>
    <t>Chicago, IL, 60601</t>
  </si>
  <si>
    <t>Power BI, GCP, Airflow, Hadoop, R</t>
  </si>
  <si>
    <t>AID0123550</t>
  </si>
  <si>
    <t>Kevin Malone</t>
  </si>
  <si>
    <t>Data Engineer</t>
  </si>
  <si>
    <t>kevin.malone@aol.com</t>
  </si>
  <si>
    <t>790 Pine St</t>
  </si>
  <si>
    <t>Azure, Java, SQL, DataBricks</t>
  </si>
  <si>
    <t>AID0123551</t>
  </si>
  <si>
    <t>AID0123552</t>
  </si>
  <si>
    <t>Jim Halpert</t>
  </si>
  <si>
    <t>Data Scientist</t>
  </si>
  <si>
    <t>jim.halpert@hotmail.com</t>
  </si>
  <si>
    <t>459 Oak St</t>
  </si>
  <si>
    <t>Philadelphia, PA, 19101</t>
  </si>
  <si>
    <t>DataBricks, Hadoop, Java</t>
  </si>
  <si>
    <t>AID0123553</t>
  </si>
  <si>
    <t>Ryan Howard</t>
  </si>
  <si>
    <t>Machine Learning Engineer</t>
  </si>
  <si>
    <t>ryan.howard@aol.com</t>
  </si>
  <si>
    <t>204 Birch St</t>
  </si>
  <si>
    <t>Snowflake, Airflow, DataBricks</t>
  </si>
  <si>
    <t>AID0123554</t>
  </si>
  <si>
    <t>AID0123555</t>
  </si>
  <si>
    <t>Unique Skill list</t>
  </si>
  <si>
    <t>Counting each unique list</t>
  </si>
  <si>
    <t>AID0123556</t>
  </si>
  <si>
    <t>Stanley Hudson</t>
  </si>
  <si>
    <t>stanley.hudson@gmail.com</t>
  </si>
  <si>
    <t>123 Elm St</t>
  </si>
  <si>
    <t>Scala, Azure, R, Kafka</t>
  </si>
  <si>
    <t>AID0123557</t>
  </si>
  <si>
    <t>Angela Martin</t>
  </si>
  <si>
    <t>angela.martin@ymail.com</t>
  </si>
  <si>
    <t>Los Angeles, CA, 90001</t>
  </si>
  <si>
    <t>Snowflake, Excel, Scala</t>
  </si>
  <si>
    <t>AID0123558</t>
  </si>
  <si>
    <t>Dwight Schrute</t>
  </si>
  <si>
    <t>dwight.schrute@gmail.com</t>
  </si>
  <si>
    <t>San Diego, CA, 92101</t>
  </si>
  <si>
    <t>Excel, Power BI, R</t>
  </si>
  <si>
    <t>AID0123559</t>
  </si>
  <si>
    <t>Oscar Martinez</t>
  </si>
  <si>
    <t>oscar.martinez@outlook.com</t>
  </si>
  <si>
    <t>202 Birch St</t>
  </si>
  <si>
    <t>Scala, R, Hadoop, Power BI, SQL</t>
  </si>
  <si>
    <t>AID0123560</t>
  </si>
  <si>
    <t>AID0123561</t>
  </si>
  <si>
    <t>Phyllis Vance</t>
  </si>
  <si>
    <t>phyllis.vance@gmail.com</t>
  </si>
  <si>
    <t>Java, Scala, R</t>
  </si>
  <si>
    <t>AID0123562</t>
  </si>
  <si>
    <t>Meredith Palmer</t>
  </si>
  <si>
    <t>meredith.palmer@outlook.com</t>
  </si>
  <si>
    <t>456 Oak St</t>
  </si>
  <si>
    <t>DataBricks, Azure, Scala</t>
  </si>
  <si>
    <t>AID0123563</t>
  </si>
  <si>
    <t>Chicago, IL, 60602</t>
  </si>
  <si>
    <t>AID0123564</t>
  </si>
  <si>
    <t>AID0123565</t>
  </si>
  <si>
    <t>Kelly Kapoor</t>
  </si>
  <si>
    <t>kelly.kapoor@gmail.com</t>
  </si>
  <si>
    <t>New York, NY, 10001</t>
  </si>
  <si>
    <t>Snowflake, Power BI, Tableau, Airflow, SQL</t>
  </si>
  <si>
    <t>AID0123566</t>
  </si>
  <si>
    <t>AID0123567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</si>
</sst>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409]m/d/yy\ h:mm\ AM/PM;@"/>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9"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0" applyNumberFormat="0" applyFill="0" applyAlignment="0" applyProtection="0">
      <alignment vertical="center"/>
    </xf>
    <xf numFmtId="0" fontId="9" fillId="0" borderId="10"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11" fillId="4" borderId="12" applyNumberFormat="0" applyAlignment="0" applyProtection="0">
      <alignment vertical="center"/>
    </xf>
    <xf numFmtId="0" fontId="12" fillId="5" borderId="13" applyNumberFormat="0" applyAlignment="0" applyProtection="0">
      <alignment vertical="center"/>
    </xf>
    <xf numFmtId="0" fontId="13" fillId="5" borderId="12" applyNumberFormat="0" applyAlignment="0" applyProtection="0">
      <alignment vertical="center"/>
    </xf>
    <xf numFmtId="0" fontId="14" fillId="6" borderId="14" applyNumberFormat="0" applyAlignment="0" applyProtection="0">
      <alignment vertical="center"/>
    </xf>
    <xf numFmtId="0" fontId="15" fillId="0" borderId="15" applyNumberFormat="0" applyFill="0" applyAlignment="0" applyProtection="0">
      <alignment vertical="center"/>
    </xf>
    <xf numFmtId="0" fontId="16" fillId="0" borderId="16"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8">
    <xf numFmtId="0" fontId="0" fillId="0" borderId="0" xfId="0"/>
    <xf numFmtId="58" fontId="0" fillId="0" borderId="0" xfId="0" applyNumberFormat="1"/>
    <xf numFmtId="0" fontId="1" fillId="2" borderId="1" xfId="0" applyFont="1" applyFill="1" applyBorder="1"/>
    <xf numFmtId="0" fontId="1" fillId="2" borderId="2" xfId="0" applyFont="1" applyFill="1" applyBorder="1"/>
    <xf numFmtId="58" fontId="1" fillId="2" borderId="2" xfId="0" applyNumberFormat="1" applyFont="1" applyFill="1" applyBorder="1"/>
    <xf numFmtId="0" fontId="1" fillId="2" borderId="3" xfId="0" applyFont="1" applyFill="1" applyBorder="1"/>
    <xf numFmtId="0" fontId="0" fillId="0" borderId="4" xfId="0" applyBorder="1"/>
    <xf numFmtId="0" fontId="0" fillId="0" borderId="5" xfId="0" applyBorder="1"/>
    <xf numFmtId="178" fontId="0" fillId="0" borderId="5" xfId="0" applyNumberFormat="1" applyBorder="1"/>
    <xf numFmtId="0" fontId="0" fillId="0" borderId="6" xfId="0" applyBorder="1"/>
    <xf numFmtId="0" fontId="0" fillId="0" borderId="7" xfId="0" applyBorder="1"/>
    <xf numFmtId="178" fontId="0" fillId="0" borderId="7" xfId="0" applyNumberFormat="1" applyBorder="1"/>
    <xf numFmtId="0" fontId="0" fillId="0" borderId="8" xfId="0" applyBorder="1"/>
    <xf numFmtId="0" fontId="1" fillId="2" borderId="5" xfId="0" applyFont="1" applyFill="1" applyBorder="1"/>
    <xf numFmtId="0" fontId="0" fillId="0" borderId="5" xfId="0" applyBorder="1"/>
    <xf numFmtId="0" fontId="1" fillId="2" borderId="5" xfId="0" applyFont="1" applyFill="1" applyBorder="1" applyAlignment="1">
      <alignment horizontal="center"/>
    </xf>
    <xf numFmtId="0" fontId="1" fillId="2" borderId="0" xfId="0" applyFont="1" applyFill="1"/>
    <xf numFmtId="0" fontId="0" fillId="2" borderId="0" xfId="0" applyFill="1"/>
    <xf numFmtId="0" fontId="1" fillId="2" borderId="0" xfId="0" applyFont="1" applyFill="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eetMetadata" Target="metadata.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651510</xdr:colOff>
      <xdr:row>25</xdr:row>
      <xdr:rowOff>160020</xdr:rowOff>
    </xdr:from>
    <xdr:ext cx="309880" cy="278765"/>
    <xdr:sp>
      <xdr:nvSpPr>
        <xdr:cNvPr id="2" name="Text Box 1"/>
        <xdr:cNvSpPr txBox="1"/>
      </xdr:nvSpPr>
      <xdr:spPr>
        <a:xfrm>
          <a:off x="13996670" y="4741545"/>
          <a:ext cx="309880" cy="27876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endParaRPr lang="en-US" sz="1100"/>
        </a:p>
      </xdr:txBody>
    </xdr:sp>
    <xdr:clientData/>
  </xdr:oneCellAnchor>
  <xdr:oneCellAnchor>
    <xdr:from>
      <xdr:col>8</xdr:col>
      <xdr:colOff>278130</xdr:colOff>
      <xdr:row>22</xdr:row>
      <xdr:rowOff>62865</xdr:rowOff>
    </xdr:from>
    <xdr:ext cx="1630680" cy="461645"/>
    <xdr:sp>
      <xdr:nvSpPr>
        <xdr:cNvPr id="3" name="Text Box 2"/>
        <xdr:cNvSpPr txBox="1"/>
      </xdr:nvSpPr>
      <xdr:spPr>
        <a:xfrm>
          <a:off x="12348845" y="4095750"/>
          <a:ext cx="1630680" cy="461645"/>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l"/>
          <a:r>
            <a:rPr lang="en-US" sz="1100">
              <a:solidFill>
                <a:schemeClr val="tx1">
                  <a:lumMod val="95000"/>
                  <a:lumOff val="5000"/>
                </a:schemeClr>
              </a:solidFill>
            </a:rPr>
            <a:t>This is usin TextJoin() function</a:t>
          </a:r>
          <a:endParaRPr lang="en-US" sz="1100">
            <a:solidFill>
              <a:schemeClr val="tx1">
                <a:lumMod val="95000"/>
                <a:lumOff val="5000"/>
              </a:schemeClr>
            </a:solidFill>
          </a:endParaRPr>
        </a:p>
      </xdr:txBody>
    </xdr:sp>
    <xdr:clientData/>
  </xdr:oneCellAnchor>
  <xdr:twoCellAnchor>
    <xdr:from>
      <xdr:col>9</xdr:col>
      <xdr:colOff>484505</xdr:colOff>
      <xdr:row>21</xdr:row>
      <xdr:rowOff>3810</xdr:rowOff>
    </xdr:from>
    <xdr:to>
      <xdr:col>9</xdr:col>
      <xdr:colOff>1017270</xdr:colOff>
      <xdr:row>22</xdr:row>
      <xdr:rowOff>62865</xdr:rowOff>
    </xdr:to>
    <xdr:cxnSp>
      <xdr:nvCxnSpPr>
        <xdr:cNvPr id="4" name="Curved Connector 3"/>
        <xdr:cNvCxnSpPr>
          <a:stCxn id="3" idx="0"/>
        </xdr:cNvCxnSpPr>
      </xdr:nvCxnSpPr>
      <xdr:spPr>
        <a:xfrm rot="16200000">
          <a:off x="13975080" y="3708400"/>
          <a:ext cx="241935" cy="532765"/>
        </a:xfrm>
        <a:prstGeom prst="curvedConnector2">
          <a:avLst/>
        </a:prstGeom>
        <a:ln>
          <a:headEnd type="arrow"/>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11</xdr:col>
      <xdr:colOff>281305</xdr:colOff>
      <xdr:row>23</xdr:row>
      <xdr:rowOff>4445</xdr:rowOff>
    </xdr:from>
    <xdr:ext cx="1696085" cy="278765"/>
    <xdr:sp>
      <xdr:nvSpPr>
        <xdr:cNvPr id="5" name="Text Box 4"/>
        <xdr:cNvSpPr txBox="1"/>
      </xdr:nvSpPr>
      <xdr:spPr>
        <a:xfrm>
          <a:off x="16616045" y="4220210"/>
          <a:ext cx="1696085" cy="278765"/>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sz="1100">
              <a:solidFill>
                <a:schemeClr val="tx1">
                  <a:lumMod val="95000"/>
                  <a:lumOff val="5000"/>
                </a:schemeClr>
              </a:solidFill>
            </a:rPr>
            <a:t>Using TEXTSPLIT() function</a:t>
          </a:r>
          <a:endParaRPr lang="en-US" sz="1100">
            <a:solidFill>
              <a:schemeClr val="tx1">
                <a:lumMod val="95000"/>
                <a:lumOff val="5000"/>
              </a:schemeClr>
            </a:solidFill>
          </a:endParaRPr>
        </a:p>
      </xdr:txBody>
    </xdr:sp>
    <xdr:clientData/>
  </xdr:oneCellAnchor>
  <xdr:twoCellAnchor>
    <xdr:from>
      <xdr:col>11</xdr:col>
      <xdr:colOff>907097</xdr:colOff>
      <xdr:row>20</xdr:row>
      <xdr:rowOff>186372</xdr:rowOff>
    </xdr:from>
    <xdr:to>
      <xdr:col>12</xdr:col>
      <xdr:colOff>213677</xdr:colOff>
      <xdr:row>23</xdr:row>
      <xdr:rowOff>3492</xdr:rowOff>
    </xdr:to>
    <xdr:cxnSp>
      <xdr:nvCxnSpPr>
        <xdr:cNvPr id="6" name="Curved Connector 5"/>
        <xdr:cNvCxnSpPr>
          <a:stCxn id="5" idx="0"/>
        </xdr:cNvCxnSpPr>
      </xdr:nvCxnSpPr>
      <xdr:spPr>
        <a:xfrm rot="16200000" flipV="1">
          <a:off x="17164050" y="3920490"/>
          <a:ext cx="375285" cy="220980"/>
        </a:xfrm>
        <a:prstGeom prst="curvedConnector3">
          <a:avLst>
            <a:gd name="adj1" fmla="val 50000"/>
          </a:avLst>
        </a:prstGeom>
        <a:ln>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14</xdr:col>
      <xdr:colOff>187325</xdr:colOff>
      <xdr:row>23</xdr:row>
      <xdr:rowOff>56515</xdr:rowOff>
    </xdr:from>
    <xdr:ext cx="1477645" cy="462280"/>
    <xdr:sp>
      <xdr:nvSpPr>
        <xdr:cNvPr id="7" name="Text Box 6"/>
        <xdr:cNvSpPr txBox="1"/>
      </xdr:nvSpPr>
      <xdr:spPr>
        <a:xfrm>
          <a:off x="19104610" y="4272280"/>
          <a:ext cx="1477645" cy="46228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sz="1100">
              <a:solidFill>
                <a:schemeClr val="tx1">
                  <a:lumMod val="95000"/>
                  <a:lumOff val="5000"/>
                </a:schemeClr>
              </a:solidFill>
            </a:rPr>
            <a:t>Using RIGHT() function</a:t>
          </a:r>
          <a:endParaRPr lang="en-US" sz="1100"/>
        </a:p>
        <a:p>
          <a:pPr algn="l"/>
          <a:endParaRPr lang="en-US" sz="1100"/>
        </a:p>
      </xdr:txBody>
    </xdr:sp>
    <xdr:clientData/>
  </xdr:oneCellAnchor>
  <xdr:twoCellAnchor>
    <xdr:from>
      <xdr:col>14</xdr:col>
      <xdr:colOff>754697</xdr:colOff>
      <xdr:row>21</xdr:row>
      <xdr:rowOff>7937</xdr:rowOff>
    </xdr:from>
    <xdr:to>
      <xdr:col>14</xdr:col>
      <xdr:colOff>924242</xdr:colOff>
      <xdr:row>23</xdr:row>
      <xdr:rowOff>54927</xdr:rowOff>
    </xdr:to>
    <xdr:cxnSp>
      <xdr:nvCxnSpPr>
        <xdr:cNvPr id="8" name="Curved Connector 7"/>
        <xdr:cNvCxnSpPr>
          <a:endCxn id="7" idx="0"/>
        </xdr:cNvCxnSpPr>
      </xdr:nvCxnSpPr>
      <xdr:spPr>
        <a:xfrm rot="5400000" flipV="1">
          <a:off x="19549745" y="3978910"/>
          <a:ext cx="412750" cy="169545"/>
        </a:xfrm>
        <a:prstGeom prst="curvedConnector3">
          <a:avLst>
            <a:gd name="adj1" fmla="val 50078"/>
          </a:avLst>
        </a:prstGeom>
        <a:ln>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17</xdr:col>
      <xdr:colOff>382905</xdr:colOff>
      <xdr:row>23</xdr:row>
      <xdr:rowOff>8255</xdr:rowOff>
    </xdr:from>
    <xdr:ext cx="2680970" cy="462280"/>
    <xdr:sp>
      <xdr:nvSpPr>
        <xdr:cNvPr id="9" name="Text Box 8"/>
        <xdr:cNvSpPr txBox="1"/>
      </xdr:nvSpPr>
      <xdr:spPr>
        <a:xfrm>
          <a:off x="21852890" y="4224020"/>
          <a:ext cx="2680970" cy="46228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sz="1100">
              <a:solidFill>
                <a:schemeClr val="tx1">
                  <a:lumMod val="95000"/>
                  <a:lumOff val="5000"/>
                </a:schemeClr>
              </a:solidFill>
            </a:rPr>
            <a:t>Using Find(), MID() functions to</a:t>
          </a:r>
          <a:endParaRPr lang="en-US" sz="1100">
            <a:solidFill>
              <a:schemeClr val="tx1">
                <a:lumMod val="95000"/>
                <a:lumOff val="5000"/>
              </a:schemeClr>
            </a:solidFill>
          </a:endParaRPr>
        </a:p>
        <a:p>
          <a:pPr algn="l"/>
          <a:r>
            <a:rPr lang="en-US" sz="1100">
              <a:solidFill>
                <a:schemeClr val="tx1">
                  <a:lumMod val="95000"/>
                  <a:lumOff val="5000"/>
                </a:schemeClr>
              </a:solidFill>
            </a:rPr>
            <a:t>find the mid value like (San Jose, CA, 95101)</a:t>
          </a:r>
          <a:endParaRPr lang="en-US" sz="1100">
            <a:solidFill>
              <a:schemeClr val="tx1">
                <a:lumMod val="95000"/>
                <a:lumOff val="5000"/>
              </a:schemeClr>
            </a:solidFill>
          </a:endParaRPr>
        </a:p>
      </xdr:txBody>
    </xdr:sp>
    <xdr:clientData/>
  </xdr:oneCellAnchor>
  <xdr:twoCellAnchor>
    <xdr:from>
      <xdr:col>18</xdr:col>
      <xdr:colOff>609600</xdr:colOff>
      <xdr:row>21</xdr:row>
      <xdr:rowOff>8890</xdr:rowOff>
    </xdr:from>
    <xdr:to>
      <xdr:col>19</xdr:col>
      <xdr:colOff>488315</xdr:colOff>
      <xdr:row>23</xdr:row>
      <xdr:rowOff>7620</xdr:rowOff>
    </xdr:to>
    <xdr:cxnSp>
      <xdr:nvCxnSpPr>
        <xdr:cNvPr id="10" name="Curved Connector 9"/>
        <xdr:cNvCxnSpPr>
          <a:endCxn id="9" idx="0"/>
        </xdr:cNvCxnSpPr>
      </xdr:nvCxnSpPr>
      <xdr:spPr>
        <a:xfrm>
          <a:off x="22696805" y="3858895"/>
          <a:ext cx="495935" cy="364490"/>
        </a:xfrm>
        <a:prstGeom prst="curvedConnector2">
          <a:avLst/>
        </a:prstGeom>
        <a:ln>
          <a:tailEnd type="arrow"/>
        </a:ln>
      </xdr:spPr>
      <xdr:style>
        <a:lnRef idx="2">
          <a:schemeClr val="accent1"/>
        </a:lnRef>
        <a:fillRef idx="0">
          <a:srgbClr val="FFFFFF"/>
        </a:fillRef>
        <a:effectRef idx="0">
          <a:srgbClr val="FFFFFF"/>
        </a:effectRef>
        <a:fontRef idx="minor">
          <a:schemeClr val="tx1"/>
        </a:fontRef>
      </xdr:style>
    </xdr:cxnSp>
    <xdr:clientData/>
  </xdr:twoCellAnchor>
  <xdr:oneCellAnchor>
    <xdr:from>
      <xdr:col>23</xdr:col>
      <xdr:colOff>589280</xdr:colOff>
      <xdr:row>9</xdr:row>
      <xdr:rowOff>48895</xdr:rowOff>
    </xdr:from>
    <xdr:ext cx="1622425" cy="647700"/>
    <xdr:sp>
      <xdr:nvSpPr>
        <xdr:cNvPr id="11" name="Text Box 10"/>
        <xdr:cNvSpPr txBox="1"/>
      </xdr:nvSpPr>
      <xdr:spPr>
        <a:xfrm>
          <a:off x="25762585" y="1694815"/>
          <a:ext cx="1622425" cy="64770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sz="1100">
              <a:solidFill>
                <a:schemeClr val="tx1">
                  <a:lumMod val="95000"/>
                  <a:lumOff val="5000"/>
                </a:schemeClr>
              </a:solidFill>
            </a:rPr>
            <a:t>Using, UNIQUE() function</a:t>
          </a:r>
          <a:endParaRPr lang="en-US" sz="1100">
            <a:solidFill>
              <a:schemeClr val="tx1">
                <a:lumMod val="95000"/>
                <a:lumOff val="5000"/>
              </a:schemeClr>
            </a:solidFill>
          </a:endParaRPr>
        </a:p>
        <a:p>
          <a:pPr algn="l"/>
          <a:r>
            <a:rPr lang="en-US" sz="1100">
              <a:solidFill>
                <a:schemeClr val="tx1">
                  <a:lumMod val="95000"/>
                  <a:lumOff val="5000"/>
                </a:schemeClr>
              </a:solidFill>
            </a:rPr>
            <a:t>to find unique Job in list</a:t>
          </a:r>
          <a:endParaRPr lang="en-US" sz="1100"/>
        </a:p>
        <a:p>
          <a:pPr algn="l"/>
          <a:endParaRPr lang="en-US" sz="1100"/>
        </a:p>
      </xdr:txBody>
    </xdr:sp>
    <xdr:clientData/>
  </xdr:oneCellAnchor>
  <xdr:twoCellAnchor>
    <xdr:from>
      <xdr:col>23</xdr:col>
      <xdr:colOff>672465</xdr:colOff>
      <xdr:row>5</xdr:row>
      <xdr:rowOff>180340</xdr:rowOff>
    </xdr:from>
    <xdr:to>
      <xdr:col>23</xdr:col>
      <xdr:colOff>1400810</xdr:colOff>
      <xdr:row>9</xdr:row>
      <xdr:rowOff>48895</xdr:rowOff>
    </xdr:to>
    <xdr:cxnSp>
      <xdr:nvCxnSpPr>
        <xdr:cNvPr id="12" name="Curved Connector 11"/>
        <xdr:cNvCxnSpPr>
          <a:endCxn id="11" idx="0"/>
        </xdr:cNvCxnSpPr>
      </xdr:nvCxnSpPr>
      <xdr:spPr>
        <a:xfrm>
          <a:off x="25845770" y="1094740"/>
          <a:ext cx="728345" cy="600075"/>
        </a:xfrm>
        <a:prstGeom prst="curvedConnector2">
          <a:avLst/>
        </a:prstGeom>
        <a:ln>
          <a:tailEnd type="arrow"/>
        </a:ln>
      </xdr:spPr>
      <xdr:style>
        <a:lnRef idx="2">
          <a:schemeClr val="accent1"/>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V25"/>
  <sheetViews>
    <sheetView tabSelected="1" zoomScale="110" zoomScaleNormal="110" topLeftCell="T19" workbookViewId="0">
      <selection activeCell="AC10" sqref="AC10"/>
    </sheetView>
  </sheetViews>
  <sheetFormatPr defaultColWidth="9" defaultRowHeight="14.4"/>
  <cols>
    <col min="1" max="1" width="17.6018518518519" customWidth="1"/>
    <col min="2" max="2" width="14.2685185185185" customWidth="1"/>
    <col min="3" max="3" width="27.2685185185185" customWidth="1"/>
    <col min="4" max="4" width="17.6018518518519" style="1" customWidth="1"/>
    <col min="5" max="5" width="26.2685185185185" customWidth="1"/>
    <col min="6" max="6" width="11" customWidth="1"/>
    <col min="7" max="7" width="22" customWidth="1"/>
    <col min="8" max="8" width="40" customWidth="1"/>
    <col min="9" max="9" width="18.5833333333333" customWidth="1"/>
    <col min="10" max="10" width="34.7314814814815" customWidth="1"/>
    <col min="11" max="11" width="8.86111111111111" customWidth="1"/>
    <col min="12" max="12" width="13.3333333333333" customWidth="1"/>
    <col min="13" max="13" width="15.462962962963" customWidth="1"/>
    <col min="14" max="14" width="8.86111111111111" customWidth="1"/>
    <col min="15" max="15" width="19.2222222222222" customWidth="1"/>
    <col min="16" max="19" width="9" customWidth="1"/>
    <col min="24" max="24" width="26.5555555555556" customWidth="1"/>
    <col min="26" max="26" width="17.7685185185185" customWidth="1"/>
    <col min="27" max="27" width="22.6111111111111" customWidth="1"/>
  </cols>
  <sheetData>
    <row r="1" spans="1:24">
      <c r="A1" s="2" t="s">
        <v>0</v>
      </c>
      <c r="B1" s="3" t="s">
        <v>1</v>
      </c>
      <c r="C1" s="3" t="s">
        <v>2</v>
      </c>
      <c r="D1" s="4" t="s">
        <v>3</v>
      </c>
      <c r="E1" s="3" t="s">
        <v>4</v>
      </c>
      <c r="F1" s="3" t="s">
        <v>5</v>
      </c>
      <c r="G1" s="3" t="s">
        <v>6</v>
      </c>
      <c r="H1" s="5" t="s">
        <v>7</v>
      </c>
      <c r="J1" s="13" t="s">
        <v>8</v>
      </c>
      <c r="L1" s="13" t="s">
        <v>9</v>
      </c>
      <c r="M1" s="13" t="s">
        <v>10</v>
      </c>
      <c r="O1" s="13" t="s">
        <v>11</v>
      </c>
      <c r="Q1" s="15" t="s">
        <v>12</v>
      </c>
      <c r="R1" s="15"/>
      <c r="S1" s="15"/>
      <c r="T1" s="15" t="s">
        <v>12</v>
      </c>
      <c r="U1" s="15"/>
      <c r="V1" s="15"/>
      <c r="X1" s="14" t="s">
        <v>13</v>
      </c>
    </row>
    <row r="2" spans="1:27">
      <c r="A2" s="6" t="s">
        <v>14</v>
      </c>
      <c r="B2" s="7" t="s">
        <v>15</v>
      </c>
      <c r="C2" s="7" t="s">
        <v>16</v>
      </c>
      <c r="D2" s="8">
        <v>44971.6404513889</v>
      </c>
      <c r="E2" s="7" t="s">
        <v>17</v>
      </c>
      <c r="F2" s="7" t="s">
        <v>18</v>
      </c>
      <c r="G2" s="7" t="s">
        <v>19</v>
      </c>
      <c r="H2" s="9" t="s">
        <v>20</v>
      </c>
      <c r="J2" s="14" t="str">
        <f>_xlfn.TEXTJOIN(",",TRUE,F2,G2)</f>
        <v>457 Oak St,San Jose, CA, 95101</v>
      </c>
      <c r="L2" s="14" t="str" cm="1">
        <f t="array" ref="L2:M2">_xlfn.TEXTSPLIT(B2," ")</f>
        <v>Pam</v>
      </c>
      <c r="M2" s="14" t="str">
        <v>Beesly</v>
      </c>
      <c r="O2" s="14" t="str">
        <f>RIGHT(A2,6)</f>
        <v>123548</v>
      </c>
      <c r="Q2" s="14">
        <f>FIND(",",G2)+LEN(", ")</f>
        <v>11</v>
      </c>
      <c r="R2" s="14">
        <f>FIND(",",G2,Q2)</f>
        <v>13</v>
      </c>
      <c r="S2" s="14" t="str">
        <f>MID(G2,Q2,R2-Q2)</f>
        <v>CA</v>
      </c>
      <c r="T2" s="14">
        <f>FIND(",",$G2)+LEN(" ,")</f>
        <v>11</v>
      </c>
      <c r="U2" s="14">
        <f>FIND(",",$G2,$T2)</f>
        <v>13</v>
      </c>
      <c r="V2" s="14" t="str">
        <f>MID(G2,T2,U2-T2)</f>
        <v>CA</v>
      </c>
      <c r="X2" s="14" t="str" cm="1">
        <f t="array" ref="X2:X6">_xlfn.UNIQUE(C2:C21)</f>
        <v>Data Analyst</v>
      </c>
      <c r="Z2" s="18" t="s">
        <v>21</v>
      </c>
      <c r="AA2" s="17"/>
    </row>
    <row r="3" spans="1:24">
      <c r="A3" s="6" t="s">
        <v>22</v>
      </c>
      <c r="B3" s="7" t="s">
        <v>23</v>
      </c>
      <c r="C3" s="7" t="s">
        <v>24</v>
      </c>
      <c r="D3" s="8">
        <v>45055.4066203704</v>
      </c>
      <c r="E3" s="7" t="s">
        <v>25</v>
      </c>
      <c r="F3" s="7" t="s">
        <v>26</v>
      </c>
      <c r="G3" s="7" t="s">
        <v>27</v>
      </c>
      <c r="H3" s="9" t="s">
        <v>28</v>
      </c>
      <c r="J3" s="14" t="str">
        <f t="shared" ref="J3:J21" si="0">_xlfn.TEXTJOIN(",",TRUE,F3,G3)</f>
        <v>203 Birch St,Chicago, IL, 60601</v>
      </c>
      <c r="L3" s="14" t="str" cm="1">
        <f t="array" ref="L3:M3">_xlfn.TEXTSPLIT(B3," ")</f>
        <v>Michael</v>
      </c>
      <c r="M3" s="14" t="str">
        <v>Scott</v>
      </c>
      <c r="O3" s="14" t="str">
        <f t="shared" ref="O3:O21" si="1">RIGHT(A3,6)</f>
        <v>123549</v>
      </c>
      <c r="Q3" s="14">
        <f t="shared" ref="Q3:Q21" si="2">FIND(",",G3)+LEN(", ")</f>
        <v>10</v>
      </c>
      <c r="R3" s="14">
        <f t="shared" ref="R3:R21" si="3">FIND(",",G3,Q3)</f>
        <v>12</v>
      </c>
      <c r="S3" s="14" t="str">
        <f t="shared" ref="S3:S21" si="4">MID(G3,Q3,R3-Q3)</f>
        <v>IL</v>
      </c>
      <c r="T3" s="14">
        <f t="shared" ref="T3:T21" si="5">FIND(",",$G3)+LEN(" ,")</f>
        <v>10</v>
      </c>
      <c r="U3" s="14">
        <f t="shared" ref="U3:U21" si="6">FIND(",",$G3,$T3)</f>
        <v>12</v>
      </c>
      <c r="V3" s="14" t="str">
        <f t="shared" ref="V3:V21" si="7">MID(G3,T3,U3-T3)</f>
        <v>IL</v>
      </c>
      <c r="X3" s="14" t="str">
        <v>Business Intelligence Analyst</v>
      </c>
    </row>
    <row r="4" spans="1:26">
      <c r="A4" s="6" t="s">
        <v>29</v>
      </c>
      <c r="B4" s="7" t="s">
        <v>30</v>
      </c>
      <c r="C4" s="7" t="s">
        <v>31</v>
      </c>
      <c r="D4" s="8">
        <v>45128.7297106481</v>
      </c>
      <c r="E4" s="7" t="s">
        <v>32</v>
      </c>
      <c r="F4" s="7" t="s">
        <v>33</v>
      </c>
      <c r="G4" s="7" t="s">
        <v>27</v>
      </c>
      <c r="H4" s="9" t="s">
        <v>34</v>
      </c>
      <c r="J4" s="14" t="str">
        <f t="shared" si="0"/>
        <v>790 Pine St,Chicago, IL, 60601</v>
      </c>
      <c r="L4" s="14" t="str" cm="1">
        <f t="array" ref="L4:M4">_xlfn.TEXTSPLIT(B4," ")</f>
        <v>Kevin</v>
      </c>
      <c r="M4" s="14" t="str">
        <v>Malone</v>
      </c>
      <c r="O4" s="14" t="str">
        <f t="shared" si="1"/>
        <v>123550</v>
      </c>
      <c r="Q4" s="14">
        <f t="shared" si="2"/>
        <v>10</v>
      </c>
      <c r="R4" s="14">
        <f t="shared" si="3"/>
        <v>12</v>
      </c>
      <c r="S4" s="14" t="str">
        <f t="shared" si="4"/>
        <v>IL</v>
      </c>
      <c r="T4" s="14">
        <f t="shared" si="5"/>
        <v>10</v>
      </c>
      <c r="U4" s="14">
        <f t="shared" si="6"/>
        <v>12</v>
      </c>
      <c r="V4" s="14" t="str">
        <f t="shared" si="7"/>
        <v>IL</v>
      </c>
      <c r="X4" s="14" t="str">
        <v>Data Engineer</v>
      </c>
      <c r="Z4" t="str">
        <f>_xlfn.TEXTJOIN(", ",TRUE,H2:H21)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24">
      <c r="A5" s="6" t="s">
        <v>35</v>
      </c>
      <c r="B5" s="7" t="s">
        <v>15</v>
      </c>
      <c r="C5" s="7" t="s">
        <v>24</v>
      </c>
      <c r="D5" s="8">
        <v>45173.3021875</v>
      </c>
      <c r="E5" s="7" t="s">
        <v>17</v>
      </c>
      <c r="F5" s="7" t="s">
        <v>18</v>
      </c>
      <c r="G5" s="7" t="s">
        <v>19</v>
      </c>
      <c r="H5" s="9" t="s">
        <v>20</v>
      </c>
      <c r="J5" s="14" t="str">
        <f t="shared" si="0"/>
        <v>457 Oak St,San Jose, CA, 95101</v>
      </c>
      <c r="L5" s="14" t="str" cm="1">
        <f t="array" ref="L5:M5">_xlfn.TEXTSPLIT(B5," ")</f>
        <v>Pam</v>
      </c>
      <c r="M5" s="14" t="str">
        <v>Beesly</v>
      </c>
      <c r="O5" s="14" t="str">
        <f t="shared" si="1"/>
        <v>123551</v>
      </c>
      <c r="Q5" s="14">
        <f t="shared" si="2"/>
        <v>11</v>
      </c>
      <c r="R5" s="14">
        <f t="shared" si="3"/>
        <v>13</v>
      </c>
      <c r="S5" s="14" t="str">
        <f t="shared" si="4"/>
        <v>CA</v>
      </c>
      <c r="T5" s="14">
        <f t="shared" si="5"/>
        <v>11</v>
      </c>
      <c r="U5" s="14">
        <f t="shared" si="6"/>
        <v>13</v>
      </c>
      <c r="V5" s="14" t="str">
        <f t="shared" si="7"/>
        <v>CA</v>
      </c>
      <c r="X5" s="14" t="str">
        <v>Data Scientist</v>
      </c>
    </row>
    <row r="6" spans="1:24">
      <c r="A6" s="6" t="s">
        <v>36</v>
      </c>
      <c r="B6" s="7" t="s">
        <v>37</v>
      </c>
      <c r="C6" s="7" t="s">
        <v>38</v>
      </c>
      <c r="D6" s="8">
        <v>45248.7085763889</v>
      </c>
      <c r="E6" s="7" t="s">
        <v>39</v>
      </c>
      <c r="F6" s="7" t="s">
        <v>40</v>
      </c>
      <c r="G6" s="7" t="s">
        <v>41</v>
      </c>
      <c r="H6" s="9" t="s">
        <v>42</v>
      </c>
      <c r="J6" s="14" t="str">
        <f t="shared" si="0"/>
        <v>459 Oak St,Philadelphia, PA, 19101</v>
      </c>
      <c r="L6" s="14" t="str" cm="1">
        <f t="array" ref="L6:M6">_xlfn.TEXTSPLIT(B6," ")</f>
        <v>Jim</v>
      </c>
      <c r="M6" s="14" t="str">
        <v>Halpert</v>
      </c>
      <c r="O6" s="14" t="str">
        <f t="shared" si="1"/>
        <v>123552</v>
      </c>
      <c r="Q6" s="14">
        <f t="shared" si="2"/>
        <v>15</v>
      </c>
      <c r="R6" s="14">
        <f t="shared" si="3"/>
        <v>17</v>
      </c>
      <c r="S6" s="14" t="str">
        <f t="shared" si="4"/>
        <v>PA</v>
      </c>
      <c r="T6" s="14">
        <f t="shared" si="5"/>
        <v>15</v>
      </c>
      <c r="U6" s="14">
        <f t="shared" si="6"/>
        <v>17</v>
      </c>
      <c r="V6" s="14" t="str">
        <f t="shared" si="7"/>
        <v>PA</v>
      </c>
      <c r="X6" s="14" t="str">
        <v>Machine Learning Engineer</v>
      </c>
    </row>
    <row r="7" spans="1:100">
      <c r="A7" s="6" t="s">
        <v>43</v>
      </c>
      <c r="B7" s="7" t="s">
        <v>44</v>
      </c>
      <c r="C7" s="7" t="s">
        <v>45</v>
      </c>
      <c r="D7" s="8">
        <v>45302.5319212963</v>
      </c>
      <c r="E7" s="7" t="s">
        <v>46</v>
      </c>
      <c r="F7" s="7" t="s">
        <v>47</v>
      </c>
      <c r="G7" s="7" t="s">
        <v>41</v>
      </c>
      <c r="H7" s="9" t="s">
        <v>48</v>
      </c>
      <c r="J7" s="14" t="str">
        <f t="shared" si="0"/>
        <v>204 Birch St,Philadelphia, PA, 19101</v>
      </c>
      <c r="L7" s="14" t="str" cm="1">
        <f t="array" ref="L7:M7">_xlfn.TEXTSPLIT(B7," ")</f>
        <v>Ryan</v>
      </c>
      <c r="M7" s="14" t="str">
        <v>Howard</v>
      </c>
      <c r="O7" s="14" t="str">
        <f t="shared" si="1"/>
        <v>123553</v>
      </c>
      <c r="Q7" s="14">
        <f t="shared" si="2"/>
        <v>15</v>
      </c>
      <c r="R7" s="14">
        <f t="shared" si="3"/>
        <v>17</v>
      </c>
      <c r="S7" s="14" t="str">
        <f t="shared" si="4"/>
        <v>PA</v>
      </c>
      <c r="T7" s="14">
        <f t="shared" si="5"/>
        <v>15</v>
      </c>
      <c r="U7" s="14">
        <f t="shared" si="6"/>
        <v>17</v>
      </c>
      <c r="V7" s="14" t="str">
        <f t="shared" si="7"/>
        <v>PA</v>
      </c>
      <c r="Z7" t="str" cm="1">
        <f t="array" ref="Z7:CV7">_xlfn.TEXTSPLIT(Z4,", ")</f>
        <v>Kafka</v>
      </c>
      <c r="AA7" t="str">
        <v>DataBricks</v>
      </c>
      <c r="AB7" t="str">
        <v>Spark</v>
      </c>
      <c r="AC7" t="str">
        <v>Python</v>
      </c>
      <c r="AD7" t="str">
        <v>GCP</v>
      </c>
      <c r="AE7" t="str">
        <v>Power BI</v>
      </c>
      <c r="AF7" t="str">
        <v>GCP</v>
      </c>
      <c r="AG7" t="str">
        <v>Airflow</v>
      </c>
      <c r="AH7" t="str">
        <v>Hadoop</v>
      </c>
      <c r="AI7" t="str">
        <v>R</v>
      </c>
      <c r="AJ7" t="str">
        <v>Azure</v>
      </c>
      <c r="AK7" t="str">
        <v>Java</v>
      </c>
      <c r="AL7" t="str">
        <v>SQL</v>
      </c>
      <c r="AM7" t="str">
        <v>DataBricks</v>
      </c>
      <c r="AN7" t="str">
        <v>Kafka</v>
      </c>
      <c r="AO7" t="str">
        <v>DataBricks</v>
      </c>
      <c r="AP7" t="str">
        <v>Spark</v>
      </c>
      <c r="AQ7" t="str">
        <v>Python</v>
      </c>
      <c r="AR7" t="str">
        <v>GCP</v>
      </c>
      <c r="AS7" t="str">
        <v>DataBricks</v>
      </c>
      <c r="AT7" t="str">
        <v>Hadoop</v>
      </c>
      <c r="AU7" t="str">
        <v>Java</v>
      </c>
      <c r="AV7" t="str">
        <v>Snowflake</v>
      </c>
      <c r="AW7" t="str">
        <v>Airflow</v>
      </c>
      <c r="AX7" t="str">
        <v>DataBricks</v>
      </c>
      <c r="AY7" t="str">
        <v>Azure</v>
      </c>
      <c r="AZ7" t="str">
        <v>Java</v>
      </c>
      <c r="BA7" t="str">
        <v>SQL</v>
      </c>
      <c r="BB7" t="str">
        <v>DataBricks</v>
      </c>
      <c r="BC7" t="str">
        <v>Snowflake</v>
      </c>
      <c r="BD7" t="str">
        <v>Airflow</v>
      </c>
      <c r="BE7" t="str">
        <v>DataBricks</v>
      </c>
      <c r="BF7" t="str">
        <v>Scala</v>
      </c>
      <c r="BG7" t="str">
        <v>Azure</v>
      </c>
      <c r="BH7" t="str">
        <v>R</v>
      </c>
      <c r="BI7" t="str">
        <v>Kafka</v>
      </c>
      <c r="BJ7" t="str">
        <v>Snowflake</v>
      </c>
      <c r="BK7" t="str">
        <v>Excel</v>
      </c>
      <c r="BL7" t="str">
        <v>Scala</v>
      </c>
      <c r="BM7" t="str">
        <v>Excel</v>
      </c>
      <c r="BN7" t="str">
        <v>Power BI</v>
      </c>
      <c r="BO7" t="str">
        <v>R</v>
      </c>
      <c r="BP7" t="str">
        <v>Scala</v>
      </c>
      <c r="BQ7" t="str">
        <v>R</v>
      </c>
      <c r="BR7" t="str">
        <v>Hadoop</v>
      </c>
      <c r="BS7" t="str">
        <v>Power BI</v>
      </c>
      <c r="BT7" t="str">
        <v>SQL</v>
      </c>
      <c r="BU7" t="str">
        <v>Snowflake</v>
      </c>
      <c r="BV7" t="str">
        <v>Airflow</v>
      </c>
      <c r="BW7" t="str">
        <v>DataBricks</v>
      </c>
      <c r="BX7" t="str">
        <v>Java</v>
      </c>
      <c r="BY7" t="str">
        <v>Scala</v>
      </c>
      <c r="BZ7" t="str">
        <v>R</v>
      </c>
      <c r="CA7" t="str">
        <v>DataBricks</v>
      </c>
      <c r="CB7" t="str">
        <v>Azure</v>
      </c>
      <c r="CC7" t="str">
        <v>Scala</v>
      </c>
      <c r="CD7" t="str">
        <v>Power BI</v>
      </c>
      <c r="CE7" t="str">
        <v>GCP</v>
      </c>
      <c r="CF7" t="str">
        <v>Airflow</v>
      </c>
      <c r="CG7" t="str">
        <v>Hadoop</v>
      </c>
      <c r="CH7" t="str">
        <v>R</v>
      </c>
      <c r="CI7" t="str">
        <v>DataBricks</v>
      </c>
      <c r="CJ7" t="str">
        <v>Hadoop</v>
      </c>
      <c r="CK7" t="str">
        <v>Java</v>
      </c>
      <c r="CL7" t="str">
        <v>Snowflake</v>
      </c>
      <c r="CM7" t="str">
        <v>Power BI</v>
      </c>
      <c r="CN7" t="str">
        <v>Tableau</v>
      </c>
      <c r="CO7" t="str">
        <v>Airflow</v>
      </c>
      <c r="CP7" t="str">
        <v>SQL</v>
      </c>
      <c r="CQ7" t="str">
        <v>DataBricks</v>
      </c>
      <c r="CR7" t="str">
        <v>Hadoop</v>
      </c>
      <c r="CS7" t="str">
        <v>Java</v>
      </c>
      <c r="CT7" t="str">
        <v>DataBricks</v>
      </c>
      <c r="CU7" t="str">
        <v>Hadoop</v>
      </c>
      <c r="CV7" t="str">
        <v>Java</v>
      </c>
    </row>
    <row r="8" spans="1:22">
      <c r="A8" s="6" t="s">
        <v>49</v>
      </c>
      <c r="B8" s="7" t="s">
        <v>30</v>
      </c>
      <c r="C8" s="7" t="s">
        <v>24</v>
      </c>
      <c r="D8" s="8">
        <v>45354.6878819444</v>
      </c>
      <c r="E8" s="7" t="s">
        <v>32</v>
      </c>
      <c r="F8" s="7" t="s">
        <v>33</v>
      </c>
      <c r="G8" s="7" t="s">
        <v>27</v>
      </c>
      <c r="H8" s="9" t="s">
        <v>34</v>
      </c>
      <c r="J8" s="14" t="str">
        <f t="shared" si="0"/>
        <v>790 Pine St,Chicago, IL, 60601</v>
      </c>
      <c r="L8" s="14" t="str" cm="1">
        <f t="array" ref="L8:M8">_xlfn.TEXTSPLIT(B8," ")</f>
        <v>Kevin</v>
      </c>
      <c r="M8" s="14" t="str">
        <v>Malone</v>
      </c>
      <c r="O8" s="14" t="str">
        <f t="shared" si="1"/>
        <v>123554</v>
      </c>
      <c r="Q8" s="14">
        <f t="shared" si="2"/>
        <v>10</v>
      </c>
      <c r="R8" s="14">
        <f t="shared" si="3"/>
        <v>12</v>
      </c>
      <c r="S8" s="14" t="str">
        <f t="shared" si="4"/>
        <v>IL</v>
      </c>
      <c r="T8" s="14">
        <f t="shared" si="5"/>
        <v>10</v>
      </c>
      <c r="U8" s="14">
        <f t="shared" si="6"/>
        <v>12</v>
      </c>
      <c r="V8" s="14" t="str">
        <f t="shared" si="7"/>
        <v>IL</v>
      </c>
    </row>
    <row r="9" spans="1:27">
      <c r="A9" s="6" t="s">
        <v>50</v>
      </c>
      <c r="B9" s="7" t="s">
        <v>44</v>
      </c>
      <c r="C9" s="7" t="s">
        <v>16</v>
      </c>
      <c r="D9" s="8">
        <v>45408.3408101852</v>
      </c>
      <c r="E9" s="7" t="s">
        <v>46</v>
      </c>
      <c r="F9" s="7" t="s">
        <v>47</v>
      </c>
      <c r="G9" s="7" t="s">
        <v>41</v>
      </c>
      <c r="H9" s="9" t="s">
        <v>48</v>
      </c>
      <c r="J9" s="14" t="str">
        <f t="shared" si="0"/>
        <v>204 Birch St,Philadelphia, PA, 19101</v>
      </c>
      <c r="L9" s="14" t="str" cm="1">
        <f t="array" ref="L9:M9">_xlfn.TEXTSPLIT(B9," ")</f>
        <v>Ryan</v>
      </c>
      <c r="M9" s="14" t="str">
        <v>Howard</v>
      </c>
      <c r="O9" s="14" t="str">
        <f t="shared" si="1"/>
        <v>123555</v>
      </c>
      <c r="Q9" s="14">
        <f t="shared" si="2"/>
        <v>15</v>
      </c>
      <c r="R9" s="14">
        <f t="shared" si="3"/>
        <v>17</v>
      </c>
      <c r="S9" s="14" t="str">
        <f t="shared" si="4"/>
        <v>PA</v>
      </c>
      <c r="T9" s="14">
        <f t="shared" si="5"/>
        <v>15</v>
      </c>
      <c r="U9" s="14">
        <f t="shared" si="6"/>
        <v>17</v>
      </c>
      <c r="V9" s="14" t="str">
        <f t="shared" si="7"/>
        <v>PA</v>
      </c>
      <c r="Z9" s="14" t="s">
        <v>51</v>
      </c>
      <c r="AA9" s="14" t="s">
        <v>52</v>
      </c>
    </row>
    <row r="10" spans="1:27">
      <c r="A10" s="6" t="s">
        <v>53</v>
      </c>
      <c r="B10" s="7" t="s">
        <v>54</v>
      </c>
      <c r="C10" s="7" t="s">
        <v>38</v>
      </c>
      <c r="D10" s="8">
        <v>45458.7433333333</v>
      </c>
      <c r="E10" s="7" t="s">
        <v>55</v>
      </c>
      <c r="F10" s="7" t="s">
        <v>56</v>
      </c>
      <c r="G10" s="7" t="s">
        <v>27</v>
      </c>
      <c r="H10" s="9" t="s">
        <v>57</v>
      </c>
      <c r="J10" s="14" t="str">
        <f t="shared" si="0"/>
        <v>123 Elm St,Chicago, IL, 60601</v>
      </c>
      <c r="L10" s="14" t="str" cm="1">
        <f t="array" ref="L10:M10">_xlfn.TEXTSPLIT(B10," ")</f>
        <v>Stanley</v>
      </c>
      <c r="M10" s="14" t="str">
        <v>Hudson</v>
      </c>
      <c r="O10" s="14" t="str">
        <f t="shared" si="1"/>
        <v>123556</v>
      </c>
      <c r="Q10" s="14">
        <f t="shared" si="2"/>
        <v>10</v>
      </c>
      <c r="R10" s="14">
        <f t="shared" si="3"/>
        <v>12</v>
      </c>
      <c r="S10" s="14" t="str">
        <f t="shared" si="4"/>
        <v>IL</v>
      </c>
      <c r="T10" s="14">
        <f t="shared" si="5"/>
        <v>10</v>
      </c>
      <c r="U10" s="14">
        <f t="shared" si="6"/>
        <v>12</v>
      </c>
      <c r="V10" s="14" t="str">
        <f t="shared" si="7"/>
        <v>IL</v>
      </c>
      <c r="Z10" s="14" t="str" cm="1">
        <f t="array" ref="Z10:Z25">_xlfn.UNIQUE(TRANSPOSE(_xlfn.ANCHORARRAY(Z7)))</f>
        <v>Kafka</v>
      </c>
      <c r="AA10" s="14">
        <f>COUNTIF(_xlfn.ANCHORARRAY($Z$7),Z10)</f>
        <v>3</v>
      </c>
    </row>
    <row r="11" spans="1:27">
      <c r="A11" s="6" t="s">
        <v>58</v>
      </c>
      <c r="B11" s="7" t="s">
        <v>59</v>
      </c>
      <c r="C11" s="7" t="s">
        <v>31</v>
      </c>
      <c r="D11" s="8">
        <v>45480.6080555556</v>
      </c>
      <c r="E11" s="7" t="s">
        <v>60</v>
      </c>
      <c r="F11" s="7" t="s">
        <v>56</v>
      </c>
      <c r="G11" s="7" t="s">
        <v>61</v>
      </c>
      <c r="H11" s="9" t="s">
        <v>62</v>
      </c>
      <c r="J11" s="14" t="str">
        <f t="shared" si="0"/>
        <v>123 Elm St,Los Angeles, CA, 90001</v>
      </c>
      <c r="L11" s="14" t="str" cm="1">
        <f t="array" ref="L11:M11">_xlfn.TEXTSPLIT(B11," ")</f>
        <v>Angela</v>
      </c>
      <c r="M11" s="14" t="str">
        <v>Martin</v>
      </c>
      <c r="O11" s="14" t="str">
        <f t="shared" si="1"/>
        <v>123557</v>
      </c>
      <c r="Q11" s="14">
        <f t="shared" si="2"/>
        <v>14</v>
      </c>
      <c r="R11" s="14">
        <f t="shared" si="3"/>
        <v>16</v>
      </c>
      <c r="S11" s="14" t="str">
        <f t="shared" si="4"/>
        <v>CA</v>
      </c>
      <c r="T11" s="14">
        <f t="shared" si="5"/>
        <v>14</v>
      </c>
      <c r="U11" s="14">
        <f t="shared" si="6"/>
        <v>16</v>
      </c>
      <c r="V11" s="14" t="str">
        <f t="shared" si="7"/>
        <v>CA</v>
      </c>
      <c r="Z11" s="14" t="str">
        <v>DataBricks</v>
      </c>
      <c r="AA11" s="14">
        <f t="shared" ref="AA11:AA25" si="8">COUNTIF(_xlfn.ANCHORARRAY($Z$7),Z11)</f>
        <v>12</v>
      </c>
    </row>
    <row r="12" spans="1:27">
      <c r="A12" s="6" t="s">
        <v>63</v>
      </c>
      <c r="B12" s="7" t="s">
        <v>64</v>
      </c>
      <c r="C12" s="7" t="s">
        <v>38</v>
      </c>
      <c r="D12" s="8">
        <v>45455.2849305556</v>
      </c>
      <c r="E12" s="7" t="s">
        <v>65</v>
      </c>
      <c r="F12" s="7" t="s">
        <v>56</v>
      </c>
      <c r="G12" s="7" t="s">
        <v>66</v>
      </c>
      <c r="H12" s="9" t="s">
        <v>67</v>
      </c>
      <c r="J12" s="14" t="str">
        <f t="shared" si="0"/>
        <v>123 Elm St,San Diego, CA, 92101</v>
      </c>
      <c r="L12" s="14" t="str" cm="1">
        <f t="array" ref="L12:M12">_xlfn.TEXTSPLIT(B12," ")</f>
        <v>Dwight</v>
      </c>
      <c r="M12" s="14" t="str">
        <v>Schrute</v>
      </c>
      <c r="O12" s="14" t="str">
        <f t="shared" si="1"/>
        <v>123558</v>
      </c>
      <c r="Q12" s="14">
        <f t="shared" si="2"/>
        <v>12</v>
      </c>
      <c r="R12" s="14">
        <f t="shared" si="3"/>
        <v>14</v>
      </c>
      <c r="S12" s="14" t="str">
        <f t="shared" si="4"/>
        <v>CA</v>
      </c>
      <c r="T12" s="14">
        <f t="shared" si="5"/>
        <v>12</v>
      </c>
      <c r="U12" s="14">
        <f t="shared" si="6"/>
        <v>14</v>
      </c>
      <c r="V12" s="14" t="str">
        <f t="shared" si="7"/>
        <v>CA</v>
      </c>
      <c r="Z12" s="14" t="str">
        <v>Spark</v>
      </c>
      <c r="AA12" s="14">
        <f t="shared" si="8"/>
        <v>2</v>
      </c>
    </row>
    <row r="13" spans="1:27">
      <c r="A13" s="6" t="s">
        <v>68</v>
      </c>
      <c r="B13" s="7" t="s">
        <v>69</v>
      </c>
      <c r="C13" s="7" t="s">
        <v>45</v>
      </c>
      <c r="D13" s="8">
        <v>44951.5521412037</v>
      </c>
      <c r="E13" s="7" t="s">
        <v>70</v>
      </c>
      <c r="F13" s="7" t="s">
        <v>71</v>
      </c>
      <c r="G13" s="7" t="s">
        <v>27</v>
      </c>
      <c r="H13" s="9" t="s">
        <v>72</v>
      </c>
      <c r="J13" s="14" t="str">
        <f t="shared" si="0"/>
        <v>202 Birch St,Chicago, IL, 60601</v>
      </c>
      <c r="L13" s="14" t="str" cm="1">
        <f t="array" ref="L13:M13">_xlfn.TEXTSPLIT(B13," ")</f>
        <v>Oscar</v>
      </c>
      <c r="M13" s="14" t="str">
        <v>Martinez</v>
      </c>
      <c r="O13" s="14" t="str">
        <f t="shared" si="1"/>
        <v>123559</v>
      </c>
      <c r="Q13" s="14">
        <f t="shared" si="2"/>
        <v>10</v>
      </c>
      <c r="R13" s="14">
        <f t="shared" si="3"/>
        <v>12</v>
      </c>
      <c r="S13" s="14" t="str">
        <f t="shared" si="4"/>
        <v>IL</v>
      </c>
      <c r="T13" s="14">
        <f t="shared" si="5"/>
        <v>10</v>
      </c>
      <c r="U13" s="14">
        <f t="shared" si="6"/>
        <v>12</v>
      </c>
      <c r="V13" s="14" t="str">
        <f t="shared" si="7"/>
        <v>IL</v>
      </c>
      <c r="Z13" s="14" t="str">
        <v>Python</v>
      </c>
      <c r="AA13" s="14">
        <f t="shared" si="8"/>
        <v>2</v>
      </c>
    </row>
    <row r="14" spans="1:27">
      <c r="A14" s="6" t="s">
        <v>73</v>
      </c>
      <c r="B14" s="7" t="s">
        <v>44</v>
      </c>
      <c r="C14" s="7" t="s">
        <v>31</v>
      </c>
      <c r="D14" s="8">
        <v>45002.4900347222</v>
      </c>
      <c r="E14" s="7" t="s">
        <v>46</v>
      </c>
      <c r="F14" s="7" t="s">
        <v>47</v>
      </c>
      <c r="G14" s="7" t="s">
        <v>41</v>
      </c>
      <c r="H14" s="9" t="s">
        <v>48</v>
      </c>
      <c r="J14" s="14" t="str">
        <f t="shared" si="0"/>
        <v>204 Birch St,Philadelphia, PA, 19101</v>
      </c>
      <c r="L14" s="14" t="str" cm="1">
        <f t="array" ref="L14:M14">_xlfn.TEXTSPLIT(B14," ")</f>
        <v>Ryan</v>
      </c>
      <c r="M14" s="14" t="str">
        <v>Howard</v>
      </c>
      <c r="O14" s="14" t="str">
        <f t="shared" si="1"/>
        <v>123560</v>
      </c>
      <c r="Q14" s="14">
        <f t="shared" si="2"/>
        <v>15</v>
      </c>
      <c r="R14" s="14">
        <f t="shared" si="3"/>
        <v>17</v>
      </c>
      <c r="S14" s="14" t="str">
        <f t="shared" si="4"/>
        <v>PA</v>
      </c>
      <c r="T14" s="14">
        <f t="shared" si="5"/>
        <v>15</v>
      </c>
      <c r="U14" s="14">
        <f t="shared" si="6"/>
        <v>17</v>
      </c>
      <c r="V14" s="14" t="str">
        <f t="shared" si="7"/>
        <v>PA</v>
      </c>
      <c r="Z14" s="14" t="str">
        <v>GCP</v>
      </c>
      <c r="AA14" s="14">
        <f t="shared" si="8"/>
        <v>4</v>
      </c>
    </row>
    <row r="15" spans="1:27">
      <c r="A15" s="6" t="s">
        <v>74</v>
      </c>
      <c r="B15" s="7" t="s">
        <v>75</v>
      </c>
      <c r="C15" s="7" t="s">
        <v>45</v>
      </c>
      <c r="D15" s="8">
        <v>45078.4172569444</v>
      </c>
      <c r="E15" s="7" t="s">
        <v>76</v>
      </c>
      <c r="F15" s="7" t="s">
        <v>56</v>
      </c>
      <c r="G15" s="7" t="s">
        <v>27</v>
      </c>
      <c r="H15" s="9" t="s">
        <v>77</v>
      </c>
      <c r="J15" s="14" t="str">
        <f t="shared" si="0"/>
        <v>123 Elm St,Chicago, IL, 60601</v>
      </c>
      <c r="L15" s="14" t="str" cm="1">
        <f t="array" ref="L15:M15">_xlfn.TEXTSPLIT(B15," ")</f>
        <v>Phyllis</v>
      </c>
      <c r="M15" s="14" t="str">
        <v>Vance</v>
      </c>
      <c r="O15" s="14" t="str">
        <f t="shared" si="1"/>
        <v>123561</v>
      </c>
      <c r="Q15" s="14">
        <f t="shared" si="2"/>
        <v>10</v>
      </c>
      <c r="R15" s="14">
        <f t="shared" si="3"/>
        <v>12</v>
      </c>
      <c r="S15" s="14" t="str">
        <f t="shared" si="4"/>
        <v>IL</v>
      </c>
      <c r="T15" s="14">
        <f t="shared" si="5"/>
        <v>10</v>
      </c>
      <c r="U15" s="14">
        <f t="shared" si="6"/>
        <v>12</v>
      </c>
      <c r="V15" s="14" t="str">
        <f t="shared" si="7"/>
        <v>IL</v>
      </c>
      <c r="Z15" s="14" t="str">
        <v>Power BI</v>
      </c>
      <c r="AA15" s="14">
        <f t="shared" si="8"/>
        <v>5</v>
      </c>
    </row>
    <row r="16" spans="1:27">
      <c r="A16" s="6" t="s">
        <v>78</v>
      </c>
      <c r="B16" s="7" t="s">
        <v>79</v>
      </c>
      <c r="C16" s="7" t="s">
        <v>45</v>
      </c>
      <c r="D16" s="8">
        <v>45168.7293287037</v>
      </c>
      <c r="E16" s="7" t="s">
        <v>80</v>
      </c>
      <c r="F16" s="7" t="s">
        <v>81</v>
      </c>
      <c r="G16" s="7" t="s">
        <v>27</v>
      </c>
      <c r="H16" s="9" t="s">
        <v>82</v>
      </c>
      <c r="J16" s="14" t="str">
        <f t="shared" si="0"/>
        <v>456 Oak St,Chicago, IL, 60601</v>
      </c>
      <c r="L16" s="14" t="str" cm="1">
        <f t="array" ref="L16:M16">_xlfn.TEXTSPLIT(B16," ")</f>
        <v>Meredith</v>
      </c>
      <c r="M16" s="14" t="str">
        <v>Palmer</v>
      </c>
      <c r="O16" s="14" t="str">
        <f t="shared" si="1"/>
        <v>123562</v>
      </c>
      <c r="Q16" s="14">
        <f t="shared" si="2"/>
        <v>10</v>
      </c>
      <c r="R16" s="14">
        <f t="shared" si="3"/>
        <v>12</v>
      </c>
      <c r="S16" s="14" t="str">
        <f t="shared" si="4"/>
        <v>IL</v>
      </c>
      <c r="T16" s="14">
        <f t="shared" si="5"/>
        <v>10</v>
      </c>
      <c r="U16" s="14">
        <f t="shared" si="6"/>
        <v>12</v>
      </c>
      <c r="V16" s="14" t="str">
        <f t="shared" si="7"/>
        <v>IL</v>
      </c>
      <c r="Z16" s="14" t="str">
        <v>Airflow</v>
      </c>
      <c r="AA16" s="14">
        <f t="shared" si="8"/>
        <v>6</v>
      </c>
    </row>
    <row r="17" spans="1:27">
      <c r="A17" s="6" t="s">
        <v>83</v>
      </c>
      <c r="B17" s="7" t="s">
        <v>23</v>
      </c>
      <c r="C17" s="7" t="s">
        <v>38</v>
      </c>
      <c r="D17" s="8">
        <v>45218.3197800926</v>
      </c>
      <c r="E17" s="7" t="s">
        <v>25</v>
      </c>
      <c r="F17" s="7" t="s">
        <v>26</v>
      </c>
      <c r="G17" s="7" t="s">
        <v>84</v>
      </c>
      <c r="H17" s="9" t="s">
        <v>28</v>
      </c>
      <c r="J17" s="14" t="str">
        <f t="shared" si="0"/>
        <v>203 Birch St,Chicago, IL, 60602</v>
      </c>
      <c r="L17" s="14" t="str" cm="1">
        <f t="array" ref="L17:M17">_xlfn.TEXTSPLIT(B17," ")</f>
        <v>Michael</v>
      </c>
      <c r="M17" s="14" t="str">
        <v>Scott</v>
      </c>
      <c r="O17" s="14" t="str">
        <f t="shared" si="1"/>
        <v>123563</v>
      </c>
      <c r="Q17" s="14">
        <f t="shared" si="2"/>
        <v>10</v>
      </c>
      <c r="R17" s="14">
        <f t="shared" si="3"/>
        <v>12</v>
      </c>
      <c r="S17" s="14" t="str">
        <f t="shared" si="4"/>
        <v>IL</v>
      </c>
      <c r="T17" s="14">
        <f t="shared" si="5"/>
        <v>10</v>
      </c>
      <c r="U17" s="14">
        <f t="shared" si="6"/>
        <v>12</v>
      </c>
      <c r="V17" s="14" t="str">
        <f t="shared" si="7"/>
        <v>IL</v>
      </c>
      <c r="Z17" s="14" t="str">
        <v>Hadoop</v>
      </c>
      <c r="AA17" s="14">
        <f t="shared" si="8"/>
        <v>7</v>
      </c>
    </row>
    <row r="18" spans="1:27">
      <c r="A18" s="6" t="s">
        <v>85</v>
      </c>
      <c r="B18" s="7" t="s">
        <v>37</v>
      </c>
      <c r="C18" s="7" t="s">
        <v>31</v>
      </c>
      <c r="D18" s="8">
        <v>45350.7192361111</v>
      </c>
      <c r="E18" s="7" t="s">
        <v>39</v>
      </c>
      <c r="F18" s="7" t="s">
        <v>40</v>
      </c>
      <c r="G18" s="7" t="s">
        <v>41</v>
      </c>
      <c r="H18" s="9" t="s">
        <v>42</v>
      </c>
      <c r="J18" s="14" t="str">
        <f t="shared" si="0"/>
        <v>459 Oak St,Philadelphia, PA, 19101</v>
      </c>
      <c r="L18" s="14" t="str" cm="1">
        <f t="array" ref="L18:M18">_xlfn.TEXTSPLIT(B18," ")</f>
        <v>Jim</v>
      </c>
      <c r="M18" s="14" t="str">
        <v>Halpert</v>
      </c>
      <c r="O18" s="14" t="str">
        <f t="shared" si="1"/>
        <v>123564</v>
      </c>
      <c r="Q18" s="14">
        <f t="shared" si="2"/>
        <v>15</v>
      </c>
      <c r="R18" s="14">
        <f t="shared" si="3"/>
        <v>17</v>
      </c>
      <c r="S18" s="14" t="str">
        <f t="shared" si="4"/>
        <v>PA</v>
      </c>
      <c r="T18" s="14">
        <f t="shared" si="5"/>
        <v>15</v>
      </c>
      <c r="U18" s="14">
        <f t="shared" si="6"/>
        <v>17</v>
      </c>
      <c r="V18" s="14" t="str">
        <f t="shared" si="7"/>
        <v>PA</v>
      </c>
      <c r="Z18" s="14" t="str">
        <v>R</v>
      </c>
      <c r="AA18" s="14">
        <f t="shared" si="8"/>
        <v>6</v>
      </c>
    </row>
    <row r="19" spans="1:27">
      <c r="A19" s="6" t="s">
        <v>86</v>
      </c>
      <c r="B19" s="7" t="s">
        <v>87</v>
      </c>
      <c r="C19" s="7" t="s">
        <v>38</v>
      </c>
      <c r="D19" s="8">
        <v>45418.7263541667</v>
      </c>
      <c r="E19" s="7" t="s">
        <v>88</v>
      </c>
      <c r="F19" s="7" t="s">
        <v>81</v>
      </c>
      <c r="G19" s="7" t="s">
        <v>89</v>
      </c>
      <c r="H19" s="9" t="s">
        <v>90</v>
      </c>
      <c r="J19" s="14" t="str">
        <f t="shared" si="0"/>
        <v>456 Oak St,New York, NY, 10001</v>
      </c>
      <c r="L19" s="14" t="str" cm="1">
        <f t="array" ref="L19:M19">_xlfn.TEXTSPLIT(B19," ")</f>
        <v>Kelly</v>
      </c>
      <c r="M19" s="14" t="str">
        <v>Kapoor</v>
      </c>
      <c r="O19" s="14" t="str">
        <f t="shared" si="1"/>
        <v>123565</v>
      </c>
      <c r="Q19" s="14">
        <f t="shared" si="2"/>
        <v>11</v>
      </c>
      <c r="R19" s="14">
        <f t="shared" si="3"/>
        <v>13</v>
      </c>
      <c r="S19" s="14" t="str">
        <f t="shared" si="4"/>
        <v>NY</v>
      </c>
      <c r="T19" s="14">
        <f t="shared" si="5"/>
        <v>11</v>
      </c>
      <c r="U19" s="14">
        <f t="shared" si="6"/>
        <v>13</v>
      </c>
      <c r="V19" s="14" t="str">
        <f t="shared" si="7"/>
        <v>NY</v>
      </c>
      <c r="Z19" s="14" t="str">
        <v>Azure</v>
      </c>
      <c r="AA19" s="14">
        <f t="shared" si="8"/>
        <v>4</v>
      </c>
    </row>
    <row r="20" spans="1:27">
      <c r="A20" s="6" t="s">
        <v>91</v>
      </c>
      <c r="B20" s="7" t="s">
        <v>37</v>
      </c>
      <c r="C20" s="7" t="s">
        <v>45</v>
      </c>
      <c r="D20" s="8">
        <v>45496.2917013889</v>
      </c>
      <c r="E20" s="7" t="s">
        <v>39</v>
      </c>
      <c r="F20" s="7" t="s">
        <v>40</v>
      </c>
      <c r="G20" s="7" t="s">
        <v>41</v>
      </c>
      <c r="H20" s="9" t="s">
        <v>42</v>
      </c>
      <c r="J20" s="14" t="str">
        <f t="shared" si="0"/>
        <v>459 Oak St,Philadelphia, PA, 19101</v>
      </c>
      <c r="L20" s="14" t="str" cm="1">
        <f t="array" ref="L20:M20">_xlfn.TEXTSPLIT(B20," ")</f>
        <v>Jim</v>
      </c>
      <c r="M20" s="14" t="str">
        <v>Halpert</v>
      </c>
      <c r="O20" s="14" t="str">
        <f t="shared" si="1"/>
        <v>123566</v>
      </c>
      <c r="Q20" s="14">
        <f t="shared" si="2"/>
        <v>15</v>
      </c>
      <c r="R20" s="14">
        <f t="shared" si="3"/>
        <v>17</v>
      </c>
      <c r="S20" s="14" t="str">
        <f t="shared" si="4"/>
        <v>PA</v>
      </c>
      <c r="T20" s="14">
        <f t="shared" si="5"/>
        <v>15</v>
      </c>
      <c r="U20" s="14">
        <f t="shared" si="6"/>
        <v>17</v>
      </c>
      <c r="V20" s="14" t="str">
        <f t="shared" si="7"/>
        <v>PA</v>
      </c>
      <c r="Z20" s="14" t="str">
        <v>Java</v>
      </c>
      <c r="AA20" s="14">
        <f t="shared" si="8"/>
        <v>7</v>
      </c>
    </row>
    <row r="21" ht="15.15" spans="1:27">
      <c r="A21" s="6" t="s">
        <v>92</v>
      </c>
      <c r="B21" s="10" t="s">
        <v>37</v>
      </c>
      <c r="C21" s="10" t="s">
        <v>45</v>
      </c>
      <c r="D21" s="11">
        <v>45422.7398842593</v>
      </c>
      <c r="E21" s="10" t="s">
        <v>39</v>
      </c>
      <c r="F21" s="10" t="s">
        <v>40</v>
      </c>
      <c r="G21" s="10" t="s">
        <v>89</v>
      </c>
      <c r="H21" s="12" t="s">
        <v>42</v>
      </c>
      <c r="J21" s="14" t="str">
        <f t="shared" si="0"/>
        <v>459 Oak St,New York, NY, 10001</v>
      </c>
      <c r="L21" s="14" t="str" cm="1">
        <f t="array" ref="L21:M21">_xlfn.TEXTSPLIT(B21," ")</f>
        <v>Jim</v>
      </c>
      <c r="M21" s="14" t="str">
        <v>Halpert</v>
      </c>
      <c r="O21" s="14" t="str">
        <f t="shared" si="1"/>
        <v>123567</v>
      </c>
      <c r="Q21" s="14">
        <f t="shared" si="2"/>
        <v>11</v>
      </c>
      <c r="R21" s="14">
        <f t="shared" si="3"/>
        <v>13</v>
      </c>
      <c r="S21" s="14" t="str">
        <f t="shared" si="4"/>
        <v>NY</v>
      </c>
      <c r="T21" s="14">
        <f t="shared" si="5"/>
        <v>11</v>
      </c>
      <c r="U21" s="14">
        <f t="shared" si="6"/>
        <v>13</v>
      </c>
      <c r="V21" s="14" t="str">
        <f t="shared" si="7"/>
        <v>NY</v>
      </c>
      <c r="Z21" s="14" t="str">
        <v>SQL</v>
      </c>
      <c r="AA21" s="14">
        <f t="shared" si="8"/>
        <v>4</v>
      </c>
    </row>
    <row r="22" spans="26:27">
      <c r="Z22" s="14" t="str">
        <v>Snowflake</v>
      </c>
      <c r="AA22" s="14">
        <f t="shared" si="8"/>
        <v>5</v>
      </c>
    </row>
    <row r="23" spans="26:27">
      <c r="Z23" s="14" t="str">
        <v>Scala</v>
      </c>
      <c r="AA23" s="14">
        <f t="shared" si="8"/>
        <v>5</v>
      </c>
    </row>
    <row r="24" spans="26:27">
      <c r="Z24" s="14" t="str">
        <v>Excel</v>
      </c>
      <c r="AA24" s="14">
        <f t="shared" si="8"/>
        <v>2</v>
      </c>
    </row>
    <row r="25" spans="26:27">
      <c r="Z25" s="14" t="str">
        <v>Tableau</v>
      </c>
      <c r="AA25" s="14">
        <f t="shared" si="8"/>
        <v>1</v>
      </c>
    </row>
  </sheetData>
  <sortState ref="B2:H22">
    <sortCondition ref="D1:D22"/>
  </sortState>
  <mergeCells count="2">
    <mergeCell ref="Q1:S1"/>
    <mergeCell ref="T1:V1"/>
  </mergeCells>
  <pageMargins left="0.7" right="0.7" top="0.75" bottom="0.75" header="0.3" footer="0.3"/>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budha</cp:lastModifiedBy>
  <dcterms:created xsi:type="dcterms:W3CDTF">2015-06-05T18:17:00Z</dcterms:created>
  <dcterms:modified xsi:type="dcterms:W3CDTF">2025-03-11T15:35:19Z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1B7DDF2C859B489190FE453DC85B8DE9_13</vt:lpwstr>
  </property>
  <property fmtid="{D5CDD505-2E9C-101B-9397-08002B2CF9AE}" pid="3" name="KSOProductBuildVer">
    <vt:lpwstr>1033-12.2.0.20326</vt:lpwstr>
  </property>
</Properties>
</file>