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7F77769F-A736-4EFF-8CC5-F7A1A2CA05EC}" xr6:coauthVersionLast="47" xr6:coauthVersionMax="47" xr10:uidLastSave="{00000000-0000-0000-0000-000000000000}"/>
  <bookViews>
    <workbookView xWindow="11424" yWindow="0" windowWidth="11712" windowHeight="12336" firstSheet="4" activeTab="4" xr2:uid="{E0CA2F68-4E50-47BA-9E6D-EB88D4488095}"/>
  </bookViews>
  <sheets>
    <sheet name="Sheet1" sheetId="1" r:id="rId1"/>
    <sheet name="vlookup revision" sheetId="2" r:id="rId2"/>
    <sheet name="vlookup_with_aproxmatch" sheetId="3" r:id="rId3"/>
    <sheet name="vlokup_with_match" sheetId="4" r:id="rId4"/>
    <sheet name="Match and INDEX " sheetId="5" r:id="rId5"/>
  </sheets>
  <definedNames>
    <definedName name="Emp_type">vlookup_with_aproxmatch!$I$2:$J$8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20" i="5"/>
  <c r="C19" i="5"/>
  <c r="G12" i="4"/>
  <c r="C16" i="4"/>
  <c r="B16" i="4"/>
  <c r="H6" i="4"/>
  <c r="H5" i="4"/>
  <c r="H4" i="4"/>
  <c r="H3" i="4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O2" i="2"/>
  <c r="O3" i="2"/>
  <c r="O4" i="2"/>
  <c r="O5" i="2"/>
  <c r="O1" i="2"/>
  <c r="M3" i="2"/>
  <c r="M4" i="2"/>
  <c r="M5" i="2"/>
  <c r="M2" i="2"/>
  <c r="J3" i="2"/>
  <c r="J4" i="2"/>
  <c r="J5" i="2"/>
  <c r="J6" i="2"/>
  <c r="J7" i="2"/>
  <c r="J8" i="2"/>
  <c r="J9" i="2"/>
  <c r="J10" i="2"/>
  <c r="H3" i="2"/>
  <c r="J2" i="2"/>
  <c r="H6" i="2"/>
  <c r="H4" i="2"/>
  <c r="H5" i="2"/>
  <c r="H1" i="1" l="1"/>
  <c r="G2" i="1"/>
  <c r="G3" i="1"/>
  <c r="G4" i="1"/>
  <c r="G5" i="1"/>
  <c r="G6" i="1"/>
  <c r="G7" i="1"/>
  <c r="G8" i="1"/>
  <c r="G9" i="1"/>
  <c r="G10" i="1"/>
  <c r="G11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sujan budhathoki magar</author>
  </authors>
  <commentList>
    <comment ref="C18" authorId="0" shapeId="0" xr:uid="{96346440-409D-4086-8A86-BE735450EE7E}">
      <text>
        <r>
          <rPr>
            <sz val="9"/>
            <color indexed="81"/>
            <rFont val="Tahoma"/>
            <family val="2"/>
          </rPr>
          <t>This is the VLOOKUP example:
VLOOKUP is a function in Excel that allows you to search for a value in the first column of a table and return a corresponding value from another column in the same row. The name "VLOOKUP" stands for "Vertical Lookup," as it searches vertically down the first column of a table.
syntax:
=VLOOKUP(lookup_value, table_array, col_index_num, [range_lookup])
where
1. lookup_value: The value you want to search for. This is the value that VLOOKUP will look for in the first column of the table.
2. table_array: The range of cells that contains the data. This includes the column where the lookup_value is located and the columns from which you want to retrieve data.
3. col_index_num: The column number in the table_array from which to retrieve the value. The first column is 1, the second column is 2, and so on.
4. range_lookup: (Optional) A logical value that specifies whether you want VLOOKUP to find an exact match or an approximate match.
TRUE (or omitted): Approximate match. The first column should be sorted in ascending order.
FALSE: Exact match. VLOOKUP will search for an exact match of the lookup_value.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sujan budhathoki magar</author>
  </authors>
  <commentList>
    <comment ref="C17" authorId="0" shapeId="0" xr:uid="{FF9D66F7-FB2D-431E-AD7A-A704D3153F08}">
      <text>
        <r>
          <rPr>
            <sz val="9"/>
            <color indexed="81"/>
            <rFont val="Tahoma"/>
            <family val="2"/>
          </rPr>
          <t xml:space="preserve">Here, we have to give the grade based on salary of the employe from the emp_type table in the right side of the table.
</t>
        </r>
      </text>
    </comment>
  </commentList>
</comments>
</file>

<file path=xl/sharedStrings.xml><?xml version="1.0" encoding="utf-8"?>
<sst xmlns="http://schemas.openxmlformats.org/spreadsheetml/2006/main" count="309" uniqueCount="157">
  <si>
    <t>Helo World</t>
  </si>
  <si>
    <t>Hello 1</t>
  </si>
  <si>
    <t>Hello 2</t>
  </si>
  <si>
    <t>Hello 3</t>
  </si>
  <si>
    <t>Hello 4</t>
  </si>
  <si>
    <t>Hello 5</t>
  </si>
  <si>
    <t>Hello 6</t>
  </si>
  <si>
    <t>Hello 7</t>
  </si>
  <si>
    <t>Hello 8</t>
  </si>
  <si>
    <t>Hello 9</t>
  </si>
  <si>
    <t>Hello 10</t>
  </si>
  <si>
    <t>Hello 11</t>
  </si>
  <si>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</si>
  <si>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</si>
  <si>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</si>
  <si>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</si>
  <si>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</si>
  <si>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</si>
  <si>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</si>
  <si>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</si>
  <si>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₹ 41,954.00</t>
  </si>
  <si>
    <t>EMP002</t>
  </si>
  <si>
    <t>Employee_2</t>
  </si>
  <si>
    <t>Operations</t>
  </si>
  <si>
    <t>₹ 49,855.00</t>
  </si>
  <si>
    <t>EMP003</t>
  </si>
  <si>
    <t>Employee_3</t>
  </si>
  <si>
    <t>Sales</t>
  </si>
  <si>
    <t>₹ 94,210.00</t>
  </si>
  <si>
    <t>EMP004</t>
  </si>
  <si>
    <t>Employee_4</t>
  </si>
  <si>
    <t>₹ 74,689.00</t>
  </si>
  <si>
    <t>EMP005</t>
  </si>
  <si>
    <t>Employee_5</t>
  </si>
  <si>
    <t>₹ 90,652.00</t>
  </si>
  <si>
    <t>EMP006</t>
  </si>
  <si>
    <t>₹ 74,820.00</t>
  </si>
  <si>
    <t>EMP007</t>
  </si>
  <si>
    <t>Employee_7</t>
  </si>
  <si>
    <t>₹ 85,206.00</t>
  </si>
  <si>
    <t>EMP008</t>
  </si>
  <si>
    <t>Employee_8</t>
  </si>
  <si>
    <t>₹ 30,924.00</t>
  </si>
  <si>
    <t>EMP009</t>
  </si>
  <si>
    <t>Employee_9</t>
  </si>
  <si>
    <t>₹ 57,737.00</t>
  </si>
  <si>
    <t>EMP010</t>
  </si>
  <si>
    <t>Employee_10</t>
  </si>
  <si>
    <t>₹ 36,000.00</t>
  </si>
  <si>
    <t>EMP011</t>
  </si>
  <si>
    <t>Employee_11</t>
  </si>
  <si>
    <t>₹ 96,371.00</t>
  </si>
  <si>
    <t>EMP012</t>
  </si>
  <si>
    <t>Employee_12</t>
  </si>
  <si>
    <t>₹ 85,028.00</t>
  </si>
  <si>
    <t>Row Number</t>
  </si>
  <si>
    <t>Note==</t>
  </si>
  <si>
    <t>Greater than</t>
  </si>
  <si>
    <t>Emp_type</t>
  </si>
  <si>
    <t>Grade6</t>
  </si>
  <si>
    <t>Grade5</t>
  </si>
  <si>
    <t>Grade4</t>
  </si>
  <si>
    <t>Grade3</t>
  </si>
  <si>
    <t>Grade2</t>
  </si>
  <si>
    <t>Grade1</t>
  </si>
  <si>
    <t>Description</t>
  </si>
  <si>
    <t>For the salary</t>
  </si>
  <si>
    <t xml:space="preserve">I use the VALUE </t>
  </si>
  <si>
    <t>&amp; SUBSTITUTE</t>
  </si>
  <si>
    <t>function to convert into number format</t>
  </si>
  <si>
    <t>using IF</t>
  </si>
  <si>
    <t>Match is used to find the exact position of the item in a range that matches a specific value.</t>
  </si>
  <si>
    <t>=MATCH(lookup_value, lookup_array, [match_type])</t>
  </si>
  <si>
    <t>lookup_value:  The value you want to find.</t>
  </si>
  <si>
    <t>lookup_array:  Specifies how match is performed.</t>
  </si>
  <si>
    <t>[match_type]:</t>
  </si>
  <si>
    <t>The range of cells where you want to find for the value.</t>
  </si>
  <si>
    <t>0 for exact match</t>
  </si>
  <si>
    <t>1 : find the largest value less than or eqal to the lookup_value</t>
  </si>
  <si>
    <t>(-1 ) find the smallest value greater than or equal to the lookup_value</t>
  </si>
  <si>
    <t>Class/Subjects</t>
  </si>
  <si>
    <t>8:00 AM - 8:45 AM</t>
  </si>
  <si>
    <t>8:45 AM - 9:30 AM</t>
  </si>
  <si>
    <t>9:30 AM - 10:15 AM</t>
  </si>
  <si>
    <t>10:15 AM - 11:00 AM</t>
  </si>
  <si>
    <t>11:00 AM - 11:15 AM (Break)</t>
  </si>
  <si>
    <t>11:15 AM - 12:00 PM</t>
  </si>
  <si>
    <t>12:00 PM - 12:45 PM</t>
  </si>
  <si>
    <t>12:45 PM - 1:30 PM</t>
  </si>
  <si>
    <t>1:30 PM - 2:15 PM</t>
  </si>
  <si>
    <t>Mathematics</t>
  </si>
  <si>
    <t>Mathematics (Ms. Johnson)</t>
  </si>
  <si>
    <t>Mathematics (Mr. Smith)</t>
  </si>
  <si>
    <t>Mathematics (Mrs. Lee)</t>
  </si>
  <si>
    <t>Mathematics (Mr. Brown)</t>
  </si>
  <si>
    <t>Break</t>
  </si>
  <si>
    <t>Mathematics (Mr. Wilson)</t>
  </si>
  <si>
    <t>Mathematics (Ms. Taylor)</t>
  </si>
  <si>
    <t>Mathematics (Mr. White)</t>
  </si>
  <si>
    <t>Science</t>
  </si>
  <si>
    <t>Science (Mr. Smith)</t>
  </si>
  <si>
    <t>Science (Mrs. Lee)</t>
  </si>
  <si>
    <t>Science (Mr. Brown)</t>
  </si>
  <si>
    <t>Science (Ms. Davis)</t>
  </si>
  <si>
    <t>Science (Ms. Taylor)</t>
  </si>
  <si>
    <t>Science (Mr. White)</t>
  </si>
  <si>
    <t>Science (Ms. Johnson)</t>
  </si>
  <si>
    <t>English</t>
  </si>
  <si>
    <t>English (Mrs. Lee)</t>
  </si>
  <si>
    <t>English (Mr. Brown)</t>
  </si>
  <si>
    <t>English (Ms. Davis)</t>
  </si>
  <si>
    <t>English (Mr. Wilson)</t>
  </si>
  <si>
    <t>English (Mr. White)</t>
  </si>
  <si>
    <t>English (Ms. Johnson)</t>
  </si>
  <si>
    <t>English (Mr. Smith)</t>
  </si>
  <si>
    <t>History</t>
  </si>
  <si>
    <t>History (Mr. Brown)</t>
  </si>
  <si>
    <t>History (Ms. Davis)</t>
  </si>
  <si>
    <t>History (Mr. Wilson)</t>
  </si>
  <si>
    <t>History (Ms. Taylor)</t>
  </si>
  <si>
    <t>History (Ms. Johnson)</t>
  </si>
  <si>
    <t>History (Mr. Smith)</t>
  </si>
  <si>
    <t>History (Mrs. Lee)</t>
  </si>
  <si>
    <t>Geography</t>
  </si>
  <si>
    <t>Geography (Ms. Davis)</t>
  </si>
  <si>
    <t>Geography (Mr. Wilson)</t>
  </si>
  <si>
    <t>Geography (Ms. Taylor)</t>
  </si>
  <si>
    <t>Geography (Mr. White)</t>
  </si>
  <si>
    <t>Geography (Mr. Smith)</t>
  </si>
  <si>
    <t>Geography (Mrs. Lee)</t>
  </si>
  <si>
    <t>Geography (Mr. Brown)</t>
  </si>
  <si>
    <t>Physical Education</t>
  </si>
  <si>
    <t>Physical Education (Mr. Wilson)</t>
  </si>
  <si>
    <t>Physical Education (Ms. Taylor)</t>
  </si>
  <si>
    <t>Physical Education (Mr. White)</t>
  </si>
  <si>
    <t>Physical Education (Ms. Johnson)</t>
  </si>
  <si>
    <t>Physical Education (Mrs. Lee)</t>
  </si>
  <si>
    <t>Physical Education (Mr. Brown)</t>
  </si>
  <si>
    <t>Physical Education (Ms. Davis)</t>
  </si>
  <si>
    <t>Art</t>
  </si>
  <si>
    <t>Art (Ms. Taylor)</t>
  </si>
  <si>
    <t>Art (Mr. White)</t>
  </si>
  <si>
    <t>Art (Ms. Johnson)</t>
  </si>
  <si>
    <t>Art (Mr. Smith)</t>
  </si>
  <si>
    <t>Art (Mr. Brown)</t>
  </si>
  <si>
    <t>Art (Ms. Davis)</t>
  </si>
  <si>
    <t>Art (Mr. Wilson)</t>
  </si>
  <si>
    <t>Computer Science</t>
  </si>
  <si>
    <t>Computer Science (Mr. White)</t>
  </si>
  <si>
    <t>Computer Science (Ms. Johnson)</t>
  </si>
  <si>
    <t>Computer Science (Mr. Smith)</t>
  </si>
  <si>
    <t>Computer Science (Mrs. Lee)</t>
  </si>
  <si>
    <t>Computer Science (Ms. Davis)</t>
  </si>
  <si>
    <t>Computer Science (Mr. Wilson)</t>
  </si>
  <si>
    <t>Computer Science (Ms. Taylor)</t>
  </si>
  <si>
    <t>Row calculated using Match</t>
  </si>
  <si>
    <t>Column calculated using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</si>
</sst>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CA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3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1" fillId="2" borderId="5" xfId="0" applyFont="1" applyFill="1" applyBorder="1" applyAlignment="1">
      <alignment horizontal="center" vertical="top"/>
    </xf>
    <xf numFmtId="0" fontId="0" fillId="0" borderId="5" xfId="0" applyBorder="1"/>
    <xf numFmtId="0" fontId="3" fillId="2" borderId="5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top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44" fontId="0" fillId="0" borderId="7" xfId="0" applyNumberFormat="1" applyFill="1" applyBorder="1" applyAlignment="1">
      <alignment horizontal="right"/>
    </xf>
    <xf numFmtId="0" fontId="0" fillId="0" borderId="5" xfId="0" applyBorder="1" applyAlignment="1"/>
    <xf numFmtId="44" fontId="0" fillId="0" borderId="5" xfId="0" applyNumberFormat="1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0" fillId="4" borderId="0" xfId="0" applyFill="1"/>
    <xf numFmtId="0" fontId="1" fillId="2" borderId="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0476-F306-4E75-A4B9-FB4328A37FDF}">
  <sheetPr codeName="Sheet1"/>
  <dimension ref="A1:H14"/>
  <sheetViews>
    <sheetView zoomScale="85" zoomScaleNormal="85" workbookViewId="0">
      <selection activeCell="E20" sqref="E20"/>
    </sheetView>
  </sheetViews>
  <sheetFormatPr defaultRowHeight="14.4" x14ac:dyDescent="0.3"/>
  <cols>
    <col min="1" max="1" width="3" bestFit="1" customWidth="1"/>
    <col min="2" max="2" width="10.21875" bestFit="1" customWidth="1"/>
    <col min="3" max="4" width="3" bestFit="1" customWidth="1"/>
    <col min="5" max="5" width="7.77734375" bestFit="1" customWidth="1"/>
    <col min="6" max="6" width="4" bestFit="1" customWidth="1"/>
    <col min="7" max="7" width="5.109375" bestFit="1" customWidth="1"/>
    <col min="8" max="8" width="4" bestFit="1" customWidth="1"/>
  </cols>
  <sheetData>
    <row r="1" spans="1:8" x14ac:dyDescent="0.3">
      <c r="A1">
        <v>1</v>
      </c>
      <c r="B1" t="s">
        <v>0</v>
      </c>
      <c r="C1">
        <v>2</v>
      </c>
      <c r="D1">
        <v>1</v>
      </c>
      <c r="E1" s="2" t="s">
        <v>1</v>
      </c>
      <c r="F1">
        <v>10</v>
      </c>
      <c r="G1">
        <f>$F$14*F1</f>
        <v>100</v>
      </c>
      <c r="H1">
        <f>F14*F1</f>
        <v>100</v>
      </c>
    </row>
    <row r="2" spans="1:8" x14ac:dyDescent="0.3">
      <c r="A2">
        <v>2</v>
      </c>
      <c r="B2" t="s">
        <v>0</v>
      </c>
      <c r="C2">
        <v>4</v>
      </c>
      <c r="D2">
        <v>3</v>
      </c>
      <c r="E2" s="2" t="s">
        <v>2</v>
      </c>
      <c r="F2">
        <v>20</v>
      </c>
      <c r="G2">
        <f t="shared" ref="G2:G11" si="0">$F$14*F2</f>
        <v>200</v>
      </c>
    </row>
    <row r="3" spans="1:8" x14ac:dyDescent="0.3">
      <c r="A3">
        <v>3</v>
      </c>
      <c r="B3" t="s">
        <v>0</v>
      </c>
      <c r="C3">
        <v>6</v>
      </c>
      <c r="D3">
        <v>5</v>
      </c>
      <c r="E3" s="2" t="s">
        <v>3</v>
      </c>
      <c r="F3">
        <v>30</v>
      </c>
      <c r="G3">
        <f t="shared" si="0"/>
        <v>300</v>
      </c>
    </row>
    <row r="4" spans="1:8" x14ac:dyDescent="0.3">
      <c r="A4">
        <v>4</v>
      </c>
      <c r="B4" t="s">
        <v>0</v>
      </c>
      <c r="C4">
        <v>8</v>
      </c>
      <c r="D4">
        <v>7</v>
      </c>
      <c r="E4" s="2" t="s">
        <v>4</v>
      </c>
      <c r="F4">
        <v>40</v>
      </c>
      <c r="G4">
        <f t="shared" si="0"/>
        <v>400</v>
      </c>
    </row>
    <row r="5" spans="1:8" x14ac:dyDescent="0.3">
      <c r="A5">
        <v>5</v>
      </c>
      <c r="B5" t="s">
        <v>0</v>
      </c>
      <c r="C5">
        <v>10</v>
      </c>
      <c r="D5">
        <v>9</v>
      </c>
      <c r="E5" s="2" t="s">
        <v>5</v>
      </c>
      <c r="F5">
        <v>50</v>
      </c>
      <c r="G5">
        <f t="shared" si="0"/>
        <v>500</v>
      </c>
    </row>
    <row r="6" spans="1:8" x14ac:dyDescent="0.3">
      <c r="A6">
        <v>6</v>
      </c>
      <c r="B6" t="s">
        <v>0</v>
      </c>
      <c r="C6">
        <v>12</v>
      </c>
      <c r="D6">
        <v>11</v>
      </c>
      <c r="E6" s="2" t="s">
        <v>6</v>
      </c>
      <c r="F6">
        <v>60</v>
      </c>
      <c r="G6">
        <f t="shared" si="0"/>
        <v>600</v>
      </c>
    </row>
    <row r="7" spans="1:8" x14ac:dyDescent="0.3">
      <c r="A7">
        <v>7</v>
      </c>
      <c r="B7" t="s">
        <v>0</v>
      </c>
      <c r="C7">
        <v>14</v>
      </c>
      <c r="D7">
        <v>13</v>
      </c>
      <c r="E7" s="2" t="s">
        <v>7</v>
      </c>
      <c r="F7">
        <v>70</v>
      </c>
      <c r="G7">
        <f t="shared" si="0"/>
        <v>700</v>
      </c>
    </row>
    <row r="8" spans="1:8" x14ac:dyDescent="0.3">
      <c r="A8">
        <v>8</v>
      </c>
      <c r="B8" t="s">
        <v>0</v>
      </c>
      <c r="C8">
        <v>16</v>
      </c>
      <c r="D8">
        <v>15</v>
      </c>
      <c r="E8" s="2" t="s">
        <v>8</v>
      </c>
      <c r="F8">
        <v>80</v>
      </c>
      <c r="G8">
        <f t="shared" si="0"/>
        <v>800</v>
      </c>
    </row>
    <row r="9" spans="1:8" x14ac:dyDescent="0.3">
      <c r="A9">
        <v>9</v>
      </c>
      <c r="B9" t="s">
        <v>0</v>
      </c>
      <c r="C9">
        <v>18</v>
      </c>
      <c r="D9">
        <v>17</v>
      </c>
      <c r="E9" s="2" t="s">
        <v>9</v>
      </c>
      <c r="F9">
        <v>90</v>
      </c>
      <c r="G9">
        <f t="shared" si="0"/>
        <v>900</v>
      </c>
    </row>
    <row r="10" spans="1:8" x14ac:dyDescent="0.3">
      <c r="A10">
        <v>10</v>
      </c>
      <c r="B10" t="s">
        <v>0</v>
      </c>
      <c r="C10">
        <v>20</v>
      </c>
      <c r="D10">
        <v>19</v>
      </c>
      <c r="E10" s="2" t="s">
        <v>10</v>
      </c>
      <c r="F10">
        <v>100</v>
      </c>
      <c r="G10">
        <f t="shared" si="0"/>
        <v>1000</v>
      </c>
    </row>
    <row r="11" spans="1:8" x14ac:dyDescent="0.3">
      <c r="A11">
        <v>11</v>
      </c>
      <c r="B11" t="s">
        <v>0</v>
      </c>
      <c r="C11">
        <v>22</v>
      </c>
      <c r="D11">
        <v>21</v>
      </c>
      <c r="E11" s="2" t="s">
        <v>11</v>
      </c>
      <c r="F11">
        <v>110</v>
      </c>
      <c r="G11">
        <f t="shared" si="0"/>
        <v>1100</v>
      </c>
    </row>
    <row r="14" spans="1:8" x14ac:dyDescent="0.3">
      <c r="F14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0867-9C01-495E-9152-4B001D8597D0}">
  <sheetPr codeName="Sheet2"/>
  <dimension ref="A1:O21"/>
  <sheetViews>
    <sheetView workbookViewId="0">
      <selection activeCell="H19" sqref="H19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1" bestFit="1" customWidth="1"/>
    <col min="4" max="4" width="10.44140625" bestFit="1" customWidth="1"/>
    <col min="5" max="5" width="10.88671875" bestFit="1" customWidth="1"/>
    <col min="7" max="7" width="12.44140625" bestFit="1" customWidth="1"/>
    <col min="8" max="8" width="12.88671875" bestFit="1" customWidth="1"/>
    <col min="9" max="9" width="10.5546875" bestFit="1" customWidth="1"/>
    <col min="10" max="10" width="11.33203125" bestFit="1" customWidth="1"/>
    <col min="12" max="12" width="12.44140625" bestFit="1" customWidth="1"/>
    <col min="13" max="13" width="10.5546875" bestFit="1" customWidth="1"/>
    <col min="15" max="15" width="2" bestFit="1" customWidth="1"/>
  </cols>
  <sheetData>
    <row r="1" spans="1:15" ht="16.2" thickBot="1" x14ac:dyDescent="0.35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J1" t="s">
        <v>55</v>
      </c>
      <c r="L1" s="11" t="s">
        <v>12</v>
      </c>
      <c r="M1" t="s">
        <v>17</v>
      </c>
      <c r="O1">
        <f>ROW()</f>
        <v>1</v>
      </c>
    </row>
    <row r="2" spans="1:15" ht="16.2" thickBot="1" x14ac:dyDescent="0.35">
      <c r="A2" s="5" t="s">
        <v>17</v>
      </c>
      <c r="B2" s="6" t="s">
        <v>18</v>
      </c>
      <c r="C2" s="6" t="s">
        <v>19</v>
      </c>
      <c r="D2" s="7" t="s">
        <v>20</v>
      </c>
      <c r="E2" s="8">
        <v>43831</v>
      </c>
      <c r="G2" s="11" t="s">
        <v>12</v>
      </c>
      <c r="H2" s="12" t="s">
        <v>52</v>
      </c>
      <c r="J2">
        <f>ROW()</f>
        <v>2</v>
      </c>
      <c r="L2" s="11" t="s">
        <v>13</v>
      </c>
      <c r="M2" t="str">
        <f>VLOOKUP($M$1,$A$1:$E$13,ROW(),0)</f>
        <v>Employee_1</v>
      </c>
      <c r="O2">
        <f>ROW()</f>
        <v>2</v>
      </c>
    </row>
    <row r="3" spans="1:15" ht="16.2" thickBot="1" x14ac:dyDescent="0.35">
      <c r="A3" s="5" t="s">
        <v>21</v>
      </c>
      <c r="B3" s="6" t="s">
        <v>22</v>
      </c>
      <c r="C3" s="6" t="s">
        <v>23</v>
      </c>
      <c r="D3" s="7" t="s">
        <v>24</v>
      </c>
      <c r="E3" s="8">
        <v>43832</v>
      </c>
      <c r="G3" s="11" t="s">
        <v>13</v>
      </c>
      <c r="H3" s="12" t="str">
        <f>VLOOKUP(H2,$A$1:$E$13,ROW()-1,0)</f>
        <v>Employee_12</v>
      </c>
      <c r="J3">
        <f>ROW()</f>
        <v>3</v>
      </c>
      <c r="L3" s="11" t="s">
        <v>14</v>
      </c>
      <c r="M3" t="str">
        <f t="shared" ref="M3:M5" si="0">VLOOKUP($M$1,$A$1:$E$13,ROW(),0)</f>
        <v>Finance</v>
      </c>
      <c r="O3">
        <f>ROW()</f>
        <v>3</v>
      </c>
    </row>
    <row r="4" spans="1:15" ht="16.2" thickBot="1" x14ac:dyDescent="0.35">
      <c r="A4" s="5" t="s">
        <v>25</v>
      </c>
      <c r="B4" s="6" t="s">
        <v>26</v>
      </c>
      <c r="C4" s="6" t="s">
        <v>27</v>
      </c>
      <c r="D4" s="7" t="s">
        <v>28</v>
      </c>
      <c r="E4" s="8">
        <v>43833</v>
      </c>
      <c r="G4" s="11" t="s">
        <v>14</v>
      </c>
      <c r="H4" s="12" t="str">
        <f t="shared" ref="H4:H6" si="1">VLOOKUP($H$2,$A$1:$E$13,ROW()-1,0)</f>
        <v>Operations</v>
      </c>
      <c r="J4">
        <f>ROW()</f>
        <v>4</v>
      </c>
      <c r="L4" s="11" t="s">
        <v>15</v>
      </c>
      <c r="M4" t="str">
        <f t="shared" si="0"/>
        <v>₹ 41,954.00</v>
      </c>
      <c r="O4">
        <f>ROW()</f>
        <v>4</v>
      </c>
    </row>
    <row r="5" spans="1:15" ht="16.2" thickBot="1" x14ac:dyDescent="0.35">
      <c r="A5" s="5" t="s">
        <v>29</v>
      </c>
      <c r="B5" s="6" t="s">
        <v>30</v>
      </c>
      <c r="C5" s="6" t="s">
        <v>19</v>
      </c>
      <c r="D5" s="7" t="s">
        <v>31</v>
      </c>
      <c r="E5" s="8">
        <v>43834</v>
      </c>
      <c r="G5" s="11" t="s">
        <v>15</v>
      </c>
      <c r="H5" s="12" t="str">
        <f t="shared" si="1"/>
        <v>₹ 85,028.00</v>
      </c>
      <c r="J5">
        <f>ROW()</f>
        <v>5</v>
      </c>
      <c r="L5" s="11" t="s">
        <v>16</v>
      </c>
      <c r="M5" s="1">
        <f t="shared" si="0"/>
        <v>43831</v>
      </c>
      <c r="O5">
        <f>ROW()</f>
        <v>5</v>
      </c>
    </row>
    <row r="6" spans="1:15" ht="16.2" thickBot="1" x14ac:dyDescent="0.35">
      <c r="A6" s="5" t="s">
        <v>32</v>
      </c>
      <c r="B6" s="6" t="s">
        <v>33</v>
      </c>
      <c r="C6" s="6" t="s">
        <v>23</v>
      </c>
      <c r="D6" s="7" t="s">
        <v>34</v>
      </c>
      <c r="E6" s="8">
        <v>43835</v>
      </c>
      <c r="G6" s="11" t="s">
        <v>16</v>
      </c>
      <c r="H6" s="13">
        <f>VLOOKUP($H$2,$A$1:$E$13,ROW()-1,0)</f>
        <v>43842</v>
      </c>
      <c r="J6">
        <f>ROW()</f>
        <v>6</v>
      </c>
    </row>
    <row r="7" spans="1:15" ht="15" thickBot="1" x14ac:dyDescent="0.35">
      <c r="A7" s="5" t="s">
        <v>35</v>
      </c>
      <c r="B7" s="6" t="s">
        <v>26</v>
      </c>
      <c r="C7" s="6" t="s">
        <v>23</v>
      </c>
      <c r="D7" s="7" t="s">
        <v>36</v>
      </c>
      <c r="E7" s="8">
        <v>43836</v>
      </c>
      <c r="H7" s="1"/>
      <c r="J7">
        <f>ROW()</f>
        <v>7</v>
      </c>
    </row>
    <row r="8" spans="1:15" ht="15" thickBot="1" x14ac:dyDescent="0.35">
      <c r="A8" s="5" t="s">
        <v>37</v>
      </c>
      <c r="B8" s="6" t="s">
        <v>38</v>
      </c>
      <c r="C8" s="6" t="s">
        <v>27</v>
      </c>
      <c r="D8" s="7" t="s">
        <v>39</v>
      </c>
      <c r="E8" s="8">
        <v>43837</v>
      </c>
      <c r="J8">
        <f>ROW()</f>
        <v>8</v>
      </c>
    </row>
    <row r="9" spans="1:15" ht="15" thickBot="1" x14ac:dyDescent="0.35">
      <c r="A9" s="5" t="s">
        <v>40</v>
      </c>
      <c r="B9" s="6" t="s">
        <v>41</v>
      </c>
      <c r="C9" s="6" t="s">
        <v>19</v>
      </c>
      <c r="D9" s="7" t="s">
        <v>42</v>
      </c>
      <c r="E9" s="8">
        <v>43838</v>
      </c>
      <c r="J9">
        <f>ROW()</f>
        <v>9</v>
      </c>
    </row>
    <row r="10" spans="1:15" ht="15" thickBot="1" x14ac:dyDescent="0.35">
      <c r="A10" s="5" t="s">
        <v>43</v>
      </c>
      <c r="B10" s="6" t="s">
        <v>44</v>
      </c>
      <c r="C10" s="6" t="s">
        <v>23</v>
      </c>
      <c r="D10" s="7" t="s">
        <v>45</v>
      </c>
      <c r="E10" s="8">
        <v>43839</v>
      </c>
      <c r="J10">
        <f>ROW()</f>
        <v>10</v>
      </c>
    </row>
    <row r="11" spans="1:15" ht="15" thickBot="1" x14ac:dyDescent="0.35">
      <c r="A11" s="5" t="s">
        <v>46</v>
      </c>
      <c r="B11" s="6" t="s">
        <v>47</v>
      </c>
      <c r="C11" s="6" t="s">
        <v>27</v>
      </c>
      <c r="D11" s="7" t="s">
        <v>48</v>
      </c>
      <c r="E11" s="8">
        <v>43840</v>
      </c>
    </row>
    <row r="12" spans="1:15" ht="15" thickBot="1" x14ac:dyDescent="0.35">
      <c r="A12" s="5" t="s">
        <v>49</v>
      </c>
      <c r="B12" s="6" t="s">
        <v>50</v>
      </c>
      <c r="C12" s="6" t="s">
        <v>27</v>
      </c>
      <c r="D12" s="7" t="s">
        <v>51</v>
      </c>
      <c r="E12" s="8">
        <v>43841</v>
      </c>
    </row>
    <row r="13" spans="1:15" ht="15" thickBot="1" x14ac:dyDescent="0.35">
      <c r="A13" s="5" t="s">
        <v>52</v>
      </c>
      <c r="B13" s="6" t="s">
        <v>53</v>
      </c>
      <c r="C13" s="6" t="s">
        <v>23</v>
      </c>
      <c r="D13" s="7" t="s">
        <v>54</v>
      </c>
      <c r="E13" s="8">
        <v>43842</v>
      </c>
    </row>
    <row r="17" spans="3:8" ht="15.6" x14ac:dyDescent="0.3">
      <c r="H17" s="14"/>
    </row>
    <row r="18" spans="3:8" ht="15.6" x14ac:dyDescent="0.3">
      <c r="C18" t="s">
        <v>56</v>
      </c>
      <c r="H18" s="14"/>
    </row>
    <row r="19" spans="3:8" ht="15.6" x14ac:dyDescent="0.3">
      <c r="H19" s="14"/>
    </row>
    <row r="20" spans="3:8" ht="15.6" x14ac:dyDescent="0.3">
      <c r="H20" s="14"/>
    </row>
    <row r="21" spans="3:8" ht="15.6" x14ac:dyDescent="0.3">
      <c r="H21" s="14"/>
    </row>
  </sheetData>
  <dataValidations count="1">
    <dataValidation type="list" allowBlank="1" showInputMessage="1" showErrorMessage="1" sqref="H2" xr:uid="{F92D9763-1EBD-4896-A401-CDE55CF627D5}">
      <formula1>$A$2:$A$13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E2C6-4A3C-404B-9D8A-3AD49C11F436}">
  <dimension ref="A1:J19"/>
  <sheetViews>
    <sheetView workbookViewId="0">
      <selection activeCell="D20" sqref="D20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1" bestFit="1" customWidth="1"/>
    <col min="4" max="4" width="12.21875" bestFit="1" customWidth="1"/>
    <col min="5" max="5" width="10.88671875" bestFit="1" customWidth="1"/>
  </cols>
  <sheetData>
    <row r="1" spans="1:10" ht="28.8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58</v>
      </c>
      <c r="G1" s="23" t="s">
        <v>70</v>
      </c>
      <c r="I1" s="15" t="s">
        <v>57</v>
      </c>
      <c r="J1" s="15"/>
    </row>
    <row r="2" spans="1:10" x14ac:dyDescent="0.3">
      <c r="A2" s="19" t="s">
        <v>17</v>
      </c>
      <c r="B2" s="19" t="s">
        <v>18</v>
      </c>
      <c r="C2" s="19" t="s">
        <v>19</v>
      </c>
      <c r="D2" s="20">
        <v>41954</v>
      </c>
      <c r="E2" s="21">
        <v>43831</v>
      </c>
      <c r="F2" s="10" t="str">
        <f>VLOOKUP(D2,Emp_type,2,1)</f>
        <v>Grade5</v>
      </c>
      <c r="G2" t="str">
        <f>IF(D2&gt;90000,"Grade 1",IF(D2&gt;75000,"Grade 2",IF(D2&gt;60000,"Grade 3",IF(D2&gt;45000,"Grade 4",IF(D2&gt;30000,"Grade 5","Grade 6")))))</f>
        <v>Grade 5</v>
      </c>
      <c r="I2" s="16" t="s">
        <v>15</v>
      </c>
      <c r="J2" s="16" t="s">
        <v>58</v>
      </c>
    </row>
    <row r="3" spans="1:10" x14ac:dyDescent="0.3">
      <c r="A3" s="19" t="s">
        <v>21</v>
      </c>
      <c r="B3" s="19" t="s">
        <v>22</v>
      </c>
      <c r="C3" s="19" t="s">
        <v>23</v>
      </c>
      <c r="D3" s="20">
        <v>49855</v>
      </c>
      <c r="E3" s="21">
        <v>43832</v>
      </c>
      <c r="F3" s="10" t="str">
        <f>VLOOKUP(D3,Emp_type,2,1)</f>
        <v>Grade4</v>
      </c>
      <c r="G3" t="str">
        <f t="shared" ref="G3:G13" si="0">IF(D3&gt;90000,"Grade 1",IF(D3&gt;75000,"Grade 2",IF(D3&gt;60000,"Grade 3",IF(D3&gt;45000,"Grade 4",IF(D3&gt;30000,"Grade 5","Grade 6")))))</f>
        <v>Grade 4</v>
      </c>
      <c r="I3" s="17">
        <v>15000</v>
      </c>
      <c r="J3" s="16" t="s">
        <v>59</v>
      </c>
    </row>
    <row r="4" spans="1:10" x14ac:dyDescent="0.3">
      <c r="A4" s="19" t="s">
        <v>25</v>
      </c>
      <c r="B4" s="19" t="s">
        <v>26</v>
      </c>
      <c r="C4" s="19" t="s">
        <v>27</v>
      </c>
      <c r="D4" s="20">
        <v>94210</v>
      </c>
      <c r="E4" s="21">
        <v>43833</v>
      </c>
      <c r="F4" s="10" t="str">
        <f>VLOOKUP(D4,Emp_type,2,1)</f>
        <v>Grade1</v>
      </c>
      <c r="G4" t="str">
        <f t="shared" si="0"/>
        <v>Grade 1</v>
      </c>
      <c r="I4" s="17">
        <v>30000</v>
      </c>
      <c r="J4" s="16" t="s">
        <v>60</v>
      </c>
    </row>
    <row r="5" spans="1:10" x14ac:dyDescent="0.3">
      <c r="A5" s="19" t="s">
        <v>29</v>
      </c>
      <c r="B5" s="19" t="s">
        <v>30</v>
      </c>
      <c r="C5" s="19" t="s">
        <v>19</v>
      </c>
      <c r="D5" s="20">
        <v>74689</v>
      </c>
      <c r="E5" s="21">
        <v>43834</v>
      </c>
      <c r="F5" s="10" t="str">
        <f>VLOOKUP(D5,Emp_type,2,1)</f>
        <v>Grade3</v>
      </c>
      <c r="G5" t="str">
        <f t="shared" si="0"/>
        <v>Grade 3</v>
      </c>
      <c r="I5" s="17">
        <v>45000</v>
      </c>
      <c r="J5" s="16" t="s">
        <v>61</v>
      </c>
    </row>
    <row r="6" spans="1:10" x14ac:dyDescent="0.3">
      <c r="A6" s="19" t="s">
        <v>32</v>
      </c>
      <c r="B6" s="19" t="s">
        <v>33</v>
      </c>
      <c r="C6" s="19" t="s">
        <v>23</v>
      </c>
      <c r="D6" s="20">
        <v>90652</v>
      </c>
      <c r="E6" s="21">
        <v>43835</v>
      </c>
      <c r="F6" s="10" t="str">
        <f>VLOOKUP(D6,Emp_type,2,1)</f>
        <v>Grade1</v>
      </c>
      <c r="G6" t="str">
        <f t="shared" si="0"/>
        <v>Grade 1</v>
      </c>
      <c r="I6" s="17">
        <v>60000</v>
      </c>
      <c r="J6" s="16" t="s">
        <v>62</v>
      </c>
    </row>
    <row r="7" spans="1:10" x14ac:dyDescent="0.3">
      <c r="A7" s="19" t="s">
        <v>35</v>
      </c>
      <c r="B7" s="19" t="s">
        <v>26</v>
      </c>
      <c r="C7" s="19" t="s">
        <v>23</v>
      </c>
      <c r="D7" s="20">
        <v>74820</v>
      </c>
      <c r="E7" s="21">
        <v>43836</v>
      </c>
      <c r="F7" s="10" t="str">
        <f>VLOOKUP(D7,Emp_type,2,1)</f>
        <v>Grade3</v>
      </c>
      <c r="G7" t="str">
        <f t="shared" si="0"/>
        <v>Grade 3</v>
      </c>
      <c r="I7" s="17">
        <v>75000</v>
      </c>
      <c r="J7" s="16" t="s">
        <v>63</v>
      </c>
    </row>
    <row r="8" spans="1:10" x14ac:dyDescent="0.3">
      <c r="A8" s="19" t="s">
        <v>37</v>
      </c>
      <c r="B8" s="19" t="s">
        <v>38</v>
      </c>
      <c r="C8" s="19" t="s">
        <v>27</v>
      </c>
      <c r="D8" s="20">
        <v>85206</v>
      </c>
      <c r="E8" s="21">
        <v>43837</v>
      </c>
      <c r="F8" s="10" t="str">
        <f>VLOOKUP(D8,Emp_type,2,1)</f>
        <v>Grade2</v>
      </c>
      <c r="G8" t="str">
        <f t="shared" si="0"/>
        <v>Grade 2</v>
      </c>
      <c r="I8" s="17">
        <v>90000</v>
      </c>
      <c r="J8" s="16" t="s">
        <v>64</v>
      </c>
    </row>
    <row r="9" spans="1:10" x14ac:dyDescent="0.3">
      <c r="A9" s="19" t="s">
        <v>40</v>
      </c>
      <c r="B9" s="19" t="s">
        <v>41</v>
      </c>
      <c r="C9" s="19" t="s">
        <v>19</v>
      </c>
      <c r="D9" s="20">
        <v>30924</v>
      </c>
      <c r="E9" s="21">
        <v>43838</v>
      </c>
      <c r="F9" s="10" t="str">
        <f>VLOOKUP(D9,Emp_type,2,1)</f>
        <v>Grade5</v>
      </c>
      <c r="G9" t="str">
        <f t="shared" si="0"/>
        <v>Grade 5</v>
      </c>
    </row>
    <row r="10" spans="1:10" x14ac:dyDescent="0.3">
      <c r="A10" s="19" t="s">
        <v>43</v>
      </c>
      <c r="B10" s="19" t="s">
        <v>44</v>
      </c>
      <c r="C10" s="19" t="s">
        <v>23</v>
      </c>
      <c r="D10" s="20">
        <v>57737</v>
      </c>
      <c r="E10" s="21">
        <v>43839</v>
      </c>
      <c r="F10" s="10" t="str">
        <f>VLOOKUP(D10,Emp_type,2,1)</f>
        <v>Grade4</v>
      </c>
      <c r="G10" t="str">
        <f t="shared" si="0"/>
        <v>Grade 4</v>
      </c>
    </row>
    <row r="11" spans="1:10" x14ac:dyDescent="0.3">
      <c r="A11" s="19" t="s">
        <v>46</v>
      </c>
      <c r="B11" s="19" t="s">
        <v>47</v>
      </c>
      <c r="C11" s="19" t="s">
        <v>27</v>
      </c>
      <c r="D11" s="20">
        <v>36000</v>
      </c>
      <c r="E11" s="21">
        <v>43840</v>
      </c>
      <c r="F11" s="10" t="str">
        <f>VLOOKUP(D11,Emp_type,2,1)</f>
        <v>Grade5</v>
      </c>
      <c r="G11" t="str">
        <f t="shared" si="0"/>
        <v>Grade 5</v>
      </c>
    </row>
    <row r="12" spans="1:10" x14ac:dyDescent="0.3">
      <c r="A12" s="19" t="s">
        <v>49</v>
      </c>
      <c r="B12" s="19" t="s">
        <v>50</v>
      </c>
      <c r="C12" s="19" t="s">
        <v>27</v>
      </c>
      <c r="D12" s="20">
        <v>96371</v>
      </c>
      <c r="E12" s="21">
        <v>43841</v>
      </c>
      <c r="F12" s="10" t="str">
        <f>VLOOKUP(D12,Emp_type,2,1)</f>
        <v>Grade1</v>
      </c>
      <c r="G12" t="str">
        <f t="shared" si="0"/>
        <v>Grade 1</v>
      </c>
    </row>
    <row r="13" spans="1:10" x14ac:dyDescent="0.3">
      <c r="A13" s="19" t="s">
        <v>52</v>
      </c>
      <c r="B13" s="19" t="s">
        <v>53</v>
      </c>
      <c r="C13" s="19" t="s">
        <v>23</v>
      </c>
      <c r="D13" s="20">
        <v>85028</v>
      </c>
      <c r="E13" s="21">
        <v>43842</v>
      </c>
      <c r="F13" s="10" t="str">
        <f>VLOOKUP(D13,Emp_type,2,1)</f>
        <v>Grade2</v>
      </c>
      <c r="G13" t="str">
        <f t="shared" si="0"/>
        <v>Grade 2</v>
      </c>
    </row>
    <row r="14" spans="1:10" x14ac:dyDescent="0.3">
      <c r="D14" s="18">
        <v>817446</v>
      </c>
    </row>
    <row r="16" spans="1:10" x14ac:dyDescent="0.3">
      <c r="E16" s="22" t="s">
        <v>66</v>
      </c>
      <c r="F16" s="22"/>
      <c r="G16" s="22"/>
      <c r="H16" s="22"/>
      <c r="I16" s="22"/>
    </row>
    <row r="17" spans="3:9" x14ac:dyDescent="0.3">
      <c r="C17" t="s">
        <v>65</v>
      </c>
      <c r="E17" s="22" t="s">
        <v>67</v>
      </c>
      <c r="F17" s="22"/>
      <c r="G17" s="22"/>
      <c r="H17" s="22"/>
      <c r="I17" s="22"/>
    </row>
    <row r="18" spans="3:9" x14ac:dyDescent="0.3">
      <c r="E18" s="22" t="s">
        <v>68</v>
      </c>
      <c r="F18" s="22"/>
      <c r="G18" s="22"/>
      <c r="H18" s="22"/>
      <c r="I18" s="22"/>
    </row>
    <row r="19" spans="3:9" x14ac:dyDescent="0.3">
      <c r="E19" s="22" t="s">
        <v>69</v>
      </c>
      <c r="F19" s="22"/>
      <c r="G19" s="22"/>
      <c r="H19" s="22"/>
      <c r="I19" s="2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CF04-9684-4EFF-8E89-2C0F3B0E4ADE}">
  <dimension ref="A1:H24"/>
  <sheetViews>
    <sheetView workbookViewId="0">
      <selection activeCell="E25" sqref="E25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1" bestFit="1" customWidth="1"/>
    <col min="4" max="4" width="10.44140625" bestFit="1" customWidth="1"/>
    <col min="5" max="5" width="10.88671875" bestFit="1" customWidth="1"/>
    <col min="7" max="7" width="11.33203125" bestFit="1" customWidth="1"/>
    <col min="8" max="8" width="11.21875" bestFit="1" customWidth="1"/>
  </cols>
  <sheetData>
    <row r="1" spans="1:8" ht="15" thickBot="1" x14ac:dyDescent="0.35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8" ht="15" thickBot="1" x14ac:dyDescent="0.35">
      <c r="A2" s="5" t="s">
        <v>17</v>
      </c>
      <c r="B2" s="6" t="s">
        <v>18</v>
      </c>
      <c r="C2" s="6" t="s">
        <v>19</v>
      </c>
      <c r="D2" s="7" t="s">
        <v>20</v>
      </c>
      <c r="E2" s="8">
        <v>43831</v>
      </c>
      <c r="G2" s="3" t="s">
        <v>12</v>
      </c>
      <c r="H2" t="s">
        <v>32</v>
      </c>
    </row>
    <row r="3" spans="1:8" ht="15" thickBot="1" x14ac:dyDescent="0.35">
      <c r="A3" s="5" t="s">
        <v>21</v>
      </c>
      <c r="B3" s="6" t="s">
        <v>22</v>
      </c>
      <c r="C3" s="6" t="s">
        <v>23</v>
      </c>
      <c r="D3" s="7" t="s">
        <v>24</v>
      </c>
      <c r="E3" s="8">
        <v>43832</v>
      </c>
      <c r="G3" s="4" t="s">
        <v>13</v>
      </c>
      <c r="H3" t="str">
        <f>VLOOKUP($H$2,$A$1:$E$13,MATCH(G3,$A$1:$E$1,0),0)</f>
        <v>Employee_5</v>
      </c>
    </row>
    <row r="4" spans="1:8" ht="15" thickBot="1" x14ac:dyDescent="0.35">
      <c r="A4" s="5" t="s">
        <v>25</v>
      </c>
      <c r="B4" s="6" t="s">
        <v>26</v>
      </c>
      <c r="C4" s="6" t="s">
        <v>27</v>
      </c>
      <c r="D4" s="7" t="s">
        <v>28</v>
      </c>
      <c r="E4" s="8">
        <v>43833</v>
      </c>
      <c r="G4" s="4" t="s">
        <v>14</v>
      </c>
      <c r="H4" t="str">
        <f t="shared" ref="H4:H6" si="0">VLOOKUP($H$2,$A$1:$E$13,MATCH(G4,$A$1:$E$1,0),0)</f>
        <v>Operations</v>
      </c>
    </row>
    <row r="5" spans="1:8" ht="15" thickBot="1" x14ac:dyDescent="0.35">
      <c r="A5" s="5" t="s">
        <v>29</v>
      </c>
      <c r="B5" s="6" t="s">
        <v>30</v>
      </c>
      <c r="C5" s="6" t="s">
        <v>19</v>
      </c>
      <c r="D5" s="7" t="s">
        <v>31</v>
      </c>
      <c r="E5" s="8">
        <v>43834</v>
      </c>
      <c r="G5" s="4" t="s">
        <v>15</v>
      </c>
      <c r="H5" t="str">
        <f>VLOOKUP($H$2,$A$1:$E$13,MATCH(G5,$A$1:$E$1,0),0)</f>
        <v>₹ 90,652.00</v>
      </c>
    </row>
    <row r="6" spans="1:8" ht="15" thickBot="1" x14ac:dyDescent="0.35">
      <c r="A6" s="5" t="s">
        <v>32</v>
      </c>
      <c r="B6" s="6" t="s">
        <v>33</v>
      </c>
      <c r="C6" s="6" t="s">
        <v>23</v>
      </c>
      <c r="D6" s="7" t="s">
        <v>34</v>
      </c>
      <c r="E6" s="8">
        <v>43835</v>
      </c>
      <c r="G6" s="4" t="s">
        <v>16</v>
      </c>
      <c r="H6" s="1">
        <f>VLOOKUP($H$2,$A$1:$E$13,MATCH(G6,$A$1:$E$1,0),0)</f>
        <v>43835</v>
      </c>
    </row>
    <row r="7" spans="1:8" ht="15" thickBot="1" x14ac:dyDescent="0.35">
      <c r="A7" s="5" t="s">
        <v>35</v>
      </c>
      <c r="B7" s="6" t="s">
        <v>26</v>
      </c>
      <c r="C7" s="6" t="s">
        <v>23</v>
      </c>
      <c r="D7" s="7" t="s">
        <v>36</v>
      </c>
      <c r="E7" s="8">
        <v>43836</v>
      </c>
    </row>
    <row r="8" spans="1:8" ht="15" thickBot="1" x14ac:dyDescent="0.35">
      <c r="A8" s="5" t="s">
        <v>37</v>
      </c>
      <c r="B8" s="6" t="s">
        <v>38</v>
      </c>
      <c r="C8" s="6" t="s">
        <v>27</v>
      </c>
      <c r="D8" s="7" t="s">
        <v>39</v>
      </c>
      <c r="E8" s="8">
        <v>43837</v>
      </c>
    </row>
    <row r="9" spans="1:8" ht="15" thickBot="1" x14ac:dyDescent="0.35">
      <c r="A9" s="5" t="s">
        <v>40</v>
      </c>
      <c r="B9" s="6" t="s">
        <v>41</v>
      </c>
      <c r="C9" s="6" t="s">
        <v>19</v>
      </c>
      <c r="D9" s="7" t="s">
        <v>42</v>
      </c>
      <c r="E9" s="8">
        <v>43838</v>
      </c>
    </row>
    <row r="10" spans="1:8" ht="15" thickBot="1" x14ac:dyDescent="0.35">
      <c r="A10" s="5" t="s">
        <v>43</v>
      </c>
      <c r="B10" s="6" t="s">
        <v>44</v>
      </c>
      <c r="C10" s="6" t="s">
        <v>23</v>
      </c>
      <c r="D10" s="7" t="s">
        <v>45</v>
      </c>
      <c r="E10" s="8">
        <v>43839</v>
      </c>
    </row>
    <row r="11" spans="1:8" ht="15" thickBot="1" x14ac:dyDescent="0.35">
      <c r="A11" s="5" t="s">
        <v>46</v>
      </c>
      <c r="B11" s="6" t="s">
        <v>47</v>
      </c>
      <c r="C11" s="6" t="s">
        <v>27</v>
      </c>
      <c r="D11" s="7" t="s">
        <v>48</v>
      </c>
      <c r="E11" s="8">
        <v>43840</v>
      </c>
    </row>
    <row r="12" spans="1:8" ht="15" thickBot="1" x14ac:dyDescent="0.35">
      <c r="A12" s="5" t="s">
        <v>49</v>
      </c>
      <c r="B12" s="6" t="s">
        <v>50</v>
      </c>
      <c r="C12" s="6" t="s">
        <v>27</v>
      </c>
      <c r="D12" s="7" t="s">
        <v>51</v>
      </c>
      <c r="E12" s="8">
        <v>43841</v>
      </c>
      <c r="G12">
        <f>MATCH(D2,D2:D13,0)</f>
        <v>1</v>
      </c>
    </row>
    <row r="13" spans="1:8" ht="15" thickBot="1" x14ac:dyDescent="0.35">
      <c r="A13" s="5" t="s">
        <v>52</v>
      </c>
      <c r="B13" s="6" t="s">
        <v>53</v>
      </c>
      <c r="C13" s="6" t="s">
        <v>23</v>
      </c>
      <c r="D13" s="7" t="s">
        <v>54</v>
      </c>
      <c r="E13" s="8">
        <v>43842</v>
      </c>
    </row>
    <row r="16" spans="1:8" x14ac:dyDescent="0.3">
      <c r="B16">
        <f>MATCH(C1,A1:E1,0)</f>
        <v>3</v>
      </c>
      <c r="C16">
        <f>ROW(C1)</f>
        <v>1</v>
      </c>
    </row>
    <row r="17" spans="2:8" x14ac:dyDescent="0.3">
      <c r="B17" s="22" t="s">
        <v>71</v>
      </c>
      <c r="C17" s="22"/>
      <c r="D17" s="22"/>
      <c r="E17" s="22"/>
      <c r="F17" s="22"/>
      <c r="G17" s="22"/>
      <c r="H17" s="22"/>
    </row>
    <row r="18" spans="2:8" x14ac:dyDescent="0.3">
      <c r="B18" s="22" t="s">
        <v>72</v>
      </c>
      <c r="C18" s="22"/>
      <c r="D18" s="22"/>
      <c r="E18" s="22"/>
    </row>
    <row r="20" spans="2:8" x14ac:dyDescent="0.3">
      <c r="B20" s="22" t="s">
        <v>73</v>
      </c>
      <c r="C20" s="22"/>
      <c r="D20" s="22"/>
      <c r="E20" s="22"/>
      <c r="F20" s="22"/>
      <c r="G20" s="22"/>
    </row>
    <row r="21" spans="2:8" x14ac:dyDescent="0.3">
      <c r="B21" s="22" t="s">
        <v>74</v>
      </c>
      <c r="C21" s="22" t="s">
        <v>76</v>
      </c>
      <c r="D21" s="22"/>
      <c r="E21" s="22"/>
      <c r="F21" s="22"/>
      <c r="G21" s="22"/>
    </row>
    <row r="22" spans="2:8" x14ac:dyDescent="0.3">
      <c r="B22" s="22" t="s">
        <v>75</v>
      </c>
      <c r="C22" s="22" t="s">
        <v>78</v>
      </c>
      <c r="D22" s="22"/>
      <c r="E22" s="22"/>
      <c r="F22" s="22"/>
      <c r="G22" s="22"/>
    </row>
    <row r="23" spans="2:8" x14ac:dyDescent="0.3">
      <c r="B23" s="22"/>
      <c r="C23" s="22" t="s">
        <v>77</v>
      </c>
      <c r="D23" s="22"/>
      <c r="E23" s="22"/>
      <c r="F23" s="22"/>
      <c r="G23" s="22"/>
    </row>
    <row r="24" spans="2:8" x14ac:dyDescent="0.3">
      <c r="B24" s="22"/>
      <c r="C24" s="22" t="s">
        <v>79</v>
      </c>
      <c r="D24" s="22"/>
      <c r="E24" s="22"/>
      <c r="F24" s="22"/>
      <c r="G24" s="22"/>
    </row>
  </sheetData>
  <dataValidations count="2">
    <dataValidation type="list" allowBlank="1" showInputMessage="1" showErrorMessage="1" sqref="H2" xr:uid="{0C350CF5-1208-436A-9460-50877AB3938B}">
      <formula1>$A$2:$A$13</formula1>
    </dataValidation>
    <dataValidation type="list" allowBlank="1" showInputMessage="1" showErrorMessage="1" sqref="G3:G6" xr:uid="{32680777-42AB-42DF-880A-513AE79F630B}">
      <formula1>$B$1:$E$1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DEE7-40F3-44C9-8A8A-98EE9F66B960}">
  <dimension ref="A1:J20"/>
  <sheetViews>
    <sheetView tabSelected="1" workbookViewId="0">
      <selection activeCell="C24" sqref="C24"/>
    </sheetView>
  </sheetViews>
  <sheetFormatPr defaultRowHeight="14.4" x14ac:dyDescent="0.3"/>
  <cols>
    <col min="1" max="1" width="16.109375" bestFit="1" customWidth="1"/>
    <col min="2" max="2" width="26.33203125" bestFit="1" customWidth="1"/>
    <col min="3" max="3" width="27.44140625" bestFit="1" customWidth="1"/>
    <col min="4" max="4" width="25.5546875" bestFit="1" customWidth="1"/>
    <col min="5" max="5" width="27.6640625" bestFit="1" customWidth="1"/>
    <col min="6" max="6" width="24" bestFit="1" customWidth="1"/>
    <col min="7" max="7" width="25.109375" bestFit="1" customWidth="1"/>
    <col min="8" max="8" width="26.109375" bestFit="1" customWidth="1"/>
    <col min="9" max="9" width="25.6640625" bestFit="1" customWidth="1"/>
    <col min="10" max="10" width="26.33203125" bestFit="1" customWidth="1"/>
  </cols>
  <sheetData>
    <row r="1" spans="1:10" ht="15" thickBot="1" x14ac:dyDescent="0.35">
      <c r="A1" s="24" t="s">
        <v>80</v>
      </c>
      <c r="B1" s="25" t="s">
        <v>81</v>
      </c>
      <c r="C1" s="25" t="s">
        <v>82</v>
      </c>
      <c r="D1" s="25" t="s">
        <v>83</v>
      </c>
      <c r="E1" s="25" t="s">
        <v>84</v>
      </c>
      <c r="F1" s="25" t="s">
        <v>85</v>
      </c>
      <c r="G1" s="25" t="s">
        <v>86</v>
      </c>
      <c r="H1" s="25" t="s">
        <v>87</v>
      </c>
      <c r="I1" s="25" t="s">
        <v>88</v>
      </c>
      <c r="J1" s="25" t="s">
        <v>89</v>
      </c>
    </row>
    <row r="2" spans="1:10" ht="15" thickBot="1" x14ac:dyDescent="0.35">
      <c r="A2" s="26" t="s">
        <v>90</v>
      </c>
      <c r="B2" s="26" t="s">
        <v>91</v>
      </c>
      <c r="C2" s="26" t="s">
        <v>92</v>
      </c>
      <c r="D2" s="26" t="s">
        <v>93</v>
      </c>
      <c r="E2" s="26" t="s">
        <v>94</v>
      </c>
      <c r="F2" s="26" t="s">
        <v>95</v>
      </c>
      <c r="G2" s="26" t="s">
        <v>96</v>
      </c>
      <c r="H2" s="26" t="s">
        <v>97</v>
      </c>
      <c r="I2" s="26" t="s">
        <v>98</v>
      </c>
      <c r="J2" s="26" t="s">
        <v>91</v>
      </c>
    </row>
    <row r="3" spans="1:10" ht="15" thickBot="1" x14ac:dyDescent="0.35">
      <c r="A3" s="26" t="s">
        <v>99</v>
      </c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95</v>
      </c>
      <c r="G3" s="26" t="s">
        <v>104</v>
      </c>
      <c r="H3" s="26" t="s">
        <v>105</v>
      </c>
      <c r="I3" s="26" t="s">
        <v>106</v>
      </c>
      <c r="J3" s="26" t="s">
        <v>100</v>
      </c>
    </row>
    <row r="4" spans="1:10" ht="15" thickBot="1" x14ac:dyDescent="0.35">
      <c r="A4" s="26" t="s">
        <v>107</v>
      </c>
      <c r="B4" s="26" t="s">
        <v>108</v>
      </c>
      <c r="C4" s="26" t="s">
        <v>109</v>
      </c>
      <c r="D4" s="26" t="s">
        <v>110</v>
      </c>
      <c r="E4" s="26" t="s">
        <v>111</v>
      </c>
      <c r="F4" s="26" t="s">
        <v>95</v>
      </c>
      <c r="G4" s="26" t="s">
        <v>112</v>
      </c>
      <c r="H4" s="26" t="s">
        <v>113</v>
      </c>
      <c r="I4" s="26" t="s">
        <v>114</v>
      </c>
      <c r="J4" s="26" t="s">
        <v>108</v>
      </c>
    </row>
    <row r="5" spans="1:10" ht="15" thickBot="1" x14ac:dyDescent="0.35">
      <c r="A5" s="26" t="s">
        <v>115</v>
      </c>
      <c r="B5" s="26" t="s">
        <v>116</v>
      </c>
      <c r="C5" s="26" t="s">
        <v>117</v>
      </c>
      <c r="D5" s="26" t="s">
        <v>118</v>
      </c>
      <c r="E5" s="26" t="s">
        <v>119</v>
      </c>
      <c r="F5" s="26" t="s">
        <v>95</v>
      </c>
      <c r="G5" s="26" t="s">
        <v>120</v>
      </c>
      <c r="H5" s="26" t="s">
        <v>121</v>
      </c>
      <c r="I5" s="26" t="s">
        <v>122</v>
      </c>
      <c r="J5" s="26" t="s">
        <v>116</v>
      </c>
    </row>
    <row r="6" spans="1:10" ht="15" thickBot="1" x14ac:dyDescent="0.35">
      <c r="A6" s="26" t="s">
        <v>123</v>
      </c>
      <c r="B6" s="26" t="s">
        <v>124</v>
      </c>
      <c r="C6" s="26" t="s">
        <v>125</v>
      </c>
      <c r="D6" s="26" t="s">
        <v>126</v>
      </c>
      <c r="E6" s="26" t="s">
        <v>127</v>
      </c>
      <c r="F6" s="26" t="s">
        <v>95</v>
      </c>
      <c r="G6" s="26" t="s">
        <v>128</v>
      </c>
      <c r="H6" s="26" t="s">
        <v>129</v>
      </c>
      <c r="I6" s="26" t="s">
        <v>130</v>
      </c>
      <c r="J6" s="26" t="s">
        <v>124</v>
      </c>
    </row>
    <row r="7" spans="1:10" ht="15" thickBot="1" x14ac:dyDescent="0.35">
      <c r="A7" s="26" t="s">
        <v>131</v>
      </c>
      <c r="B7" s="26" t="s">
        <v>132</v>
      </c>
      <c r="C7" s="26" t="s">
        <v>133</v>
      </c>
      <c r="D7" s="26" t="s">
        <v>134</v>
      </c>
      <c r="E7" s="26" t="s">
        <v>135</v>
      </c>
      <c r="F7" s="26" t="s">
        <v>95</v>
      </c>
      <c r="G7" s="26" t="s">
        <v>136</v>
      </c>
      <c r="H7" s="26" t="s">
        <v>137</v>
      </c>
      <c r="I7" s="26" t="s">
        <v>138</v>
      </c>
      <c r="J7" s="26" t="s">
        <v>132</v>
      </c>
    </row>
    <row r="8" spans="1:10" ht="15" thickBot="1" x14ac:dyDescent="0.35">
      <c r="A8" s="26" t="s">
        <v>139</v>
      </c>
      <c r="B8" s="26" t="s">
        <v>140</v>
      </c>
      <c r="C8" s="26" t="s">
        <v>141</v>
      </c>
      <c r="D8" s="26" t="s">
        <v>142</v>
      </c>
      <c r="E8" s="26" t="s">
        <v>143</v>
      </c>
      <c r="F8" s="26" t="s">
        <v>95</v>
      </c>
      <c r="G8" s="26" t="s">
        <v>144</v>
      </c>
      <c r="H8" s="26" t="s">
        <v>145</v>
      </c>
      <c r="I8" s="26" t="s">
        <v>146</v>
      </c>
      <c r="J8" s="26" t="s">
        <v>140</v>
      </c>
    </row>
    <row r="9" spans="1:10" ht="15" thickBot="1" x14ac:dyDescent="0.35">
      <c r="A9" s="26" t="s">
        <v>147</v>
      </c>
      <c r="B9" s="26" t="s">
        <v>148</v>
      </c>
      <c r="C9" s="26" t="s">
        <v>149</v>
      </c>
      <c r="D9" s="26" t="s">
        <v>150</v>
      </c>
      <c r="E9" s="26" t="s">
        <v>151</v>
      </c>
      <c r="F9" s="26" t="s">
        <v>95</v>
      </c>
      <c r="G9" s="26" t="s">
        <v>152</v>
      </c>
      <c r="H9" s="26" t="s">
        <v>153</v>
      </c>
      <c r="I9" s="26" t="s">
        <v>154</v>
      </c>
      <c r="J9" s="26" t="s">
        <v>148</v>
      </c>
    </row>
    <row r="11" spans="1:10" ht="15" thickBot="1" x14ac:dyDescent="0.35"/>
    <row r="12" spans="1:10" ht="15" thickBot="1" x14ac:dyDescent="0.35">
      <c r="B12" s="24" t="s">
        <v>80</v>
      </c>
      <c r="C12" s="25" t="s">
        <v>83</v>
      </c>
    </row>
    <row r="13" spans="1:10" ht="15" thickBot="1" x14ac:dyDescent="0.35">
      <c r="B13" s="26" t="s">
        <v>107</v>
      </c>
      <c r="C13" t="str">
        <f>INDEX($A$1:$J$9,MATCH($B$13,$A$1:$A$9,0),MATCH($C$12,$A$1:$J$1,0))</f>
        <v>English (Ms. Davis)</v>
      </c>
    </row>
    <row r="19" spans="2:3" x14ac:dyDescent="0.3">
      <c r="B19" t="s">
        <v>155</v>
      </c>
      <c r="C19">
        <f>MATCH($B$13,$A$1:$A$9,0)</f>
        <v>4</v>
      </c>
    </row>
    <row r="20" spans="2:3" x14ac:dyDescent="0.3">
      <c r="B20" t="s">
        <v>156</v>
      </c>
      <c r="C20">
        <f>MATCH($C$12,$A$1:$J$1,0)</f>
        <v>4</v>
      </c>
    </row>
  </sheetData>
  <dataValidations count="2">
    <dataValidation type="list" allowBlank="1" showInputMessage="1" showErrorMessage="1" sqref="B13" xr:uid="{356F9373-A406-4EED-83E0-70B442D5704C}">
      <formula1>$A$1:$A$9</formula1>
    </dataValidation>
    <dataValidation type="list" allowBlank="1" showInputMessage="1" showErrorMessage="1" sqref="C12" xr:uid="{F3FF4224-FAA3-4377-AE1A-275698DF475F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vlookup revision</vt:lpstr>
      <vt:lpstr>vlookup_with_aproxmatch</vt:lpstr>
      <vt:lpstr>vlokup_with_match</vt:lpstr>
      <vt:lpstr>Match and INDEX 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2025-02-18T14:06:23Z</dcterms:created>
  <dcterms:modified xsi:type="dcterms:W3CDTF">2025-02-19T09:46:49Z</dcterms:modified>
</cp:coreProperties>
</file>