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Desktop\Portfolio\excel\LOOKUP\"/>
    </mc:Choice>
  </mc:AlternateContent>
  <xr:revisionPtr revIDLastSave="0" documentId="13_ncr:1_{345810BD-1350-4708-83D2-F12B879EA247}" xr6:coauthVersionLast="47" xr6:coauthVersionMax="47" xr10:uidLastSave="{00000000-0000-0000-0000-000000000000}"/>
  <bookViews>
    <workbookView xWindow="-108" yWindow="-108" windowWidth="23256" windowHeight="12456" activeTab="4" xr2:uid="{344877B2-AE05-484F-B5DE-3BA2B0F3866A}"/>
  </bookViews>
  <sheets>
    <sheet name="Syntax" sheetId="5" r:id="rId1"/>
    <sheet name="VLOOKUP" sheetId="1" r:id="rId2"/>
    <sheet name="XLOOKUP" sheetId="2" r:id="rId3"/>
    <sheet name="XLOOKUP only" sheetId="3" r:id="rId4"/>
    <sheet name="XLOOKUP bonu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4" l="1" a="1"/>
  <c r="C5" i="4" s="1"/>
  <c r="B21" i="3" a="1"/>
  <c r="B21" i="3" s="1"/>
  <c r="B8" i="3"/>
  <c r="B5" i="3"/>
  <c r="B5" i="2" a="1"/>
  <c r="B5" i="2" s="1"/>
  <c r="B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<sst xmlns="http://schemas.openxmlformats.org/spreadsheetml/2006/main" count="441" uniqueCount="72">
  <si>
    <t>VLOOKUP</t>
  </si>
  <si>
    <t>XLOOKUP</t>
  </si>
  <si>
    <t>Syntax</t>
  </si>
  <si>
    <t>Description</t>
  </si>
  <si>
    <t>lookup_value</t>
  </si>
  <si>
    <t>the value to lookup and return more information</t>
  </si>
  <si>
    <t>table_array</t>
  </si>
  <si>
    <t>range of cells where vlookup will search for the lookup value and the return result</t>
  </si>
  <si>
    <t>lookup_array</t>
  </si>
  <si>
    <t>range of cells that hold the lookup value</t>
  </si>
  <si>
    <t>col_index_num</t>
  </si>
  <si>
    <t>returns the corresponding column in the lookup array</t>
  </si>
  <si>
    <t>return_array</t>
  </si>
  <si>
    <t>range of cells containing the return value</t>
  </si>
  <si>
    <t>range_lookup</t>
  </si>
  <si>
    <t>TRUE gives exact match
FALSE gives appropriate match
Formula defaults to false</t>
  </si>
  <si>
    <t>match_mode</t>
  </si>
  <si>
    <t>Specify the match type:
0 - Exact match. If none found, return #N/A. This is the default.
-1 - Exact match. If none found, return the next smaller item.
1 - Exact match. If none found, return the next larger item.
2 - A wildcard match where *, ?, and ~ have special meaning.</t>
  </si>
  <si>
    <t>if_not_found</t>
  </si>
  <si>
    <t>Where a valid match is not found, return the [if_not_found] text you supply, replacement for IFERROR</t>
  </si>
  <si>
    <t>search_mode</t>
  </si>
  <si>
    <t>Specify the search mode to use:
1 - Perform a search starting at the first item. This is the default.
-1 - Perform a reverse search starting at the last item.
2 - Perform a binary search that relies on lookup_array being sorted in ascending order. If not sorted, invalid results will be returned.
-2 - Perform a binary search that relies on lookup_array being sorted in descending order. If not sorted, invalid results will be returned.</t>
  </si>
  <si>
    <t>Sources</t>
  </si>
  <si>
    <t>XLOOKUP function (microsoft.com)</t>
  </si>
  <si>
    <t>VLOOKUP function (microsoft.com)</t>
  </si>
  <si>
    <t>Item ID</t>
  </si>
  <si>
    <t>Price</t>
  </si>
  <si>
    <t>Customer</t>
  </si>
  <si>
    <t>Customer ID</t>
  </si>
  <si>
    <t>ETHIPN</t>
  </si>
  <si>
    <t>Farmer's market</t>
  </si>
  <si>
    <t>CUS-376</t>
  </si>
  <si>
    <t>GRINDE</t>
  </si>
  <si>
    <t>Walmart</t>
  </si>
  <si>
    <t>CUS-287</t>
  </si>
  <si>
    <t>COLOMB</t>
  </si>
  <si>
    <t>Kroger</t>
  </si>
  <si>
    <t>CUS-414</t>
  </si>
  <si>
    <t>MOKAPT</t>
  </si>
  <si>
    <t>Website</t>
  </si>
  <si>
    <t>CUS-993</t>
  </si>
  <si>
    <t>COLDBR</t>
  </si>
  <si>
    <t>Publix</t>
  </si>
  <si>
    <t>CUS-134</t>
  </si>
  <si>
    <t>FILTER</t>
  </si>
  <si>
    <t>DRIPMA</t>
  </si>
  <si>
    <t>Amazon</t>
  </si>
  <si>
    <t>CUS-629</t>
  </si>
  <si>
    <t>ARPRSS</t>
  </si>
  <si>
    <t>POUROV</t>
  </si>
  <si>
    <t>FRNPRS</t>
  </si>
  <si>
    <t>INDONE</t>
  </si>
  <si>
    <t>NICARA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</si>
  <si>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</si>
  <si>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</si>
  <si>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</si>
  <si>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</si>
  <si>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</si>
  <si>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</si>
  <si>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</si>
  <si>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</si>
  <si>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Revenue</t>
  </si>
  <si>
    <t>Profit</t>
  </si>
  <si>
    <t>CustomerID</t>
  </si>
  <si>
    <t>Ebay</t>
  </si>
  <si>
    <t>Grinde</t>
  </si>
  <si>
    <t>Margin %</t>
  </si>
  <si>
    <t>Margin</t>
  </si>
  <si>
    <t>Category</t>
  </si>
  <si>
    <t>Lo</t>
  </si>
  <si>
    <t>Med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</si>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</sst>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6" fontId="0" fillId="0" borderId="0" xfId="0" applyNumberFormat="1"/>
    <xf numFmtId="0" fontId="0" fillId="3" borderId="0" xfId="0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5" fillId="2" borderId="0" xfId="0" applyFont="1" applyFill="1"/>
    <xf numFmtId="0" fontId="0" fillId="0" borderId="1" xfId="0" applyBorder="1"/>
    <xf numFmtId="9" fontId="0" fillId="0" borderId="0" xfId="0" applyNumberFormat="1"/>
    <xf numFmtId="9" fontId="0" fillId="0" borderId="0" xfId="1" applyFont="1"/>
    <xf numFmtId="0" fontId="3" fillId="2" borderId="0" xfId="0" applyFont="1" applyFill="1" applyAlignment="1">
      <alignment horizontal="right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6" fillId="4" borderId="0" xfId="0" applyFont="1" applyFill="1" applyAlignment="1">
      <alignment horizontal="centerContinuous"/>
    </xf>
    <xf numFmtId="0" fontId="7" fillId="0" borderId="0" xfId="2"/>
    <xf numFmtId="44" fontId="0" fillId="0" borderId="0" xfId="3" applyFont="1"/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66C4496C-E801-4A0F-87F5-1BD4FF5EC2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microsoft.com/en-us/office/vlookup-function-0bbc8083-26fe-4963-8ab8-93a18ad188a1" TargetMode="External"/><Relationship Id="rId1" Type="http://schemas.openxmlformats.org/officeDocument/2006/relationships/hyperlink" Target="https://support.microsoft.com/en-us/office/xlookup-function-b7fd680e-6d10-43e6-84f9-88eae8bf5929?utm_source=pocket_my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9A45-3494-4028-BA42-F944FDB8C09B}">
  <dimension ref="B2:F13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2" max="2" width="14.6640625" bestFit="1" customWidth="1"/>
    <col min="3" max="3" width="89.109375" bestFit="1" customWidth="1"/>
    <col min="4" max="4" width="1.6640625" customWidth="1"/>
    <col min="5" max="5" width="14.6640625" bestFit="1" customWidth="1"/>
    <col min="6" max="6" width="89.109375" bestFit="1" customWidth="1"/>
  </cols>
  <sheetData>
    <row r="2" spans="2:6" ht="18" x14ac:dyDescent="0.35">
      <c r="B2" s="15" t="s">
        <v>0</v>
      </c>
      <c r="C2" s="15"/>
      <c r="E2" s="15" t="s">
        <v>1</v>
      </c>
      <c r="F2" s="15"/>
    </row>
    <row r="3" spans="2:6" x14ac:dyDescent="0.3">
      <c r="B3" s="14" t="s">
        <v>2</v>
      </c>
      <c r="C3" s="14" t="s">
        <v>3</v>
      </c>
      <c r="D3" s="12"/>
      <c r="E3" s="14" t="s">
        <v>2</v>
      </c>
      <c r="F3" s="14" t="s">
        <v>3</v>
      </c>
    </row>
    <row r="4" spans="2:6" x14ac:dyDescent="0.3">
      <c r="B4" s="11" t="s">
        <v>4</v>
      </c>
      <c r="C4" s="11" t="s">
        <v>5</v>
      </c>
      <c r="D4" s="12"/>
      <c r="E4" s="11" t="s">
        <v>4</v>
      </c>
      <c r="F4" s="11" t="s">
        <v>5</v>
      </c>
    </row>
    <row r="5" spans="2:6" x14ac:dyDescent="0.3">
      <c r="B5" s="11" t="s">
        <v>6</v>
      </c>
      <c r="C5" s="11" t="s">
        <v>7</v>
      </c>
      <c r="D5" s="12"/>
      <c r="E5" s="11" t="s">
        <v>8</v>
      </c>
      <c r="F5" s="11" t="s">
        <v>9</v>
      </c>
    </row>
    <row r="6" spans="2:6" x14ac:dyDescent="0.3">
      <c r="B6" s="11" t="s">
        <v>10</v>
      </c>
      <c r="C6" s="11" t="s">
        <v>11</v>
      </c>
      <c r="D6" s="12"/>
      <c r="E6" s="11" t="s">
        <v>12</v>
      </c>
      <c r="F6" s="11" t="s">
        <v>13</v>
      </c>
    </row>
    <row r="7" spans="2:6" ht="72" x14ac:dyDescent="0.3">
      <c r="B7" s="11" t="s">
        <v>14</v>
      </c>
      <c r="C7" s="13" t="s">
        <v>15</v>
      </c>
      <c r="D7" s="12"/>
      <c r="E7" s="11" t="s">
        <v>16</v>
      </c>
      <c r="F7" s="13" t="s">
        <v>17</v>
      </c>
    </row>
    <row r="8" spans="2:6" x14ac:dyDescent="0.3">
      <c r="B8" s="11"/>
      <c r="C8" s="11"/>
      <c r="D8" s="12"/>
      <c r="E8" s="11" t="s">
        <v>18</v>
      </c>
      <c r="F8" s="11" t="s">
        <v>19</v>
      </c>
    </row>
    <row r="9" spans="2:6" ht="100.8" x14ac:dyDescent="0.3">
      <c r="B9" s="11"/>
      <c r="C9" s="11"/>
      <c r="D9" s="12"/>
      <c r="E9" s="11" t="s">
        <v>20</v>
      </c>
      <c r="F9" s="13" t="s">
        <v>21</v>
      </c>
    </row>
    <row r="11" spans="2:6" x14ac:dyDescent="0.3">
      <c r="B11" t="s">
        <v>22</v>
      </c>
    </row>
    <row r="12" spans="2:6" x14ac:dyDescent="0.3">
      <c r="B12" s="16" t="s">
        <v>23</v>
      </c>
    </row>
    <row r="13" spans="2:6" x14ac:dyDescent="0.3">
      <c r="B13" s="16" t="s">
        <v>24</v>
      </c>
    </row>
  </sheetData>
  <hyperlinks>
    <hyperlink ref="B12" r:id="rId1" display="https://support.microsoft.com/en-us/office/xlookup-function-b7fd680e-6d10-43e6-84f9-88eae8bf5929?utm_source=pocket_mylist" xr:uid="{64B80B48-C59C-4BAD-BA1F-18AABE288947}"/>
    <hyperlink ref="B13" r:id="rId2" display="https://support.microsoft.com/en-us/office/vlookup-function-0bbc8083-26fe-4963-8ab8-93a18ad188a1" xr:uid="{3FFD0BD0-3BED-4E75-9466-C798E8C5CF9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D512-E36E-4318-84A7-E7E68F72A5B4}">
  <dimension ref="B2:J48"/>
  <sheetViews>
    <sheetView zoomScale="120" zoomScaleNormal="120" workbookViewId="0">
      <selection activeCell="B6" sqref="B6"/>
    </sheetView>
  </sheetViews>
  <sheetFormatPr defaultRowHeight="14.4" x14ac:dyDescent="0.3"/>
  <cols>
    <col min="7" max="8" width="8.6640625" customWidth="1"/>
    <col min="9" max="12" width="15.6640625" customWidth="1"/>
  </cols>
  <sheetData>
    <row r="2" spans="2:10" x14ac:dyDescent="0.3">
      <c r="G2" s="3" t="s">
        <v>25</v>
      </c>
      <c r="H2" s="4" t="s">
        <v>26</v>
      </c>
      <c r="I2" s="3" t="s">
        <v>27</v>
      </c>
      <c r="J2" s="3" t="s">
        <v>28</v>
      </c>
    </row>
    <row r="3" spans="2:10" x14ac:dyDescent="0.3">
      <c r="B3" s="2" t="s">
        <v>0</v>
      </c>
      <c r="G3" t="s">
        <v>29</v>
      </c>
      <c r="H3" s="1">
        <v>15</v>
      </c>
      <c r="I3" t="s">
        <v>30</v>
      </c>
      <c r="J3" t="s">
        <v>31</v>
      </c>
    </row>
    <row r="4" spans="2:10" x14ac:dyDescent="0.3">
      <c r="G4" t="s">
        <v>32</v>
      </c>
      <c r="H4" s="1">
        <v>50</v>
      </c>
      <c r="I4" t="s">
        <v>33</v>
      </c>
      <c r="J4" t="s">
        <v>34</v>
      </c>
    </row>
    <row r="5" spans="2:10" x14ac:dyDescent="0.3">
      <c r="B5" t="str">
        <f>VLOOKUP(C5,G2:J48,3,FALSE)</f>
        <v>Publix</v>
      </c>
      <c r="C5" t="s">
        <v>35</v>
      </c>
      <c r="G5" t="s">
        <v>32</v>
      </c>
      <c r="H5" s="1">
        <v>50</v>
      </c>
      <c r="I5" t="s">
        <v>36</v>
      </c>
      <c r="J5" t="s">
        <v>37</v>
      </c>
    </row>
    <row r="6" spans="2:10" x14ac:dyDescent="0.3">
      <c r="G6" t="s">
        <v>38</v>
      </c>
      <c r="H6" s="1">
        <v>25</v>
      </c>
      <c r="I6" t="s">
        <v>39</v>
      </c>
      <c r="J6" t="s">
        <v>40</v>
      </c>
    </row>
    <row r="7" spans="2:10" x14ac:dyDescent="0.3">
      <c r="G7" t="s">
        <v>41</v>
      </c>
      <c r="H7" s="1">
        <v>26</v>
      </c>
      <c r="I7" t="s">
        <v>42</v>
      </c>
      <c r="J7" t="s">
        <v>43</v>
      </c>
    </row>
    <row r="8" spans="2:10" x14ac:dyDescent="0.3">
      <c r="G8" t="s">
        <v>41</v>
      </c>
      <c r="H8" s="1">
        <v>26</v>
      </c>
      <c r="I8" t="s">
        <v>33</v>
      </c>
      <c r="J8" t="s">
        <v>34</v>
      </c>
    </row>
    <row r="9" spans="2:10" x14ac:dyDescent="0.3">
      <c r="G9" t="s">
        <v>41</v>
      </c>
      <c r="H9" s="1">
        <v>26</v>
      </c>
      <c r="I9" t="s">
        <v>30</v>
      </c>
      <c r="J9" t="s">
        <v>31</v>
      </c>
    </row>
    <row r="10" spans="2:10" x14ac:dyDescent="0.3">
      <c r="G10" t="s">
        <v>44</v>
      </c>
      <c r="H10" s="1">
        <v>5</v>
      </c>
      <c r="I10" t="s">
        <v>39</v>
      </c>
      <c r="J10" t="s">
        <v>40</v>
      </c>
    </row>
    <row r="11" spans="2:10" x14ac:dyDescent="0.3">
      <c r="G11" t="s">
        <v>45</v>
      </c>
      <c r="H11" s="1">
        <v>60</v>
      </c>
      <c r="I11" t="s">
        <v>33</v>
      </c>
      <c r="J11" t="s">
        <v>34</v>
      </c>
    </row>
    <row r="12" spans="2:10" x14ac:dyDescent="0.3">
      <c r="G12" t="s">
        <v>38</v>
      </c>
      <c r="H12" s="1">
        <v>25</v>
      </c>
      <c r="I12" t="s">
        <v>46</v>
      </c>
      <c r="J12" t="s">
        <v>47</v>
      </c>
    </row>
    <row r="13" spans="2:10" x14ac:dyDescent="0.3">
      <c r="G13" t="s">
        <v>35</v>
      </c>
      <c r="H13" s="1">
        <v>16.5</v>
      </c>
      <c r="I13" t="s">
        <v>42</v>
      </c>
      <c r="J13" t="s">
        <v>43</v>
      </c>
    </row>
    <row r="14" spans="2:10" x14ac:dyDescent="0.3">
      <c r="G14" t="s">
        <v>29</v>
      </c>
      <c r="H14" s="1">
        <v>15</v>
      </c>
      <c r="I14" t="s">
        <v>42</v>
      </c>
      <c r="J14" t="s">
        <v>43</v>
      </c>
    </row>
    <row r="15" spans="2:10" x14ac:dyDescent="0.3">
      <c r="G15" t="s">
        <v>48</v>
      </c>
      <c r="H15" s="1">
        <v>30</v>
      </c>
      <c r="I15" t="s">
        <v>42</v>
      </c>
      <c r="J15" t="s">
        <v>43</v>
      </c>
    </row>
    <row r="16" spans="2:10" x14ac:dyDescent="0.3">
      <c r="G16" t="s">
        <v>49</v>
      </c>
      <c r="H16" s="1">
        <v>35</v>
      </c>
      <c r="I16" t="s">
        <v>30</v>
      </c>
      <c r="J16" t="s">
        <v>31</v>
      </c>
    </row>
    <row r="17" spans="7:10" x14ac:dyDescent="0.3">
      <c r="G17" t="s">
        <v>50</v>
      </c>
      <c r="H17" s="1">
        <v>15</v>
      </c>
      <c r="I17" t="s">
        <v>30</v>
      </c>
      <c r="J17" t="s">
        <v>31</v>
      </c>
    </row>
    <row r="18" spans="7:10" x14ac:dyDescent="0.3">
      <c r="G18" t="s">
        <v>51</v>
      </c>
      <c r="H18" s="1">
        <v>17.5</v>
      </c>
      <c r="I18" t="s">
        <v>46</v>
      </c>
      <c r="J18" t="s">
        <v>47</v>
      </c>
    </row>
    <row r="19" spans="7:10" x14ac:dyDescent="0.3">
      <c r="G19" t="s">
        <v>32</v>
      </c>
      <c r="H19" s="1">
        <v>50</v>
      </c>
      <c r="I19" t="s">
        <v>46</v>
      </c>
      <c r="J19" t="s">
        <v>47</v>
      </c>
    </row>
    <row r="20" spans="7:10" x14ac:dyDescent="0.3">
      <c r="G20" t="s">
        <v>45</v>
      </c>
      <c r="H20" s="1">
        <v>60</v>
      </c>
      <c r="I20" t="s">
        <v>36</v>
      </c>
      <c r="J20" t="s">
        <v>37</v>
      </c>
    </row>
    <row r="21" spans="7:10" x14ac:dyDescent="0.3">
      <c r="G21" t="s">
        <v>50</v>
      </c>
      <c r="H21" s="1">
        <v>15</v>
      </c>
      <c r="I21" t="s">
        <v>36</v>
      </c>
      <c r="J21" t="s">
        <v>37</v>
      </c>
    </row>
    <row r="22" spans="7:10" x14ac:dyDescent="0.3">
      <c r="G22" t="s">
        <v>29</v>
      </c>
      <c r="H22" s="1">
        <v>15</v>
      </c>
      <c r="I22" t="s">
        <v>46</v>
      </c>
      <c r="J22" t="s">
        <v>47</v>
      </c>
    </row>
    <row r="23" spans="7:10" x14ac:dyDescent="0.3">
      <c r="G23" t="s">
        <v>50</v>
      </c>
      <c r="H23" s="1">
        <v>15</v>
      </c>
      <c r="I23" t="s">
        <v>42</v>
      </c>
      <c r="J23" t="s">
        <v>43</v>
      </c>
    </row>
    <row r="24" spans="7:10" x14ac:dyDescent="0.3">
      <c r="G24" t="s">
        <v>49</v>
      </c>
      <c r="H24" s="1">
        <v>35</v>
      </c>
      <c r="I24" t="s">
        <v>42</v>
      </c>
      <c r="J24" t="s">
        <v>43</v>
      </c>
    </row>
    <row r="25" spans="7:10" x14ac:dyDescent="0.3">
      <c r="G25" t="s">
        <v>49</v>
      </c>
      <c r="H25" s="1">
        <v>35</v>
      </c>
      <c r="I25" t="s">
        <v>39</v>
      </c>
      <c r="J25" t="s">
        <v>40</v>
      </c>
    </row>
    <row r="26" spans="7:10" x14ac:dyDescent="0.3">
      <c r="G26" t="s">
        <v>50</v>
      </c>
      <c r="H26" s="1">
        <v>15</v>
      </c>
      <c r="I26" t="s">
        <v>33</v>
      </c>
      <c r="J26" t="s">
        <v>34</v>
      </c>
    </row>
    <row r="27" spans="7:10" x14ac:dyDescent="0.3">
      <c r="G27" t="s">
        <v>52</v>
      </c>
      <c r="H27" s="1">
        <v>16</v>
      </c>
      <c r="I27" t="s">
        <v>33</v>
      </c>
      <c r="J27" t="s">
        <v>34</v>
      </c>
    </row>
    <row r="28" spans="7:10" x14ac:dyDescent="0.3">
      <c r="G28" t="s">
        <v>41</v>
      </c>
      <c r="H28" s="1">
        <v>26</v>
      </c>
      <c r="I28" t="s">
        <v>46</v>
      </c>
      <c r="J28" t="s">
        <v>47</v>
      </c>
    </row>
    <row r="29" spans="7:10" x14ac:dyDescent="0.3">
      <c r="G29" t="s">
        <v>41</v>
      </c>
      <c r="H29" s="1">
        <v>26</v>
      </c>
      <c r="I29" t="s">
        <v>36</v>
      </c>
      <c r="J29" t="s">
        <v>37</v>
      </c>
    </row>
    <row r="30" spans="7:10" x14ac:dyDescent="0.3">
      <c r="G30" t="s">
        <v>48</v>
      </c>
      <c r="H30" s="1">
        <v>30</v>
      </c>
      <c r="I30" t="s">
        <v>39</v>
      </c>
      <c r="J30" t="s">
        <v>40</v>
      </c>
    </row>
    <row r="31" spans="7:10" x14ac:dyDescent="0.3">
      <c r="G31" t="s">
        <v>51</v>
      </c>
      <c r="H31" s="1">
        <v>17.5</v>
      </c>
      <c r="I31" t="s">
        <v>33</v>
      </c>
      <c r="J31" t="s">
        <v>34</v>
      </c>
    </row>
    <row r="32" spans="7:10" x14ac:dyDescent="0.3">
      <c r="G32" t="s">
        <v>49</v>
      </c>
      <c r="H32" s="1">
        <v>35</v>
      </c>
      <c r="I32" t="s">
        <v>46</v>
      </c>
      <c r="J32" t="s">
        <v>47</v>
      </c>
    </row>
    <row r="33" spans="7:10" x14ac:dyDescent="0.3">
      <c r="G33" t="s">
        <v>49</v>
      </c>
      <c r="H33" s="1">
        <v>35</v>
      </c>
      <c r="I33" t="s">
        <v>36</v>
      </c>
      <c r="J33" t="s">
        <v>37</v>
      </c>
    </row>
    <row r="34" spans="7:10" x14ac:dyDescent="0.3">
      <c r="G34" t="s">
        <v>38</v>
      </c>
      <c r="H34" s="1">
        <v>25</v>
      </c>
      <c r="I34" t="s">
        <v>42</v>
      </c>
      <c r="J34" t="s">
        <v>43</v>
      </c>
    </row>
    <row r="35" spans="7:10" x14ac:dyDescent="0.3">
      <c r="G35" t="s">
        <v>48</v>
      </c>
      <c r="H35" s="1">
        <v>30</v>
      </c>
      <c r="I35" t="s">
        <v>30</v>
      </c>
      <c r="J35" t="s">
        <v>31</v>
      </c>
    </row>
    <row r="36" spans="7:10" x14ac:dyDescent="0.3">
      <c r="G36" t="s">
        <v>51</v>
      </c>
      <c r="H36" s="1">
        <v>17.5</v>
      </c>
      <c r="I36" t="s">
        <v>36</v>
      </c>
      <c r="J36" t="s">
        <v>37</v>
      </c>
    </row>
    <row r="37" spans="7:10" x14ac:dyDescent="0.3">
      <c r="G37" t="s">
        <v>29</v>
      </c>
      <c r="H37" s="1">
        <v>15</v>
      </c>
      <c r="I37" t="s">
        <v>36</v>
      </c>
      <c r="J37" t="s">
        <v>37</v>
      </c>
    </row>
    <row r="38" spans="7:10" x14ac:dyDescent="0.3">
      <c r="G38" t="s">
        <v>35</v>
      </c>
      <c r="H38" s="1">
        <v>16.5</v>
      </c>
      <c r="I38" t="s">
        <v>46</v>
      </c>
      <c r="J38" t="s">
        <v>47</v>
      </c>
    </row>
    <row r="39" spans="7:10" x14ac:dyDescent="0.3">
      <c r="G39" t="s">
        <v>29</v>
      </c>
      <c r="H39" s="1">
        <v>15</v>
      </c>
      <c r="I39" t="s">
        <v>39</v>
      </c>
      <c r="J39" t="s">
        <v>40</v>
      </c>
    </row>
    <row r="40" spans="7:10" x14ac:dyDescent="0.3">
      <c r="G40" t="s">
        <v>51</v>
      </c>
      <c r="H40" s="1">
        <v>17.5</v>
      </c>
      <c r="I40" t="s">
        <v>42</v>
      </c>
      <c r="J40" t="s">
        <v>43</v>
      </c>
    </row>
    <row r="41" spans="7:10" x14ac:dyDescent="0.3">
      <c r="G41" t="s">
        <v>50</v>
      </c>
      <c r="H41" s="1">
        <v>15</v>
      </c>
      <c r="I41" t="s">
        <v>46</v>
      </c>
      <c r="J41" t="s">
        <v>47</v>
      </c>
    </row>
    <row r="42" spans="7:10" x14ac:dyDescent="0.3">
      <c r="G42" t="s">
        <v>38</v>
      </c>
      <c r="H42" s="1">
        <v>25</v>
      </c>
      <c r="I42" t="s">
        <v>36</v>
      </c>
      <c r="J42" t="s">
        <v>37</v>
      </c>
    </row>
    <row r="43" spans="7:10" x14ac:dyDescent="0.3">
      <c r="G43" t="s">
        <v>32</v>
      </c>
      <c r="H43" s="1">
        <v>50</v>
      </c>
      <c r="I43" t="s">
        <v>42</v>
      </c>
      <c r="J43" t="s">
        <v>43</v>
      </c>
    </row>
    <row r="44" spans="7:10" x14ac:dyDescent="0.3">
      <c r="G44" t="s">
        <v>52</v>
      </c>
      <c r="H44" s="1">
        <v>16</v>
      </c>
      <c r="I44" t="s">
        <v>46</v>
      </c>
      <c r="J44" t="s">
        <v>47</v>
      </c>
    </row>
    <row r="45" spans="7:10" x14ac:dyDescent="0.3">
      <c r="G45" t="s">
        <v>44</v>
      </c>
      <c r="H45" s="1">
        <v>5</v>
      </c>
      <c r="I45" t="s">
        <v>30</v>
      </c>
      <c r="J45" t="s">
        <v>31</v>
      </c>
    </row>
    <row r="46" spans="7:10" x14ac:dyDescent="0.3">
      <c r="G46" t="s">
        <v>52</v>
      </c>
      <c r="H46" s="1">
        <v>16</v>
      </c>
      <c r="I46" t="s">
        <v>36</v>
      </c>
      <c r="J46" t="s">
        <v>37</v>
      </c>
    </row>
    <row r="47" spans="7:10" x14ac:dyDescent="0.3">
      <c r="G47" t="s">
        <v>45</v>
      </c>
      <c r="H47" s="1">
        <v>60</v>
      </c>
      <c r="I47" t="s">
        <v>42</v>
      </c>
      <c r="J47" t="s">
        <v>43</v>
      </c>
    </row>
    <row r="48" spans="7:10" x14ac:dyDescent="0.3">
      <c r="G48" t="s">
        <v>45</v>
      </c>
      <c r="H48" s="1">
        <v>60</v>
      </c>
      <c r="I48" t="s">
        <v>46</v>
      </c>
      <c r="J4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4532-2C69-48B8-AC32-0BFAC4C7279F}">
  <dimension ref="B2:L48"/>
  <sheetViews>
    <sheetView zoomScale="120" zoomScaleNormal="120" workbookViewId="0">
      <selection activeCell="B6" sqref="B6"/>
    </sheetView>
  </sheetViews>
  <sheetFormatPr defaultRowHeight="14.4" x14ac:dyDescent="0.3"/>
  <cols>
    <col min="7" max="8" width="8.6640625" customWidth="1"/>
    <col min="9" max="12" width="15.6640625" customWidth="1"/>
  </cols>
  <sheetData>
    <row r="2" spans="2:12" x14ac:dyDescent="0.3">
      <c r="G2" s="3" t="s">
        <v>25</v>
      </c>
      <c r="H2" s="4" t="s">
        <v>26</v>
      </c>
      <c r="I2" s="3" t="s">
        <v>27</v>
      </c>
      <c r="J2" s="3" t="s">
        <v>28</v>
      </c>
    </row>
    <row r="3" spans="2:12" x14ac:dyDescent="0.3">
      <c r="B3" s="2" t="s">
        <v>1</v>
      </c>
      <c r="G3" t="s">
        <v>29</v>
      </c>
      <c r="H3" s="1">
        <v>15</v>
      </c>
      <c r="I3" t="s">
        <v>30</v>
      </c>
      <c r="J3" t="s">
        <v>31</v>
      </c>
      <c r="L3" s="1"/>
    </row>
    <row r="4" spans="2:12" x14ac:dyDescent="0.3">
      <c r="G4" t="s">
        <v>32</v>
      </c>
      <c r="H4" s="1">
        <v>50</v>
      </c>
      <c r="I4" t="s">
        <v>33</v>
      </c>
      <c r="J4" t="s">
        <v>34</v>
      </c>
      <c r="L4" s="1"/>
    </row>
    <row r="5" spans="2:12" x14ac:dyDescent="0.3">
      <c r="B5" t="str" cm="1">
        <f t="array" ref="B5">_xlfn.XLOOKUP(C5,G2:G48,I2:I48,NA)</f>
        <v>Publix</v>
      </c>
      <c r="C5" t="s">
        <v>35</v>
      </c>
      <c r="G5" t="s">
        <v>32</v>
      </c>
      <c r="H5" s="1">
        <v>50</v>
      </c>
      <c r="I5" t="s">
        <v>36</v>
      </c>
      <c r="J5" t="s">
        <v>37</v>
      </c>
      <c r="L5" s="1"/>
    </row>
    <row r="6" spans="2:12" x14ac:dyDescent="0.3">
      <c r="G6" t="s">
        <v>38</v>
      </c>
      <c r="H6" s="1">
        <v>25</v>
      </c>
      <c r="I6" t="s">
        <v>39</v>
      </c>
      <c r="J6" t="s">
        <v>40</v>
      </c>
      <c r="L6" s="1"/>
    </row>
    <row r="7" spans="2:12" x14ac:dyDescent="0.3">
      <c r="G7" t="s">
        <v>41</v>
      </c>
      <c r="H7" s="1">
        <v>26</v>
      </c>
      <c r="I7" t="s">
        <v>42</v>
      </c>
      <c r="J7" t="s">
        <v>43</v>
      </c>
      <c r="L7" s="1"/>
    </row>
    <row r="8" spans="2:12" x14ac:dyDescent="0.3">
      <c r="G8" t="s">
        <v>41</v>
      </c>
      <c r="H8" s="1">
        <v>26</v>
      </c>
      <c r="I8" t="s">
        <v>33</v>
      </c>
      <c r="J8" t="s">
        <v>34</v>
      </c>
      <c r="L8" s="1"/>
    </row>
    <row r="9" spans="2:12" x14ac:dyDescent="0.3">
      <c r="G9" t="s">
        <v>41</v>
      </c>
      <c r="H9" s="1">
        <v>26</v>
      </c>
      <c r="I9" t="s">
        <v>30</v>
      </c>
      <c r="J9" t="s">
        <v>31</v>
      </c>
      <c r="L9" s="1"/>
    </row>
    <row r="10" spans="2:12" x14ac:dyDescent="0.3">
      <c r="G10" t="s">
        <v>44</v>
      </c>
      <c r="H10" s="1">
        <v>5</v>
      </c>
      <c r="I10" t="s">
        <v>39</v>
      </c>
      <c r="J10" t="s">
        <v>40</v>
      </c>
      <c r="L10" s="1"/>
    </row>
    <row r="11" spans="2:12" x14ac:dyDescent="0.3">
      <c r="G11" t="s">
        <v>45</v>
      </c>
      <c r="H11" s="1">
        <v>60</v>
      </c>
      <c r="I11" t="s">
        <v>33</v>
      </c>
      <c r="J11" t="s">
        <v>34</v>
      </c>
      <c r="L11" s="1"/>
    </row>
    <row r="12" spans="2:12" x14ac:dyDescent="0.3">
      <c r="G12" t="s">
        <v>38</v>
      </c>
      <c r="H12" s="1">
        <v>25</v>
      </c>
      <c r="I12" t="s">
        <v>46</v>
      </c>
      <c r="J12" t="s">
        <v>47</v>
      </c>
      <c r="L12" s="1"/>
    </row>
    <row r="13" spans="2:12" x14ac:dyDescent="0.3">
      <c r="G13" t="s">
        <v>35</v>
      </c>
      <c r="H13" s="1">
        <v>16.5</v>
      </c>
      <c r="I13" t="s">
        <v>42</v>
      </c>
      <c r="J13" t="s">
        <v>43</v>
      </c>
      <c r="L13" s="1"/>
    </row>
    <row r="14" spans="2:12" x14ac:dyDescent="0.3">
      <c r="G14" t="s">
        <v>29</v>
      </c>
      <c r="H14" s="1">
        <v>15</v>
      </c>
      <c r="I14" t="s">
        <v>42</v>
      </c>
      <c r="J14" t="s">
        <v>43</v>
      </c>
      <c r="L14" s="1"/>
    </row>
    <row r="15" spans="2:12" x14ac:dyDescent="0.3">
      <c r="G15" t="s">
        <v>48</v>
      </c>
      <c r="H15" s="1">
        <v>30</v>
      </c>
      <c r="I15" t="s">
        <v>42</v>
      </c>
      <c r="J15" t="s">
        <v>43</v>
      </c>
    </row>
    <row r="16" spans="2:12" x14ac:dyDescent="0.3">
      <c r="G16" t="s">
        <v>49</v>
      </c>
      <c r="H16" s="1">
        <v>35</v>
      </c>
      <c r="I16" t="s">
        <v>30</v>
      </c>
      <c r="J16" t="s">
        <v>31</v>
      </c>
    </row>
    <row r="17" spans="7:10" x14ac:dyDescent="0.3">
      <c r="G17" t="s">
        <v>50</v>
      </c>
      <c r="H17" s="1">
        <v>15</v>
      </c>
      <c r="I17" t="s">
        <v>30</v>
      </c>
      <c r="J17" t="s">
        <v>31</v>
      </c>
    </row>
    <row r="18" spans="7:10" x14ac:dyDescent="0.3">
      <c r="G18" t="s">
        <v>51</v>
      </c>
      <c r="H18" s="1">
        <v>17.5</v>
      </c>
      <c r="I18" t="s">
        <v>46</v>
      </c>
      <c r="J18" t="s">
        <v>47</v>
      </c>
    </row>
    <row r="19" spans="7:10" x14ac:dyDescent="0.3">
      <c r="G19" t="s">
        <v>32</v>
      </c>
      <c r="H19" s="1">
        <v>50</v>
      </c>
      <c r="I19" t="s">
        <v>46</v>
      </c>
      <c r="J19" t="s">
        <v>47</v>
      </c>
    </row>
    <row r="20" spans="7:10" x14ac:dyDescent="0.3">
      <c r="G20" t="s">
        <v>45</v>
      </c>
      <c r="H20" s="1">
        <v>60</v>
      </c>
      <c r="I20" t="s">
        <v>36</v>
      </c>
      <c r="J20" t="s">
        <v>37</v>
      </c>
    </row>
    <row r="21" spans="7:10" x14ac:dyDescent="0.3">
      <c r="G21" t="s">
        <v>50</v>
      </c>
      <c r="H21" s="1">
        <v>15</v>
      </c>
      <c r="I21" t="s">
        <v>36</v>
      </c>
      <c r="J21" t="s">
        <v>37</v>
      </c>
    </row>
    <row r="22" spans="7:10" x14ac:dyDescent="0.3">
      <c r="G22" t="s">
        <v>29</v>
      </c>
      <c r="H22" s="1">
        <v>15</v>
      </c>
      <c r="I22" t="s">
        <v>46</v>
      </c>
      <c r="J22" t="s">
        <v>47</v>
      </c>
    </row>
    <row r="23" spans="7:10" x14ac:dyDescent="0.3">
      <c r="G23" t="s">
        <v>50</v>
      </c>
      <c r="H23" s="1">
        <v>15</v>
      </c>
      <c r="I23" t="s">
        <v>42</v>
      </c>
      <c r="J23" t="s">
        <v>43</v>
      </c>
    </row>
    <row r="24" spans="7:10" x14ac:dyDescent="0.3">
      <c r="G24" t="s">
        <v>49</v>
      </c>
      <c r="H24" s="1">
        <v>35</v>
      </c>
      <c r="I24" t="s">
        <v>42</v>
      </c>
      <c r="J24" t="s">
        <v>43</v>
      </c>
    </row>
    <row r="25" spans="7:10" x14ac:dyDescent="0.3">
      <c r="G25" t="s">
        <v>49</v>
      </c>
      <c r="H25" s="1">
        <v>35</v>
      </c>
      <c r="I25" t="s">
        <v>39</v>
      </c>
      <c r="J25" t="s">
        <v>40</v>
      </c>
    </row>
    <row r="26" spans="7:10" x14ac:dyDescent="0.3">
      <c r="G26" t="s">
        <v>50</v>
      </c>
      <c r="H26" s="1">
        <v>15</v>
      </c>
      <c r="I26" t="s">
        <v>33</v>
      </c>
      <c r="J26" t="s">
        <v>34</v>
      </c>
    </row>
    <row r="27" spans="7:10" x14ac:dyDescent="0.3">
      <c r="G27" t="s">
        <v>52</v>
      </c>
      <c r="H27" s="1">
        <v>16</v>
      </c>
      <c r="I27" t="s">
        <v>33</v>
      </c>
      <c r="J27" t="s">
        <v>34</v>
      </c>
    </row>
    <row r="28" spans="7:10" x14ac:dyDescent="0.3">
      <c r="G28" t="s">
        <v>41</v>
      </c>
      <c r="H28" s="1">
        <v>26</v>
      </c>
      <c r="I28" t="s">
        <v>46</v>
      </c>
      <c r="J28" t="s">
        <v>47</v>
      </c>
    </row>
    <row r="29" spans="7:10" x14ac:dyDescent="0.3">
      <c r="G29" t="s">
        <v>41</v>
      </c>
      <c r="H29" s="1">
        <v>26</v>
      </c>
      <c r="I29" t="s">
        <v>36</v>
      </c>
      <c r="J29" t="s">
        <v>37</v>
      </c>
    </row>
    <row r="30" spans="7:10" x14ac:dyDescent="0.3">
      <c r="G30" t="s">
        <v>48</v>
      </c>
      <c r="H30" s="1">
        <v>30</v>
      </c>
      <c r="I30" t="s">
        <v>39</v>
      </c>
      <c r="J30" t="s">
        <v>40</v>
      </c>
    </row>
    <row r="31" spans="7:10" x14ac:dyDescent="0.3">
      <c r="G31" t="s">
        <v>51</v>
      </c>
      <c r="H31" s="1">
        <v>17.5</v>
      </c>
      <c r="I31" t="s">
        <v>33</v>
      </c>
      <c r="J31" t="s">
        <v>34</v>
      </c>
    </row>
    <row r="32" spans="7:10" x14ac:dyDescent="0.3">
      <c r="G32" t="s">
        <v>49</v>
      </c>
      <c r="H32" s="1">
        <v>35</v>
      </c>
      <c r="I32" t="s">
        <v>46</v>
      </c>
      <c r="J32" t="s">
        <v>47</v>
      </c>
    </row>
    <row r="33" spans="7:10" x14ac:dyDescent="0.3">
      <c r="G33" t="s">
        <v>49</v>
      </c>
      <c r="H33" s="1">
        <v>35</v>
      </c>
      <c r="I33" t="s">
        <v>36</v>
      </c>
      <c r="J33" t="s">
        <v>37</v>
      </c>
    </row>
    <row r="34" spans="7:10" x14ac:dyDescent="0.3">
      <c r="G34" t="s">
        <v>38</v>
      </c>
      <c r="H34" s="1">
        <v>25</v>
      </c>
      <c r="I34" t="s">
        <v>42</v>
      </c>
      <c r="J34" t="s">
        <v>43</v>
      </c>
    </row>
    <row r="35" spans="7:10" x14ac:dyDescent="0.3">
      <c r="G35" t="s">
        <v>48</v>
      </c>
      <c r="H35" s="1">
        <v>30</v>
      </c>
      <c r="I35" t="s">
        <v>30</v>
      </c>
      <c r="J35" t="s">
        <v>31</v>
      </c>
    </row>
    <row r="36" spans="7:10" x14ac:dyDescent="0.3">
      <c r="G36" t="s">
        <v>51</v>
      </c>
      <c r="H36" s="1">
        <v>17.5</v>
      </c>
      <c r="I36" t="s">
        <v>36</v>
      </c>
      <c r="J36" t="s">
        <v>37</v>
      </c>
    </row>
    <row r="37" spans="7:10" x14ac:dyDescent="0.3">
      <c r="G37" t="s">
        <v>29</v>
      </c>
      <c r="H37" s="1">
        <v>15</v>
      </c>
      <c r="I37" t="s">
        <v>36</v>
      </c>
      <c r="J37" t="s">
        <v>37</v>
      </c>
    </row>
    <row r="38" spans="7:10" x14ac:dyDescent="0.3">
      <c r="G38" t="s">
        <v>35</v>
      </c>
      <c r="H38" s="1">
        <v>16.5</v>
      </c>
      <c r="I38" t="s">
        <v>46</v>
      </c>
      <c r="J38" t="s">
        <v>47</v>
      </c>
    </row>
    <row r="39" spans="7:10" x14ac:dyDescent="0.3">
      <c r="G39" t="s">
        <v>29</v>
      </c>
      <c r="H39" s="1">
        <v>15</v>
      </c>
      <c r="I39" t="s">
        <v>39</v>
      </c>
      <c r="J39" t="s">
        <v>40</v>
      </c>
    </row>
    <row r="40" spans="7:10" x14ac:dyDescent="0.3">
      <c r="G40" t="s">
        <v>51</v>
      </c>
      <c r="H40" s="1">
        <v>17.5</v>
      </c>
      <c r="I40" t="s">
        <v>42</v>
      </c>
      <c r="J40" t="s">
        <v>43</v>
      </c>
    </row>
    <row r="41" spans="7:10" x14ac:dyDescent="0.3">
      <c r="G41" t="s">
        <v>50</v>
      </c>
      <c r="H41" s="1">
        <v>15</v>
      </c>
      <c r="I41" t="s">
        <v>46</v>
      </c>
      <c r="J41" t="s">
        <v>47</v>
      </c>
    </row>
    <row r="42" spans="7:10" x14ac:dyDescent="0.3">
      <c r="G42" t="s">
        <v>38</v>
      </c>
      <c r="H42" s="1">
        <v>25</v>
      </c>
      <c r="I42" t="s">
        <v>36</v>
      </c>
      <c r="J42" t="s">
        <v>37</v>
      </c>
    </row>
    <row r="43" spans="7:10" x14ac:dyDescent="0.3">
      <c r="G43" t="s">
        <v>32</v>
      </c>
      <c r="H43" s="1">
        <v>50</v>
      </c>
      <c r="I43" t="s">
        <v>42</v>
      </c>
      <c r="J43" t="s">
        <v>43</v>
      </c>
    </row>
    <row r="44" spans="7:10" x14ac:dyDescent="0.3">
      <c r="G44" t="s">
        <v>52</v>
      </c>
      <c r="H44" s="1">
        <v>16</v>
      </c>
      <c r="I44" t="s">
        <v>46</v>
      </c>
      <c r="J44" t="s">
        <v>47</v>
      </c>
    </row>
    <row r="45" spans="7:10" x14ac:dyDescent="0.3">
      <c r="G45" t="s">
        <v>44</v>
      </c>
      <c r="H45" s="1">
        <v>5</v>
      </c>
      <c r="I45" t="s">
        <v>30</v>
      </c>
      <c r="J45" t="s">
        <v>31</v>
      </c>
    </row>
    <row r="46" spans="7:10" x14ac:dyDescent="0.3">
      <c r="G46" t="s">
        <v>52</v>
      </c>
      <c r="H46" s="1">
        <v>16</v>
      </c>
      <c r="I46" t="s">
        <v>36</v>
      </c>
      <c r="J46" t="s">
        <v>37</v>
      </c>
    </row>
    <row r="47" spans="7:10" x14ac:dyDescent="0.3">
      <c r="G47" t="s">
        <v>45</v>
      </c>
      <c r="H47" s="1">
        <v>60</v>
      </c>
      <c r="I47" t="s">
        <v>42</v>
      </c>
      <c r="J47" t="s">
        <v>43</v>
      </c>
    </row>
    <row r="48" spans="7:10" x14ac:dyDescent="0.3">
      <c r="G48" t="s">
        <v>45</v>
      </c>
      <c r="H48" s="1">
        <v>60</v>
      </c>
      <c r="I48" t="s">
        <v>46</v>
      </c>
      <c r="J4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0348-1DB0-4BAC-8FA7-95C7A4FF1B09}">
  <dimension ref="B2:N57"/>
  <sheetViews>
    <sheetView topLeftCell="A40" zoomScale="120" zoomScaleNormal="120" workbookViewId="0">
      <selection activeCell="B50" sqref="B50"/>
    </sheetView>
  </sheetViews>
  <sheetFormatPr defaultRowHeight="14.4" x14ac:dyDescent="0.3"/>
  <sheetData>
    <row r="2" spans="2:14" x14ac:dyDescent="0.3">
      <c r="G2" s="5" t="s">
        <v>53</v>
      </c>
      <c r="H2" s="5" t="s">
        <v>54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60</v>
      </c>
    </row>
    <row r="3" spans="2:14" x14ac:dyDescent="0.3">
      <c r="B3" s="2" t="s">
        <v>1</v>
      </c>
      <c r="F3" t="s">
        <v>61</v>
      </c>
      <c r="G3" s="1">
        <v>862</v>
      </c>
      <c r="H3" s="1">
        <v>721</v>
      </c>
      <c r="I3" s="1">
        <v>776</v>
      </c>
      <c r="J3" s="1">
        <v>411</v>
      </c>
      <c r="K3" s="1">
        <v>354</v>
      </c>
      <c r="L3" s="1">
        <v>699</v>
      </c>
      <c r="M3" s="1">
        <v>221</v>
      </c>
      <c r="N3" s="1">
        <v>259</v>
      </c>
    </row>
    <row r="5" spans="2:14" x14ac:dyDescent="0.3">
      <c r="B5" s="1">
        <f>_xlfn.XLOOKUP(C5,G2:N2,G3:N3,"NA")</f>
        <v>699</v>
      </c>
      <c r="C5" t="s">
        <v>58</v>
      </c>
    </row>
    <row r="8" spans="2:14" x14ac:dyDescent="0.3">
      <c r="B8" s="17">
        <f>_xlfn.XLOOKUP(C8,G9:G16,F9:F16)</f>
        <v>381.97384046406762</v>
      </c>
      <c r="C8" t="s">
        <v>56</v>
      </c>
      <c r="F8" t="s">
        <v>62</v>
      </c>
    </row>
    <row r="9" spans="2:14" x14ac:dyDescent="0.3">
      <c r="F9" s="1">
        <v>312.70397961098649</v>
      </c>
      <c r="G9" s="5" t="s">
        <v>53</v>
      </c>
    </row>
    <row r="10" spans="2:14" x14ac:dyDescent="0.3">
      <c r="F10" s="1">
        <v>156.26116912010289</v>
      </c>
      <c r="G10" s="5" t="s">
        <v>54</v>
      </c>
    </row>
    <row r="11" spans="2:14" x14ac:dyDescent="0.3">
      <c r="F11" s="1">
        <v>345.14471054511051</v>
      </c>
      <c r="G11" s="5" t="s">
        <v>55</v>
      </c>
    </row>
    <row r="12" spans="2:14" x14ac:dyDescent="0.3">
      <c r="F12" s="1">
        <v>381.97384046406762</v>
      </c>
      <c r="G12" s="5" t="s">
        <v>56</v>
      </c>
    </row>
    <row r="13" spans="2:14" x14ac:dyDescent="0.3">
      <c r="F13" s="1">
        <v>135.08145708119019</v>
      </c>
      <c r="G13" s="5" t="s">
        <v>57</v>
      </c>
    </row>
    <row r="14" spans="2:14" x14ac:dyDescent="0.3">
      <c r="F14" s="1">
        <v>556.65205628280501</v>
      </c>
      <c r="G14" s="5" t="s">
        <v>58</v>
      </c>
    </row>
    <row r="15" spans="2:14" x14ac:dyDescent="0.3">
      <c r="F15" s="1">
        <v>99.429572416525659</v>
      </c>
      <c r="G15" s="5" t="s">
        <v>59</v>
      </c>
    </row>
    <row r="16" spans="2:14" x14ac:dyDescent="0.3">
      <c r="F16" s="1">
        <v>121.73380608823192</v>
      </c>
      <c r="G16" s="5" t="s">
        <v>60</v>
      </c>
    </row>
    <row r="17" spans="2:9" x14ac:dyDescent="0.3">
      <c r="B17" s="7"/>
    </row>
    <row r="20" spans="2:9" x14ac:dyDescent="0.3">
      <c r="C20" t="s">
        <v>38</v>
      </c>
      <c r="F20" s="3" t="s">
        <v>25</v>
      </c>
      <c r="G20" s="4" t="s">
        <v>26</v>
      </c>
      <c r="H20" s="3" t="s">
        <v>27</v>
      </c>
      <c r="I20" s="6" t="s">
        <v>63</v>
      </c>
    </row>
    <row r="21" spans="2:9" x14ac:dyDescent="0.3">
      <c r="B21" t="str" cm="1">
        <f t="array" ref="B21:C21">_xlfn.XLOOKUP(C20,F21:F30,H21:I30)</f>
        <v>Website</v>
      </c>
      <c r="C21" t="str">
        <v>CUS-993</v>
      </c>
      <c r="F21" t="s">
        <v>29</v>
      </c>
      <c r="G21" s="1">
        <v>15</v>
      </c>
      <c r="H21" t="s">
        <v>46</v>
      </c>
      <c r="I21" t="s">
        <v>31</v>
      </c>
    </row>
    <row r="22" spans="2:9" x14ac:dyDescent="0.3">
      <c r="F22" t="s">
        <v>32</v>
      </c>
      <c r="G22" s="1">
        <v>50</v>
      </c>
      <c r="H22" t="s">
        <v>33</v>
      </c>
      <c r="I22" t="s">
        <v>34</v>
      </c>
    </row>
    <row r="23" spans="2:9" x14ac:dyDescent="0.3">
      <c r="F23" t="s">
        <v>38</v>
      </c>
      <c r="G23" s="1">
        <v>25</v>
      </c>
      <c r="H23" t="s">
        <v>39</v>
      </c>
      <c r="I23" t="s">
        <v>40</v>
      </c>
    </row>
    <row r="24" spans="2:9" x14ac:dyDescent="0.3">
      <c r="F24" t="s">
        <v>41</v>
      </c>
      <c r="G24" s="1">
        <v>26</v>
      </c>
      <c r="H24" t="s">
        <v>42</v>
      </c>
      <c r="I24" t="s">
        <v>43</v>
      </c>
    </row>
    <row r="25" spans="2:9" x14ac:dyDescent="0.3">
      <c r="C25" t="s">
        <v>64</v>
      </c>
      <c r="F25" t="s">
        <v>32</v>
      </c>
      <c r="G25" s="1">
        <v>50</v>
      </c>
      <c r="H25" t="s">
        <v>36</v>
      </c>
      <c r="I25" t="s">
        <v>37</v>
      </c>
    </row>
    <row r="26" spans="2:9" x14ac:dyDescent="0.3">
      <c r="F26" t="s">
        <v>51</v>
      </c>
      <c r="G26" s="1">
        <v>17.5</v>
      </c>
      <c r="H26" t="s">
        <v>36</v>
      </c>
      <c r="I26" t="s">
        <v>37</v>
      </c>
    </row>
    <row r="27" spans="2:9" x14ac:dyDescent="0.3">
      <c r="F27" t="s">
        <v>29</v>
      </c>
      <c r="G27" s="1">
        <v>15</v>
      </c>
      <c r="H27" t="s">
        <v>36</v>
      </c>
      <c r="I27" t="s">
        <v>37</v>
      </c>
    </row>
    <row r="28" spans="2:9" x14ac:dyDescent="0.3">
      <c r="C28" t="s">
        <v>65</v>
      </c>
      <c r="F28" t="s">
        <v>35</v>
      </c>
      <c r="G28" s="1">
        <v>16.5</v>
      </c>
      <c r="H28" t="s">
        <v>46</v>
      </c>
      <c r="I28" t="s">
        <v>47</v>
      </c>
    </row>
    <row r="29" spans="2:9" x14ac:dyDescent="0.3">
      <c r="F29" t="s">
        <v>29</v>
      </c>
      <c r="G29" s="1">
        <v>15</v>
      </c>
      <c r="H29" t="s">
        <v>39</v>
      </c>
      <c r="I29" t="s">
        <v>40</v>
      </c>
    </row>
    <row r="30" spans="2:9" x14ac:dyDescent="0.3">
      <c r="F30" t="s">
        <v>51</v>
      </c>
      <c r="G30" s="1">
        <v>17.5</v>
      </c>
      <c r="H30" t="s">
        <v>42</v>
      </c>
      <c r="I30" t="s">
        <v>43</v>
      </c>
    </row>
    <row r="33" spans="3:9" x14ac:dyDescent="0.3">
      <c r="C33" s="3" t="s">
        <v>66</v>
      </c>
      <c r="D33" s="3" t="s">
        <v>25</v>
      </c>
      <c r="F33" s="3" t="s">
        <v>67</v>
      </c>
      <c r="G33" s="4" t="s">
        <v>68</v>
      </c>
    </row>
    <row r="34" spans="3:9" x14ac:dyDescent="0.3">
      <c r="C34" s="8">
        <v>0.77</v>
      </c>
      <c r="D34" t="s">
        <v>29</v>
      </c>
      <c r="F34" s="9">
        <v>0.1</v>
      </c>
      <c r="G34" t="s">
        <v>69</v>
      </c>
    </row>
    <row r="35" spans="3:9" x14ac:dyDescent="0.3">
      <c r="F35" s="9">
        <v>0.2</v>
      </c>
      <c r="G35" t="s">
        <v>69</v>
      </c>
    </row>
    <row r="36" spans="3:9" x14ac:dyDescent="0.3">
      <c r="F36" s="9">
        <v>0.3</v>
      </c>
      <c r="G36" t="s">
        <v>69</v>
      </c>
    </row>
    <row r="37" spans="3:9" x14ac:dyDescent="0.3">
      <c r="F37" s="9">
        <v>0.4</v>
      </c>
      <c r="G37" t="s">
        <v>70</v>
      </c>
    </row>
    <row r="38" spans="3:9" x14ac:dyDescent="0.3">
      <c r="F38" s="9">
        <v>0.5</v>
      </c>
      <c r="G38" t="s">
        <v>70</v>
      </c>
    </row>
    <row r="39" spans="3:9" x14ac:dyDescent="0.3">
      <c r="F39" s="9">
        <v>0.6</v>
      </c>
      <c r="G39" t="s">
        <v>70</v>
      </c>
    </row>
    <row r="40" spans="3:9" x14ac:dyDescent="0.3">
      <c r="F40" s="9">
        <v>0.7</v>
      </c>
      <c r="G40" t="s">
        <v>70</v>
      </c>
    </row>
    <row r="41" spans="3:9" x14ac:dyDescent="0.3">
      <c r="F41" s="9">
        <v>0.8</v>
      </c>
      <c r="G41" t="s">
        <v>71</v>
      </c>
    </row>
    <row r="42" spans="3:9" x14ac:dyDescent="0.3">
      <c r="F42" s="9">
        <v>0.9</v>
      </c>
      <c r="G42" t="s">
        <v>71</v>
      </c>
    </row>
    <row r="43" spans="3:9" x14ac:dyDescent="0.3">
      <c r="F43" s="9">
        <v>1</v>
      </c>
      <c r="G43" t="s">
        <v>71</v>
      </c>
    </row>
    <row r="44" spans="3:9" x14ac:dyDescent="0.3">
      <c r="G44" s="1"/>
      <c r="H44" s="9"/>
    </row>
    <row r="45" spans="3:9" x14ac:dyDescent="0.3">
      <c r="G45" s="1"/>
      <c r="H45" s="9"/>
    </row>
    <row r="47" spans="3:9" x14ac:dyDescent="0.3">
      <c r="F47" s="3" t="s">
        <v>25</v>
      </c>
      <c r="G47" s="4" t="s">
        <v>26</v>
      </c>
      <c r="H47" s="3" t="s">
        <v>27</v>
      </c>
      <c r="I47" s="6" t="s">
        <v>63</v>
      </c>
    </row>
    <row r="48" spans="3:9" x14ac:dyDescent="0.3">
      <c r="F48" t="s">
        <v>29</v>
      </c>
      <c r="G48" s="1">
        <v>15</v>
      </c>
      <c r="H48" t="s">
        <v>46</v>
      </c>
      <c r="I48" t="s">
        <v>31</v>
      </c>
    </row>
    <row r="49" spans="3:9" x14ac:dyDescent="0.3">
      <c r="C49" t="s">
        <v>32</v>
      </c>
      <c r="F49" t="s">
        <v>32</v>
      </c>
      <c r="G49" s="1">
        <v>50</v>
      </c>
      <c r="H49" t="s">
        <v>33</v>
      </c>
      <c r="I49" t="s">
        <v>34</v>
      </c>
    </row>
    <row r="50" spans="3:9" x14ac:dyDescent="0.3">
      <c r="F50" t="s">
        <v>38</v>
      </c>
      <c r="G50" s="1">
        <v>25</v>
      </c>
      <c r="H50" t="s">
        <v>39</v>
      </c>
      <c r="I50" t="s">
        <v>40</v>
      </c>
    </row>
    <row r="51" spans="3:9" x14ac:dyDescent="0.3">
      <c r="F51" t="s">
        <v>41</v>
      </c>
      <c r="G51" s="1">
        <v>26</v>
      </c>
      <c r="H51" t="s">
        <v>42</v>
      </c>
      <c r="I51" t="s">
        <v>43</v>
      </c>
    </row>
    <row r="52" spans="3:9" x14ac:dyDescent="0.3">
      <c r="F52" t="s">
        <v>32</v>
      </c>
      <c r="G52" s="1">
        <v>50</v>
      </c>
      <c r="H52" t="s">
        <v>36</v>
      </c>
      <c r="I52" t="s">
        <v>37</v>
      </c>
    </row>
    <row r="53" spans="3:9" x14ac:dyDescent="0.3">
      <c r="F53" t="s">
        <v>51</v>
      </c>
      <c r="G53" s="1">
        <v>17.5</v>
      </c>
      <c r="H53" t="s">
        <v>36</v>
      </c>
      <c r="I53" t="s">
        <v>37</v>
      </c>
    </row>
    <row r="54" spans="3:9" x14ac:dyDescent="0.3">
      <c r="F54" t="s">
        <v>29</v>
      </c>
      <c r="G54" s="1">
        <v>15</v>
      </c>
      <c r="H54" t="s">
        <v>36</v>
      </c>
      <c r="I54" t="s">
        <v>37</v>
      </c>
    </row>
    <row r="55" spans="3:9" x14ac:dyDescent="0.3">
      <c r="F55" t="s">
        <v>35</v>
      </c>
      <c r="G55" s="1">
        <v>16.5</v>
      </c>
      <c r="H55" t="s">
        <v>46</v>
      </c>
      <c r="I55" t="s">
        <v>47</v>
      </c>
    </row>
    <row r="56" spans="3:9" x14ac:dyDescent="0.3">
      <c r="F56" t="s">
        <v>29</v>
      </c>
      <c r="G56" s="1">
        <v>15</v>
      </c>
      <c r="H56" t="s">
        <v>39</v>
      </c>
      <c r="I56" t="s">
        <v>40</v>
      </c>
    </row>
    <row r="57" spans="3:9" x14ac:dyDescent="0.3">
      <c r="F57" t="s">
        <v>51</v>
      </c>
      <c r="G57" s="1">
        <v>17.5</v>
      </c>
      <c r="H57" t="s">
        <v>42</v>
      </c>
      <c r="I57" t="s">
        <v>43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D06F-E315-46A7-B82F-B24C10577E73}">
  <dimension ref="B2:N12"/>
  <sheetViews>
    <sheetView tabSelected="1" zoomScale="120" zoomScaleNormal="120" workbookViewId="0">
      <selection activeCell="C7" sqref="C7"/>
    </sheetView>
  </sheetViews>
  <sheetFormatPr defaultRowHeight="14.4" x14ac:dyDescent="0.3"/>
  <sheetData>
    <row r="2" spans="2:14" x14ac:dyDescent="0.3"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0" t="s">
        <v>58</v>
      </c>
      <c r="M2" s="10" t="s">
        <v>59</v>
      </c>
      <c r="N2" s="10" t="s">
        <v>60</v>
      </c>
    </row>
    <row r="3" spans="2:14" x14ac:dyDescent="0.3">
      <c r="F3" t="s">
        <v>29</v>
      </c>
      <c r="G3" s="1">
        <v>101.55652743249122</v>
      </c>
      <c r="H3" s="1">
        <v>847.11617364024232</v>
      </c>
      <c r="I3" s="1">
        <v>347.76766447099374</v>
      </c>
      <c r="J3" s="1">
        <v>850.79963630356644</v>
      </c>
      <c r="K3" s="1">
        <v>683.987948055939</v>
      </c>
      <c r="L3" s="1">
        <v>756.79662679086448</v>
      </c>
      <c r="M3" s="1">
        <v>566.42641250696647</v>
      </c>
      <c r="N3" s="1">
        <v>761.39035557605666</v>
      </c>
    </row>
    <row r="4" spans="2:14" x14ac:dyDescent="0.3">
      <c r="C4" s="10" t="s">
        <v>56</v>
      </c>
      <c r="F4" t="s">
        <v>32</v>
      </c>
      <c r="G4" s="1">
        <v>922.21143860049676</v>
      </c>
      <c r="H4" s="1">
        <v>267.72543821177754</v>
      </c>
      <c r="I4" s="1">
        <v>438.52927013645103</v>
      </c>
      <c r="J4" s="1">
        <v>708.30184278468994</v>
      </c>
      <c r="K4" s="1">
        <v>769.36639993729432</v>
      </c>
      <c r="L4" s="1">
        <v>757.2864634730156</v>
      </c>
      <c r="M4" s="1">
        <v>786.87096482569234</v>
      </c>
      <c r="N4" s="1">
        <v>367.9982180250214</v>
      </c>
    </row>
    <row r="5" spans="2:14" x14ac:dyDescent="0.3">
      <c r="B5" t="s">
        <v>51</v>
      </c>
      <c r="C5" s="1" cm="1">
        <f t="array" ref="C5">_xlfn.XLOOKUP(C4,G2:N2,_xlfn.XLOOKUP(B5,F3:F8,G3:N8))</f>
        <v>467.99406711831625</v>
      </c>
      <c r="F5" t="s">
        <v>38</v>
      </c>
      <c r="G5" s="1">
        <v>409.53887150000969</v>
      </c>
      <c r="H5" s="1">
        <v>328.14558024515537</v>
      </c>
      <c r="I5" s="1">
        <v>271.55906497901185</v>
      </c>
      <c r="J5" s="1">
        <v>399.09523754519495</v>
      </c>
      <c r="K5" s="1">
        <v>593.73946360466562</v>
      </c>
      <c r="L5" s="1">
        <v>136.77168742096146</v>
      </c>
      <c r="M5" s="1">
        <v>448.84905938602384</v>
      </c>
      <c r="N5" s="1">
        <v>803.36877378305337</v>
      </c>
    </row>
    <row r="6" spans="2:14" x14ac:dyDescent="0.3">
      <c r="F6" t="s">
        <v>41</v>
      </c>
      <c r="G6" s="1">
        <v>628.18768301825764</v>
      </c>
      <c r="H6" s="1">
        <v>71.588806247409266</v>
      </c>
      <c r="I6" s="1">
        <v>356.14821776890102</v>
      </c>
      <c r="J6" s="1">
        <v>92.877090380513948</v>
      </c>
      <c r="K6" s="1">
        <v>892.5340093688726</v>
      </c>
      <c r="L6" s="1">
        <v>841.58229796585556</v>
      </c>
      <c r="M6" s="1">
        <v>102.90749738297289</v>
      </c>
      <c r="N6" s="1">
        <v>968.30572802123072</v>
      </c>
    </row>
    <row r="7" spans="2:14" x14ac:dyDescent="0.3">
      <c r="F7" t="s">
        <v>51</v>
      </c>
      <c r="G7" s="1">
        <v>145.81398389774535</v>
      </c>
      <c r="H7" s="1">
        <v>735.13010191368335</v>
      </c>
      <c r="I7" s="1">
        <v>741.4435362237316</v>
      </c>
      <c r="J7" s="1">
        <v>467.99406711831625</v>
      </c>
      <c r="K7" s="1">
        <v>513.96402641182044</v>
      </c>
      <c r="L7" s="1">
        <v>901.0831867387343</v>
      </c>
      <c r="M7" s="1">
        <v>978.42845334697881</v>
      </c>
      <c r="N7" s="1">
        <v>937.79346032375724</v>
      </c>
    </row>
    <row r="8" spans="2:14" x14ac:dyDescent="0.3">
      <c r="F8" t="s">
        <v>35</v>
      </c>
      <c r="G8" s="1">
        <v>476.76097813744934</v>
      </c>
      <c r="H8" s="1">
        <v>652.98126722288816</v>
      </c>
      <c r="I8" s="1">
        <v>933.30388676067264</v>
      </c>
      <c r="J8" s="1">
        <v>497.98175026228074</v>
      </c>
      <c r="K8" s="1">
        <v>24.217848449379243</v>
      </c>
      <c r="L8" s="1">
        <v>776.98322354323659</v>
      </c>
      <c r="M8" s="1">
        <v>374.91893049739025</v>
      </c>
      <c r="N8" s="1">
        <v>612.58307580870655</v>
      </c>
    </row>
    <row r="9" spans="2:14" x14ac:dyDescent="0.3">
      <c r="G9" s="1"/>
      <c r="H9" s="1"/>
      <c r="I9" s="1"/>
      <c r="J9" s="1"/>
      <c r="K9" s="1"/>
      <c r="L9" s="1"/>
      <c r="M9" s="1"/>
      <c r="N9" s="1"/>
    </row>
    <row r="10" spans="2:14" x14ac:dyDescent="0.3">
      <c r="G10" s="1"/>
      <c r="H10" s="1"/>
      <c r="I10" s="1"/>
      <c r="J10" s="1"/>
      <c r="K10" s="1"/>
      <c r="L10" s="1"/>
      <c r="M10" s="1"/>
      <c r="N10" s="1"/>
    </row>
    <row r="11" spans="2:14" x14ac:dyDescent="0.3">
      <c r="G11" s="1"/>
      <c r="H11" s="1"/>
      <c r="I11" s="1"/>
      <c r="J11" s="1"/>
      <c r="K11" s="1"/>
      <c r="L11" s="1"/>
      <c r="M11" s="1"/>
      <c r="N11" s="1"/>
    </row>
    <row r="12" spans="2:14" x14ac:dyDescent="0.3"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Syntax</vt:lpstr>
      <vt:lpstr>VLOOKUP</vt:lpstr>
      <vt:lpstr>XLOOKUP</vt:lpstr>
      <vt:lpstr>XLOOKUP only</vt:lpstr>
      <vt:lpstr>XLOOKUP bonus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 Nicolay</dc:creator>
  <cp:keywords/>
  <dc:description/>
  <cp:lastModifiedBy>goutham</cp:lastModifiedBy>
  <cp:revision/>
  <dcterms:created xsi:type="dcterms:W3CDTF">2022-02-20T11:44:13Z</dcterms:created>
  <dcterms:modified xsi:type="dcterms:W3CDTF">2023-08-02T23:31:11Z</dcterms:modified>
  <cp:category/>
  <cp:contentStatus/>
</cp:coreProperties>
</file>