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sukde\Desktop\"/>
    </mc:Choice>
  </mc:AlternateContent>
  <xr:revisionPtr revIDLastSave="0" documentId="13_ncr:1_{1B317F2E-BDEB-4D42-A7A4-D245BAAAB26C}" xr6:coauthVersionLast="47" xr6:coauthVersionMax="47" xr10:uidLastSave="{00000000-0000-0000-0000-000000000000}"/>
  <bookViews>
    <workbookView xWindow="348" yWindow="1620" windowWidth="17280" windowHeight="8880" xr2:uid="{2E1A77C5-92CD-4167-9129-701F608B6C3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7" i="1" l="1"/>
  <c r="E88" i="1"/>
  <c r="E89" i="1"/>
  <c r="E90" i="1"/>
  <c r="E91" i="1"/>
  <c r="E92" i="1"/>
  <c r="E93" i="1"/>
  <c r="E94" i="1"/>
  <c r="E95" i="1"/>
  <c r="E96" i="1"/>
  <c r="E97" i="1"/>
  <c r="E98" i="1"/>
  <c r="E99" i="1"/>
  <c r="E86" i="1"/>
  <c r="D95" i="1"/>
  <c r="D96" i="1"/>
  <c r="D97" i="1" s="1"/>
  <c r="G60" i="1"/>
  <c r="F60" i="1"/>
  <c r="F61" i="1"/>
  <c r="G61" i="1" s="1"/>
  <c r="F62" i="1"/>
  <c r="F63" i="1"/>
  <c r="F64" i="1"/>
  <c r="F65" i="1"/>
  <c r="F66" i="1"/>
  <c r="F67" i="1"/>
  <c r="G67" i="1" s="1"/>
  <c r="G66" i="1"/>
  <c r="G65" i="1"/>
  <c r="G64" i="1"/>
  <c r="G63" i="1"/>
  <c r="G62" i="1"/>
  <c r="G59" i="1"/>
  <c r="F59" i="1"/>
  <c r="G58" i="1"/>
  <c r="F58" i="1"/>
  <c r="D98" i="1" l="1"/>
  <c r="H58" i="1"/>
  <c r="L34" i="1"/>
  <c r="L35" i="1"/>
  <c r="L36" i="1"/>
  <c r="L37" i="1"/>
  <c r="L38" i="1"/>
  <c r="L33" i="1"/>
  <c r="K34" i="1"/>
  <c r="K35" i="1"/>
  <c r="K36" i="1"/>
  <c r="K37" i="1"/>
  <c r="K38" i="1"/>
  <c r="K33" i="1"/>
  <c r="J34" i="1"/>
  <c r="M34" i="1" s="1"/>
  <c r="J35" i="1"/>
  <c r="M35" i="1" s="1"/>
  <c r="J36" i="1"/>
  <c r="M36" i="1" s="1"/>
  <c r="J37" i="1"/>
  <c r="M37" i="1" s="1"/>
  <c r="J38" i="1"/>
  <c r="M38" i="1" s="1"/>
  <c r="J33" i="1"/>
  <c r="M33" i="1" s="1"/>
  <c r="G12" i="1"/>
  <c r="E13" i="1"/>
  <c r="E14" i="1"/>
  <c r="E15" i="1"/>
  <c r="E16" i="1"/>
  <c r="E17" i="1"/>
  <c r="E12" i="1"/>
  <c r="D99" i="1" l="1"/>
  <c r="H12" i="1"/>
</calcChain>
</file>

<file path=xl/sharedStrings.xml><?xml version="1.0" encoding="utf-8"?>
<sst xmlns="http://schemas.openxmlformats.org/spreadsheetml/2006/main" count="59" uniqueCount="52">
  <si>
    <t>1. You are given the hours worked in a week and hourly salary for several employees. Determine each of employee’s weekly wages, as well as total hours worked and average weekly wage</t>
  </si>
  <si>
    <t>Employee</t>
  </si>
  <si>
    <t>emp1</t>
  </si>
  <si>
    <t>emp2</t>
  </si>
  <si>
    <t>emp3</t>
  </si>
  <si>
    <t>emp4</t>
  </si>
  <si>
    <t>emp5</t>
  </si>
  <si>
    <t>emp6</t>
  </si>
  <si>
    <t>weekly work(hours)</t>
  </si>
  <si>
    <t>salary(hourly)</t>
  </si>
  <si>
    <t>weekly wages</t>
  </si>
  <si>
    <t>Total hour work</t>
  </si>
  <si>
    <t>averge wage</t>
  </si>
  <si>
    <t>Supplier</t>
  </si>
  <si>
    <t>Quantity(kg)</t>
  </si>
  <si>
    <r>
      <t xml:space="preserve">               </t>
    </r>
    <r>
      <rPr>
        <b/>
        <sz val="12"/>
        <color theme="1"/>
        <rFont val="Calibri"/>
        <family val="2"/>
        <scheme val="minor"/>
      </rPr>
      <t xml:space="preserve">  Sugar</t>
    </r>
  </si>
  <si>
    <t>Butter</t>
  </si>
  <si>
    <t>Amount(Rs)</t>
  </si>
  <si>
    <t>Flour</t>
  </si>
  <si>
    <r>
      <rPr>
        <b/>
        <i/>
        <sz val="11"/>
        <color theme="1"/>
        <rFont val="Calibri"/>
        <family val="2"/>
        <scheme val="minor"/>
      </rPr>
      <t>Amount</t>
    </r>
    <r>
      <rPr>
        <b/>
        <sz val="11"/>
        <color theme="1"/>
        <rFont val="Calibri"/>
        <family val="2"/>
        <scheme val="minor"/>
      </rPr>
      <t>(Rs)</t>
    </r>
  </si>
  <si>
    <t>sup1</t>
  </si>
  <si>
    <t>sup2</t>
  </si>
  <si>
    <t>sup3</t>
  </si>
  <si>
    <t>sup4</t>
  </si>
  <si>
    <t>sup5</t>
  </si>
  <si>
    <t>sup6</t>
  </si>
  <si>
    <t>Sugar</t>
  </si>
  <si>
    <t xml:space="preserve">2. You are given the price per k.g. that a bakery paid each of six suppliers for given quantities of sugar, butter, and flour respectively. Determine the amount paid to each supplier for sugar, flour, and butter. Also determine the total amount paid. </t>
  </si>
  <si>
    <t xml:space="preserve"> Paid to each supplier</t>
  </si>
  <si>
    <t>Total amount Paid(sugar,butter,flour) each supplier</t>
  </si>
  <si>
    <t>Year</t>
  </si>
  <si>
    <r>
      <rPr>
        <sz val="13"/>
        <color rgb="FFFF0000"/>
        <rFont val="Calibri"/>
        <family val="2"/>
        <scheme val="minor"/>
      </rPr>
      <t>3. For a new health club, the number of customers at the begining of first year, chunrate i,e the fraction of starting customers (excluding new customers) who quit each year and the number of new customers obtained each year are given. Predict the number of customers of that health club will have in 10 years?</t>
    </r>
    <r>
      <rPr>
        <sz val="11"/>
        <color theme="1"/>
        <rFont val="Calibri"/>
        <family val="2"/>
        <scheme val="minor"/>
      </rPr>
      <t xml:space="preserve">
</t>
    </r>
    <r>
      <rPr>
        <sz val="12"/>
        <color theme="1"/>
        <rFont val="Calibri"/>
        <family val="2"/>
        <scheme val="minor"/>
      </rPr>
      <t>Hint:- for each year you have to calculate Start customers , New customers, Quitting 
customers and Ending customers</t>
    </r>
  </si>
  <si>
    <t>1st</t>
  </si>
  <si>
    <t>2nd</t>
  </si>
  <si>
    <t>3rd</t>
  </si>
  <si>
    <t>4th</t>
  </si>
  <si>
    <t>5th</t>
  </si>
  <si>
    <t>6th</t>
  </si>
  <si>
    <t>7th</t>
  </si>
  <si>
    <t>8th</t>
  </si>
  <si>
    <t>9th</t>
  </si>
  <si>
    <t>10th</t>
  </si>
  <si>
    <t>Student</t>
  </si>
  <si>
    <t>Chumnrate(%)</t>
  </si>
  <si>
    <t>New Comer</t>
  </si>
  <si>
    <t>End Of The Year</t>
  </si>
  <si>
    <t xml:space="preserve"> Quitting customer</t>
  </si>
  <si>
    <t>Total Student (End of the year)</t>
  </si>
  <si>
    <t>Sl No.</t>
  </si>
  <si>
    <t>Fibonacci No.</t>
  </si>
  <si>
    <t>Golden Ratio(1.61)</t>
  </si>
  <si>
    <r>
      <rPr>
        <sz val="14"/>
        <color rgb="FFFF0000"/>
        <rFont val="Calibri"/>
        <family val="2"/>
        <scheme val="minor"/>
      </rPr>
      <t>5. The Fibonacci sequence is defined as follows: F0 = 0, F1 = 1 and for n larger than 1, F N+1 = F N + F N-1 . Set up a spreadsheet to compute the Fibonacci sequence. Show that for large N, the ratioof successive Fibonacci numbers approaches the Golden Ratio (1.61</t>
    </r>
    <r>
      <rPr>
        <sz val="11"/>
        <color rgb="FFFF0000"/>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</si>
</sst>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sz val="14"/>
      <color rgb="FFFF0000"/>
      <name val="Calibri"/>
      <family val="2"/>
      <scheme val="minor"/>
    </font>
    <font>
      <sz val="8"/>
      <name val="Calibri"/>
      <family val="2"/>
      <scheme val="minor"/>
    </font>
    <font>
      <sz val="16"/>
      <color theme="1"/>
      <name val="Calibri"/>
      <family val="2"/>
      <scheme val="minor"/>
    </font>
    <font>
      <b/>
      <sz val="12"/>
      <color theme="1"/>
      <name val="Calibri"/>
      <family val="2"/>
      <scheme val="minor"/>
    </font>
    <font>
      <b/>
      <i/>
      <sz val="10"/>
      <color theme="1"/>
      <name val="Calibri"/>
      <family val="2"/>
      <scheme val="minor"/>
    </font>
    <font>
      <b/>
      <i/>
      <sz val="11"/>
      <color theme="1"/>
      <name val="Calibri"/>
      <family val="2"/>
      <scheme val="minor"/>
    </font>
    <font>
      <sz val="13"/>
      <color rgb="FFFF0000"/>
      <name val="Calibri"/>
      <family val="2"/>
      <scheme val="minor"/>
    </font>
    <font>
      <b/>
      <sz val="14"/>
      <color theme="1"/>
      <name val="Calibri"/>
      <family val="2"/>
      <scheme val="minor"/>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45">
    <xf numFmtId="0" fontId="0" fillId="0" borderId="0" xfId="0"/>
    <xf numFmtId="0" fontId="0" fillId="0" borderId="0" xfId="0" applyAlignment="1">
      <alignment vertical="top"/>
    </xf>
    <xf numFmtId="0" fontId="0" fillId="0" borderId="0" xfId="0" applyAlignment="1">
      <alignment horizontal="center"/>
    </xf>
    <xf numFmtId="0" fontId="0" fillId="0" borderId="0" xfId="0" applyAlignment="1">
      <alignment vertical="center"/>
    </xf>
    <xf numFmtId="0" fontId="0" fillId="0" borderId="1" xfId="0" applyBorder="1"/>
    <xf numFmtId="0" fontId="2" fillId="0" borderId="1" xfId="0" applyFont="1" applyBorder="1"/>
    <xf numFmtId="0" fontId="2" fillId="0" borderId="0" xfId="0" applyFont="1"/>
    <xf numFmtId="0" fontId="2" fillId="0" borderId="0" xfId="0" applyFont="1" applyAlignment="1">
      <alignment horizontal="center"/>
    </xf>
    <xf numFmtId="0" fontId="9" fillId="0" borderId="0" xfId="0" applyFont="1"/>
    <xf numFmtId="0" fontId="7" fillId="0" borderId="1" xfId="0" applyFont="1" applyBorder="1" applyAlignment="1">
      <alignment horizontal="center"/>
    </xf>
    <xf numFmtId="0" fontId="2" fillId="0" borderId="1" xfId="0" applyFont="1" applyBorder="1" applyAlignment="1">
      <alignment horizontal="center"/>
    </xf>
    <xf numFmtId="0" fontId="8" fillId="0" borderId="1" xfId="0" applyFont="1" applyBorder="1"/>
    <xf numFmtId="0" fontId="9" fillId="0" borderId="1" xfId="0" applyFont="1" applyBorder="1"/>
    <xf numFmtId="0" fontId="2" fillId="2" borderId="1" xfId="0" applyFont="1" applyFill="1" applyBorder="1"/>
    <xf numFmtId="0" fontId="7" fillId="0" borderId="0" xfId="0" applyFont="1"/>
    <xf numFmtId="0" fontId="0" fillId="0" borderId="0" xfId="0" applyAlignment="1">
      <alignment horizontal="center" vertical="top"/>
    </xf>
    <xf numFmtId="9" fontId="0" fillId="0" borderId="1" xfId="0" applyNumberFormat="1" applyBorder="1"/>
    <xf numFmtId="0" fontId="0" fillId="0" borderId="1" xfId="0" applyBorder="1" applyAlignment="1">
      <alignment vertical="center"/>
    </xf>
    <xf numFmtId="0" fontId="0" fillId="0" borderId="0" xfId="0" applyAlignment="1">
      <alignment vertical="top" wrapText="1"/>
    </xf>
    <xf numFmtId="0" fontId="0" fillId="0" borderId="0" xfId="0" applyAlignment="1">
      <alignment vertical="top"/>
    </xf>
    <xf numFmtId="0" fontId="2" fillId="0" borderId="1" xfId="0" applyFont="1" applyBorder="1" applyAlignment="1">
      <alignment vertical="top"/>
    </xf>
    <xf numFmtId="0" fontId="4" fillId="0" borderId="1" xfId="0" applyFont="1" applyBorder="1" applyAlignment="1">
      <alignment vertical="top" wrapText="1"/>
    </xf>
    <xf numFmtId="0" fontId="1" fillId="0" borderId="1" xfId="0" applyFont="1" applyBorder="1" applyAlignment="1">
      <alignment vertical="top"/>
    </xf>
    <xf numFmtId="0" fontId="6" fillId="0" borderId="1" xfId="0" applyFont="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left" vertical="top" wrapText="1"/>
    </xf>
    <xf numFmtId="0" fontId="0" fillId="0" borderId="1" xfId="0" applyBorder="1" applyAlignment="1">
      <alignment horizontal="left" vertical="top"/>
    </xf>
    <xf numFmtId="0" fontId="0" fillId="0" borderId="1" xfId="0" applyBorder="1"/>
    <xf numFmtId="0" fontId="7" fillId="0" borderId="1" xfId="0" applyFont="1" applyBorder="1" applyAlignment="1">
      <alignment horizontal="center"/>
    </xf>
    <xf numFmtId="0" fontId="0" fillId="0" borderId="1" xfId="0" applyBorder="1" applyAlignment="1">
      <alignment horizontal="center"/>
    </xf>
    <xf numFmtId="0" fontId="0" fillId="0" borderId="2" xfId="0" applyBorder="1"/>
    <xf numFmtId="0" fontId="0" fillId="0" borderId="3" xfId="0" applyBorder="1" applyAlignment="1">
      <alignment horizontal="center"/>
    </xf>
    <xf numFmtId="0" fontId="0" fillId="0" borderId="4" xfId="0" applyBorder="1" applyAlignment="1">
      <alignment horizontal="center"/>
    </xf>
    <xf numFmtId="0" fontId="0" fillId="0" borderId="5" xfId="0" applyFill="1" applyBorder="1" applyAlignment="1">
      <alignment horizontal="center"/>
    </xf>
    <xf numFmtId="0" fontId="0" fillId="0" borderId="6" xfId="0" applyBorder="1"/>
    <xf numFmtId="0" fontId="11" fillId="0" borderId="7" xfId="0" applyFont="1" applyBorder="1" applyAlignment="1">
      <alignment horizontal="center" vertical="center"/>
    </xf>
    <xf numFmtId="0" fontId="0" fillId="0" borderId="8" xfId="0" applyBorder="1"/>
    <xf numFmtId="0" fontId="0" fillId="0" borderId="9" xfId="0" applyBorder="1"/>
    <xf numFmtId="9" fontId="0" fillId="0" borderId="9" xfId="0" applyNumberFormat="1" applyBorder="1"/>
    <xf numFmtId="0" fontId="0" fillId="0" borderId="9" xfId="0" applyBorder="1" applyAlignment="1">
      <alignment vertical="center"/>
    </xf>
    <xf numFmtId="0" fontId="11" fillId="0" borderId="10" xfId="0" applyFont="1" applyBorder="1" applyAlignment="1">
      <alignment horizontal="center" vertical="center"/>
    </xf>
    <xf numFmtId="0" fontId="0" fillId="0" borderId="0" xfId="0" applyAlignment="1"/>
    <xf numFmtId="0" fontId="0" fillId="0" borderId="0" xfId="0" applyAlignment="1">
      <alignment horizontal="left"/>
    </xf>
    <xf numFmtId="0" fontId="0" fillId="0" borderId="2" xfId="0" applyBorder="1" applyAlignment="1">
      <alignment horizontal="center"/>
    </xf>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9B334-5D45-4D90-B022-8EA0D3BA11F9}">
  <dimension ref="A5:U99"/>
  <sheetViews>
    <sheetView tabSelected="1" topLeftCell="B61" workbookViewId="0">
      <selection activeCell="E74" sqref="E74"/>
    </sheetView>
  </sheetViews>
  <sheetFormatPr defaultRowHeight="14.4" x14ac:dyDescent="0.3"/>
  <cols>
    <col min="3" max="3" width="14.88671875" customWidth="1"/>
    <col min="4" max="4" width="12.44140625" customWidth="1"/>
    <col min="5" max="6" width="17.109375" customWidth="1"/>
    <col min="7" max="7" width="26.88671875" customWidth="1"/>
    <col min="8" max="8" width="25.6640625" customWidth="1"/>
    <col min="9" max="9" width="11.77734375" customWidth="1"/>
    <col min="10" max="10" width="20.88671875" customWidth="1"/>
    <col min="11" max="11" width="19.33203125" customWidth="1"/>
    <col min="12" max="12" width="19.109375" customWidth="1"/>
    <col min="13" max="13" width="44.5546875" customWidth="1"/>
  </cols>
  <sheetData>
    <row r="5" spans="2:9" x14ac:dyDescent="0.3">
      <c r="B5" s="21" t="s">
        <v>0</v>
      </c>
      <c r="C5" s="22"/>
      <c r="D5" s="22"/>
      <c r="E5" s="22"/>
      <c r="F5" s="22"/>
      <c r="G5" s="22"/>
      <c r="H5" s="22"/>
      <c r="I5" s="22"/>
    </row>
    <row r="6" spans="2:9" x14ac:dyDescent="0.3">
      <c r="B6" s="22"/>
      <c r="C6" s="22"/>
      <c r="D6" s="22"/>
      <c r="E6" s="22"/>
      <c r="F6" s="22"/>
      <c r="G6" s="22"/>
      <c r="H6" s="22"/>
      <c r="I6" s="22"/>
    </row>
    <row r="7" spans="2:9" x14ac:dyDescent="0.3">
      <c r="B7" s="22"/>
      <c r="C7" s="22"/>
      <c r="D7" s="22"/>
      <c r="E7" s="22"/>
      <c r="F7" s="22"/>
      <c r="G7" s="22"/>
      <c r="H7" s="22"/>
      <c r="I7" s="22"/>
    </row>
    <row r="8" spans="2:9" x14ac:dyDescent="0.3">
      <c r="B8" s="22"/>
      <c r="C8" s="22"/>
      <c r="D8" s="22"/>
      <c r="E8" s="22"/>
      <c r="F8" s="22"/>
      <c r="G8" s="22"/>
      <c r="H8" s="22"/>
      <c r="I8" s="22"/>
    </row>
    <row r="9" spans="2:9" x14ac:dyDescent="0.3">
      <c r="B9" s="22"/>
      <c r="C9" s="22"/>
      <c r="D9" s="22"/>
      <c r="E9" s="22"/>
      <c r="F9" s="22"/>
      <c r="G9" s="22"/>
      <c r="H9" s="22"/>
      <c r="I9" s="22"/>
    </row>
    <row r="11" spans="2:9" x14ac:dyDescent="0.3">
      <c r="B11" s="13" t="s">
        <v>1</v>
      </c>
      <c r="C11" s="13" t="s">
        <v>8</v>
      </c>
      <c r="D11" s="5" t="s">
        <v>9</v>
      </c>
      <c r="E11" s="5" t="s">
        <v>10</v>
      </c>
      <c r="F11" s="5"/>
      <c r="G11" s="5" t="s">
        <v>11</v>
      </c>
      <c r="H11" s="5" t="s">
        <v>12</v>
      </c>
    </row>
    <row r="12" spans="2:9" x14ac:dyDescent="0.3">
      <c r="B12" s="4" t="s">
        <v>2</v>
      </c>
      <c r="C12" s="4">
        <v>42</v>
      </c>
      <c r="D12" s="4">
        <v>120</v>
      </c>
      <c r="E12" s="4">
        <f>(C12*D12)</f>
        <v>5040</v>
      </c>
      <c r="F12" s="4"/>
      <c r="G12" s="23">
        <f>SUM(C12:C17)</f>
        <v>275</v>
      </c>
      <c r="H12" s="24">
        <f>AVERAGE(E12:E17)</f>
        <v>7501.666666666667</v>
      </c>
    </row>
    <row r="13" spans="2:9" x14ac:dyDescent="0.3">
      <c r="B13" s="4" t="s">
        <v>3</v>
      </c>
      <c r="C13" s="4">
        <v>44</v>
      </c>
      <c r="D13" s="4">
        <v>230</v>
      </c>
      <c r="E13" s="4">
        <f t="shared" ref="E13:E17" si="0">(C13*D13)</f>
        <v>10120</v>
      </c>
      <c r="F13" s="4"/>
      <c r="G13" s="23"/>
      <c r="H13" s="24"/>
    </row>
    <row r="14" spans="2:9" x14ac:dyDescent="0.3">
      <c r="B14" s="4" t="s">
        <v>4</v>
      </c>
      <c r="C14" s="4">
        <v>38</v>
      </c>
      <c r="D14" s="4">
        <v>100</v>
      </c>
      <c r="E14" s="4">
        <f t="shared" si="0"/>
        <v>3800</v>
      </c>
      <c r="F14" s="4"/>
      <c r="G14" s="23"/>
      <c r="H14" s="24"/>
    </row>
    <row r="15" spans="2:9" x14ac:dyDescent="0.3">
      <c r="B15" s="4" t="s">
        <v>5</v>
      </c>
      <c r="C15" s="4">
        <v>55</v>
      </c>
      <c r="D15" s="4">
        <v>170</v>
      </c>
      <c r="E15" s="4">
        <f t="shared" si="0"/>
        <v>9350</v>
      </c>
      <c r="F15" s="4"/>
      <c r="G15" s="23"/>
      <c r="H15" s="24"/>
    </row>
    <row r="16" spans="2:9" x14ac:dyDescent="0.3">
      <c r="B16" s="4" t="s">
        <v>6</v>
      </c>
      <c r="C16" s="4">
        <v>50</v>
      </c>
      <c r="D16" s="4">
        <v>150</v>
      </c>
      <c r="E16" s="4">
        <f t="shared" si="0"/>
        <v>7500</v>
      </c>
      <c r="F16" s="4"/>
      <c r="G16" s="23"/>
      <c r="H16" s="24"/>
    </row>
    <row r="17" spans="2:21" x14ac:dyDescent="0.3">
      <c r="B17" s="4" t="s">
        <v>7</v>
      </c>
      <c r="C17" s="4">
        <v>46</v>
      </c>
      <c r="D17" s="4">
        <v>200</v>
      </c>
      <c r="E17" s="4">
        <f t="shared" si="0"/>
        <v>9200</v>
      </c>
      <c r="F17" s="4"/>
      <c r="G17" s="23"/>
      <c r="H17" s="24"/>
    </row>
    <row r="21" spans="2:21" x14ac:dyDescent="0.3">
      <c r="I21" s="3"/>
    </row>
    <row r="22" spans="2:21" x14ac:dyDescent="0.3">
      <c r="B22" s="25" t="s">
        <v>27</v>
      </c>
      <c r="C22" s="26"/>
      <c r="D22" s="26"/>
      <c r="E22" s="26"/>
      <c r="F22" s="26"/>
      <c r="G22" s="26"/>
      <c r="H22" s="26"/>
    </row>
    <row r="23" spans="2:21" x14ac:dyDescent="0.3">
      <c r="B23" s="26"/>
      <c r="C23" s="26"/>
      <c r="D23" s="26"/>
      <c r="E23" s="26"/>
      <c r="F23" s="26"/>
      <c r="G23" s="26"/>
      <c r="H23" s="26"/>
    </row>
    <row r="24" spans="2:21" x14ac:dyDescent="0.3">
      <c r="B24" s="26"/>
      <c r="C24" s="26"/>
      <c r="D24" s="26"/>
      <c r="E24" s="26"/>
      <c r="F24" s="26"/>
      <c r="G24" s="26"/>
      <c r="H24" s="26"/>
    </row>
    <row r="25" spans="2:21" x14ac:dyDescent="0.3">
      <c r="B25" s="26"/>
      <c r="C25" s="26"/>
      <c r="D25" s="26"/>
      <c r="E25" s="26"/>
      <c r="F25" s="26"/>
      <c r="G25" s="26"/>
      <c r="H25" s="26"/>
    </row>
    <row r="26" spans="2:21" x14ac:dyDescent="0.3">
      <c r="B26" s="26"/>
      <c r="C26" s="26"/>
      <c r="D26" s="26"/>
      <c r="E26" s="26"/>
      <c r="F26" s="26"/>
      <c r="G26" s="26"/>
      <c r="H26" s="26"/>
    </row>
    <row r="27" spans="2:21" x14ac:dyDescent="0.3">
      <c r="B27" s="26"/>
      <c r="C27" s="26"/>
      <c r="D27" s="26"/>
      <c r="E27" s="26"/>
      <c r="F27" s="26"/>
      <c r="G27" s="26"/>
      <c r="H27" s="26"/>
    </row>
    <row r="28" spans="2:21" x14ac:dyDescent="0.3">
      <c r="B28" s="26"/>
      <c r="C28" s="26"/>
      <c r="D28" s="26"/>
      <c r="E28" s="26"/>
      <c r="F28" s="26"/>
      <c r="G28" s="26"/>
      <c r="H28" s="26"/>
    </row>
    <row r="31" spans="2:21" ht="15.6" x14ac:dyDescent="0.3">
      <c r="B31" s="5" t="s">
        <v>13</v>
      </c>
      <c r="C31" s="27" t="s">
        <v>15</v>
      </c>
      <c r="D31" s="27"/>
      <c r="E31" s="28" t="s">
        <v>16</v>
      </c>
      <c r="F31" s="28"/>
      <c r="G31" s="29"/>
      <c r="H31" s="28" t="s">
        <v>18</v>
      </c>
      <c r="I31" s="29"/>
      <c r="J31" s="9" t="s">
        <v>26</v>
      </c>
      <c r="K31" s="10" t="s">
        <v>16</v>
      </c>
      <c r="L31" s="10" t="s">
        <v>18</v>
      </c>
      <c r="M31" s="20" t="s">
        <v>29</v>
      </c>
      <c r="N31" s="7"/>
      <c r="O31" s="7"/>
      <c r="P31" s="7"/>
      <c r="Q31" s="7"/>
      <c r="R31" s="7"/>
      <c r="S31" s="7"/>
      <c r="T31" s="7"/>
      <c r="U31" s="7"/>
    </row>
    <row r="32" spans="2:21" x14ac:dyDescent="0.3">
      <c r="B32" s="4"/>
      <c r="C32" s="11" t="s">
        <v>14</v>
      </c>
      <c r="D32" s="5" t="s">
        <v>19</v>
      </c>
      <c r="E32" s="12" t="s">
        <v>14</v>
      </c>
      <c r="F32" s="12"/>
      <c r="G32" s="12" t="s">
        <v>17</v>
      </c>
      <c r="H32" s="12" t="s">
        <v>14</v>
      </c>
      <c r="I32" s="12" t="s">
        <v>17</v>
      </c>
      <c r="J32" s="12" t="s">
        <v>28</v>
      </c>
      <c r="K32" s="12" t="s">
        <v>28</v>
      </c>
      <c r="L32" s="12" t="s">
        <v>28</v>
      </c>
      <c r="M32" s="20"/>
      <c r="N32" s="8"/>
      <c r="O32" s="8"/>
      <c r="P32" s="8"/>
      <c r="Q32" s="8"/>
    </row>
    <row r="33" spans="2:13" x14ac:dyDescent="0.3">
      <c r="B33" s="4" t="s">
        <v>20</v>
      </c>
      <c r="C33" s="4">
        <v>24</v>
      </c>
      <c r="D33" s="4">
        <v>40</v>
      </c>
      <c r="E33" s="4">
        <v>35</v>
      </c>
      <c r="F33" s="4"/>
      <c r="G33" s="4">
        <v>110</v>
      </c>
      <c r="H33" s="4">
        <v>32</v>
      </c>
      <c r="I33" s="4">
        <v>40</v>
      </c>
      <c r="J33" s="4">
        <f>(C33*D33)</f>
        <v>960</v>
      </c>
      <c r="K33" s="4">
        <f>(E33*G33)</f>
        <v>3850</v>
      </c>
      <c r="L33" s="4">
        <f>(H33*I33)</f>
        <v>1280</v>
      </c>
      <c r="M33" s="4">
        <f>(J33+K33+L33)</f>
        <v>6090</v>
      </c>
    </row>
    <row r="34" spans="2:13" x14ac:dyDescent="0.3">
      <c r="B34" s="4" t="s">
        <v>21</v>
      </c>
      <c r="C34" s="4">
        <v>43</v>
      </c>
      <c r="D34" s="4">
        <v>38</v>
      </c>
      <c r="E34" s="4">
        <v>67</v>
      </c>
      <c r="F34" s="4"/>
      <c r="G34" s="4">
        <v>152</v>
      </c>
      <c r="H34" s="4">
        <v>13</v>
      </c>
      <c r="I34" s="4">
        <v>44</v>
      </c>
      <c r="J34" s="4">
        <f t="shared" ref="J34:J38" si="1">(C34*D34)</f>
        <v>1634</v>
      </c>
      <c r="K34" s="4">
        <f t="shared" ref="K34:K38" si="2">(E34*G34)</f>
        <v>10184</v>
      </c>
      <c r="L34" s="4">
        <f t="shared" ref="L34:L38" si="3">(H34*I34)</f>
        <v>572</v>
      </c>
      <c r="M34" s="4">
        <f t="shared" ref="M34:M38" si="4">(J34+K34+L34)</f>
        <v>12390</v>
      </c>
    </row>
    <row r="35" spans="2:13" x14ac:dyDescent="0.3">
      <c r="B35" s="4" t="s">
        <v>22</v>
      </c>
      <c r="C35" s="4">
        <v>62</v>
      </c>
      <c r="D35" s="4">
        <v>53</v>
      </c>
      <c r="E35" s="4">
        <v>35</v>
      </c>
      <c r="F35" s="4"/>
      <c r="G35" s="4">
        <v>210</v>
      </c>
      <c r="H35" s="4">
        <v>47</v>
      </c>
      <c r="I35" s="4">
        <v>48</v>
      </c>
      <c r="J35" s="4">
        <f t="shared" si="1"/>
        <v>3286</v>
      </c>
      <c r="K35" s="4">
        <f t="shared" si="2"/>
        <v>7350</v>
      </c>
      <c r="L35" s="4">
        <f t="shared" si="3"/>
        <v>2256</v>
      </c>
      <c r="M35" s="4">
        <f t="shared" si="4"/>
        <v>12892</v>
      </c>
    </row>
    <row r="36" spans="2:13" x14ac:dyDescent="0.3">
      <c r="B36" s="4" t="s">
        <v>23</v>
      </c>
      <c r="C36" s="4">
        <v>37</v>
      </c>
      <c r="D36" s="4">
        <v>45</v>
      </c>
      <c r="E36" s="4">
        <v>42</v>
      </c>
      <c r="F36" s="4"/>
      <c r="G36" s="4">
        <v>165</v>
      </c>
      <c r="H36" s="4">
        <v>68</v>
      </c>
      <c r="I36" s="4">
        <v>50</v>
      </c>
      <c r="J36" s="4">
        <f t="shared" si="1"/>
        <v>1665</v>
      </c>
      <c r="K36" s="4">
        <f t="shared" si="2"/>
        <v>6930</v>
      </c>
      <c r="L36" s="4">
        <f t="shared" si="3"/>
        <v>3400</v>
      </c>
      <c r="M36" s="4">
        <f t="shared" si="4"/>
        <v>11995</v>
      </c>
    </row>
    <row r="37" spans="2:13" x14ac:dyDescent="0.3">
      <c r="B37" s="4" t="s">
        <v>24</v>
      </c>
      <c r="C37" s="4">
        <v>10</v>
      </c>
      <c r="D37" s="4">
        <v>42</v>
      </c>
      <c r="E37" s="4">
        <v>12</v>
      </c>
      <c r="F37" s="4"/>
      <c r="G37" s="4">
        <v>312</v>
      </c>
      <c r="H37" s="4">
        <v>53</v>
      </c>
      <c r="I37" s="4">
        <v>58</v>
      </c>
      <c r="J37" s="4">
        <f t="shared" si="1"/>
        <v>420</v>
      </c>
      <c r="K37" s="4">
        <f t="shared" si="2"/>
        <v>3744</v>
      </c>
      <c r="L37" s="4">
        <f t="shared" si="3"/>
        <v>3074</v>
      </c>
      <c r="M37" s="4">
        <f t="shared" si="4"/>
        <v>7238</v>
      </c>
    </row>
    <row r="38" spans="2:13" x14ac:dyDescent="0.3">
      <c r="B38" s="4" t="s">
        <v>25</v>
      </c>
      <c r="C38" s="4">
        <v>23</v>
      </c>
      <c r="D38" s="4">
        <v>34</v>
      </c>
      <c r="E38" s="4">
        <v>52</v>
      </c>
      <c r="F38" s="4"/>
      <c r="G38" s="4">
        <v>314</v>
      </c>
      <c r="H38" s="4">
        <v>34</v>
      </c>
      <c r="I38" s="4">
        <v>60</v>
      </c>
      <c r="J38" s="4">
        <f t="shared" si="1"/>
        <v>782</v>
      </c>
      <c r="K38" s="4">
        <f t="shared" si="2"/>
        <v>16328</v>
      </c>
      <c r="L38" s="4">
        <f t="shared" si="3"/>
        <v>2040</v>
      </c>
      <c r="M38" s="4">
        <f t="shared" si="4"/>
        <v>19150</v>
      </c>
    </row>
    <row r="41" spans="2:13" x14ac:dyDescent="0.3">
      <c r="J41" s="1"/>
    </row>
    <row r="42" spans="2:13" x14ac:dyDescent="0.3">
      <c r="J42" s="2"/>
    </row>
    <row r="43" spans="2:13" x14ac:dyDescent="0.3">
      <c r="H43" s="1"/>
    </row>
    <row r="45" spans="2:13" x14ac:dyDescent="0.3">
      <c r="B45" s="18" t="s">
        <v>31</v>
      </c>
      <c r="C45" s="19"/>
      <c r="D45" s="19"/>
      <c r="E45" s="19"/>
      <c r="F45" s="19"/>
      <c r="G45" s="19"/>
      <c r="H45" s="19"/>
      <c r="I45" s="19"/>
    </row>
    <row r="46" spans="2:13" x14ac:dyDescent="0.3">
      <c r="B46" s="19"/>
      <c r="C46" s="19"/>
      <c r="D46" s="19"/>
      <c r="E46" s="19"/>
      <c r="F46" s="19"/>
      <c r="G46" s="19"/>
      <c r="H46" s="19"/>
      <c r="I46" s="19"/>
      <c r="J46" s="1"/>
    </row>
    <row r="47" spans="2:13" x14ac:dyDescent="0.3">
      <c r="B47" s="19"/>
      <c r="C47" s="19"/>
      <c r="D47" s="19"/>
      <c r="E47" s="19"/>
      <c r="F47" s="19"/>
      <c r="G47" s="19"/>
      <c r="H47" s="19"/>
      <c r="I47" s="19"/>
      <c r="J47" s="2"/>
      <c r="K47" s="1"/>
    </row>
    <row r="48" spans="2:13" x14ac:dyDescent="0.3">
      <c r="B48" s="19"/>
      <c r="C48" s="19"/>
      <c r="D48" s="19"/>
      <c r="E48" s="19"/>
      <c r="F48" s="19"/>
      <c r="G48" s="19"/>
      <c r="H48" s="19"/>
      <c r="I48" s="19"/>
    </row>
    <row r="49" spans="2:9" x14ac:dyDescent="0.3">
      <c r="B49" s="19"/>
      <c r="C49" s="19"/>
      <c r="D49" s="19"/>
      <c r="E49" s="19"/>
      <c r="F49" s="19"/>
      <c r="G49" s="19"/>
      <c r="H49" s="19"/>
      <c r="I49" s="19"/>
    </row>
    <row r="50" spans="2:9" x14ac:dyDescent="0.3">
      <c r="B50" s="19"/>
      <c r="C50" s="19"/>
      <c r="D50" s="19"/>
      <c r="E50" s="19"/>
      <c r="F50" s="19"/>
      <c r="G50" s="19"/>
      <c r="H50" s="19"/>
      <c r="I50" s="19"/>
    </row>
    <row r="51" spans="2:9" x14ac:dyDescent="0.3">
      <c r="B51" s="19"/>
      <c r="C51" s="19"/>
      <c r="D51" s="19"/>
      <c r="E51" s="19"/>
      <c r="F51" s="19"/>
      <c r="G51" s="19"/>
      <c r="H51" s="19"/>
      <c r="I51" s="19"/>
    </row>
    <row r="52" spans="2:9" x14ac:dyDescent="0.3">
      <c r="B52" s="19"/>
      <c r="C52" s="19"/>
      <c r="D52" s="19"/>
      <c r="E52" s="19"/>
      <c r="F52" s="19"/>
      <c r="G52" s="19"/>
      <c r="H52" s="19"/>
      <c r="I52" s="19"/>
    </row>
    <row r="53" spans="2:9" x14ac:dyDescent="0.3">
      <c r="B53" s="19"/>
      <c r="C53" s="19"/>
      <c r="D53" s="19"/>
      <c r="E53" s="19"/>
      <c r="F53" s="19"/>
      <c r="G53" s="19"/>
      <c r="H53" s="19"/>
      <c r="I53" s="19"/>
    </row>
    <row r="55" spans="2:9" x14ac:dyDescent="0.3">
      <c r="B55" s="6"/>
    </row>
    <row r="56" spans="2:9" ht="16.2" thickBot="1" x14ac:dyDescent="0.35">
      <c r="B56" s="14"/>
      <c r="C56" s="6"/>
      <c r="D56" s="6"/>
      <c r="E56" s="15"/>
      <c r="F56" s="15"/>
      <c r="H56" s="2"/>
    </row>
    <row r="57" spans="2:9" x14ac:dyDescent="0.3">
      <c r="B57" s="31" t="s">
        <v>30</v>
      </c>
      <c r="C57" s="32" t="s">
        <v>42</v>
      </c>
      <c r="D57" s="32" t="s">
        <v>43</v>
      </c>
      <c r="E57" s="32" t="s">
        <v>44</v>
      </c>
      <c r="F57" s="32" t="s">
        <v>46</v>
      </c>
      <c r="G57" s="32" t="s">
        <v>45</v>
      </c>
      <c r="H57" s="33" t="s">
        <v>47</v>
      </c>
    </row>
    <row r="58" spans="2:9" x14ac:dyDescent="0.3">
      <c r="B58" s="34" t="s">
        <v>32</v>
      </c>
      <c r="C58" s="4">
        <v>20</v>
      </c>
      <c r="D58" s="16">
        <v>0.1</v>
      </c>
      <c r="E58" s="17">
        <v>15</v>
      </c>
      <c r="F58" s="17">
        <f>C58*D58</f>
        <v>2</v>
      </c>
      <c r="G58" s="4">
        <f>C58-(C58*D58)+E58</f>
        <v>33</v>
      </c>
      <c r="H58" s="35">
        <f>SUM(G58:G67)</f>
        <v>616</v>
      </c>
    </row>
    <row r="59" spans="2:9" x14ac:dyDescent="0.3">
      <c r="B59" s="34" t="s">
        <v>33</v>
      </c>
      <c r="C59" s="4">
        <v>33</v>
      </c>
      <c r="D59" s="16">
        <v>0.08</v>
      </c>
      <c r="E59" s="17">
        <v>15</v>
      </c>
      <c r="F59" s="17">
        <f>INT(C59*D59)</f>
        <v>2</v>
      </c>
      <c r="G59" s="4">
        <f>(C59-F59)+E59</f>
        <v>46</v>
      </c>
      <c r="H59" s="35"/>
    </row>
    <row r="60" spans="2:9" x14ac:dyDescent="0.3">
      <c r="B60" s="34" t="s">
        <v>34</v>
      </c>
      <c r="C60" s="4">
        <v>46</v>
      </c>
      <c r="D60" s="16">
        <v>0.16</v>
      </c>
      <c r="E60" s="17">
        <v>15</v>
      </c>
      <c r="F60" s="17">
        <f>INT(C60*D60)</f>
        <v>7</v>
      </c>
      <c r="G60" s="4">
        <f>(C60-F60)+E60</f>
        <v>54</v>
      </c>
      <c r="H60" s="35"/>
    </row>
    <row r="61" spans="2:9" x14ac:dyDescent="0.3">
      <c r="B61" s="34" t="s">
        <v>35</v>
      </c>
      <c r="C61" s="4">
        <v>54</v>
      </c>
      <c r="D61" s="16">
        <v>0.14000000000000001</v>
      </c>
      <c r="E61" s="17">
        <v>15</v>
      </c>
      <c r="F61" s="17">
        <f t="shared" ref="F61:F67" si="5">INT(C61*D61)</f>
        <v>7</v>
      </c>
      <c r="G61" s="4">
        <f>(C61-F61)+E61</f>
        <v>62</v>
      </c>
      <c r="H61" s="35"/>
    </row>
    <row r="62" spans="2:9" x14ac:dyDescent="0.3">
      <c r="B62" s="34" t="s">
        <v>36</v>
      </c>
      <c r="C62" s="4">
        <v>62</v>
      </c>
      <c r="D62" s="16">
        <v>0.12</v>
      </c>
      <c r="E62" s="17">
        <v>15</v>
      </c>
      <c r="F62" s="17">
        <f t="shared" si="5"/>
        <v>7</v>
      </c>
      <c r="G62" s="4">
        <f>(C62-F62)+E62</f>
        <v>70</v>
      </c>
      <c r="H62" s="35"/>
    </row>
    <row r="63" spans="2:9" x14ac:dyDescent="0.3">
      <c r="B63" s="34" t="s">
        <v>37</v>
      </c>
      <c r="C63" s="4">
        <v>70</v>
      </c>
      <c r="D63" s="16">
        <v>0.08</v>
      </c>
      <c r="E63" s="17">
        <v>15</v>
      </c>
      <c r="F63" s="17">
        <f t="shared" si="5"/>
        <v>5</v>
      </c>
      <c r="G63" s="4">
        <f>(C63-F63)+E63</f>
        <v>80</v>
      </c>
      <c r="H63" s="35"/>
    </row>
    <row r="64" spans="2:9" x14ac:dyDescent="0.3">
      <c r="B64" s="34" t="s">
        <v>38</v>
      </c>
      <c r="C64" s="4">
        <v>80</v>
      </c>
      <c r="D64" s="16">
        <v>0.18</v>
      </c>
      <c r="E64" s="17">
        <v>15</v>
      </c>
      <c r="F64" s="17">
        <f t="shared" si="5"/>
        <v>14</v>
      </c>
      <c r="G64" s="4">
        <f>(C64-F64)+E64</f>
        <v>81</v>
      </c>
      <c r="H64" s="35"/>
    </row>
    <row r="65" spans="1:8" x14ac:dyDescent="0.3">
      <c r="B65" s="34" t="s">
        <v>39</v>
      </c>
      <c r="C65" s="4">
        <v>81</v>
      </c>
      <c r="D65" s="16">
        <v>0.4</v>
      </c>
      <c r="E65" s="17">
        <v>15</v>
      </c>
      <c r="F65" s="17">
        <f t="shared" si="5"/>
        <v>32</v>
      </c>
      <c r="G65" s="4">
        <f>(C65-F65)+E65</f>
        <v>64</v>
      </c>
      <c r="H65" s="35"/>
    </row>
    <row r="66" spans="1:8" x14ac:dyDescent="0.3">
      <c r="B66" s="34" t="s">
        <v>40</v>
      </c>
      <c r="C66" s="4">
        <v>64</v>
      </c>
      <c r="D66" s="16">
        <v>0.22</v>
      </c>
      <c r="E66" s="17">
        <v>15</v>
      </c>
      <c r="F66" s="17">
        <f t="shared" si="5"/>
        <v>14</v>
      </c>
      <c r="G66" s="4">
        <f>(C66-F66)+E66</f>
        <v>65</v>
      </c>
      <c r="H66" s="35"/>
    </row>
    <row r="67" spans="1:8" ht="15" thickBot="1" x14ac:dyDescent="0.35">
      <c r="B67" s="36" t="s">
        <v>41</v>
      </c>
      <c r="C67" s="37">
        <v>65</v>
      </c>
      <c r="D67" s="38">
        <v>0.3</v>
      </c>
      <c r="E67" s="39">
        <v>15</v>
      </c>
      <c r="F67" s="17">
        <f t="shared" si="5"/>
        <v>19</v>
      </c>
      <c r="G67" s="37">
        <f>(C67-F67)+E67</f>
        <v>61</v>
      </c>
      <c r="H67" s="40"/>
    </row>
    <row r="70" spans="1:8" ht="15" thickBot="1" x14ac:dyDescent="0.35"/>
    <row r="71" spans="1:8" ht="15" thickBot="1" x14ac:dyDescent="0.35">
      <c r="A71" s="30"/>
      <c r="E71" s="1"/>
    </row>
    <row r="72" spans="1:8" x14ac:dyDescent="0.3">
      <c r="E72" s="42"/>
    </row>
    <row r="75" spans="1:8" x14ac:dyDescent="0.3">
      <c r="C75" s="44" t="s">
        <v>51</v>
      </c>
      <c r="D75" s="19"/>
      <c r="E75" s="19"/>
      <c r="F75" s="19"/>
      <c r="G75" s="19"/>
    </row>
    <row r="76" spans="1:8" x14ac:dyDescent="0.3">
      <c r="C76" s="19"/>
      <c r="D76" s="19"/>
      <c r="E76" s="19"/>
      <c r="F76" s="19"/>
      <c r="G76" s="19"/>
    </row>
    <row r="77" spans="1:8" x14ac:dyDescent="0.3">
      <c r="C77" s="19"/>
      <c r="D77" s="19"/>
      <c r="E77" s="19"/>
      <c r="F77" s="19"/>
      <c r="G77" s="19"/>
    </row>
    <row r="78" spans="1:8" x14ac:dyDescent="0.3">
      <c r="C78" s="19"/>
      <c r="D78" s="19"/>
      <c r="E78" s="19"/>
      <c r="F78" s="19"/>
      <c r="G78" s="19"/>
    </row>
    <row r="79" spans="1:8" x14ac:dyDescent="0.3">
      <c r="C79" s="19"/>
      <c r="D79" s="19"/>
      <c r="E79" s="19"/>
      <c r="F79" s="19"/>
      <c r="G79" s="19"/>
    </row>
    <row r="80" spans="1:8" x14ac:dyDescent="0.3">
      <c r="C80" s="19"/>
      <c r="D80" s="19"/>
      <c r="E80" s="19"/>
      <c r="F80" s="19"/>
      <c r="G80" s="19"/>
    </row>
    <row r="81" spans="3:7" x14ac:dyDescent="0.3">
      <c r="C81" s="19"/>
      <c r="D81" s="19"/>
      <c r="E81" s="19"/>
      <c r="F81" s="19"/>
      <c r="G81" s="19"/>
    </row>
    <row r="82" spans="3:7" x14ac:dyDescent="0.3">
      <c r="C82" s="41"/>
      <c r="D82" s="41"/>
      <c r="E82" s="41"/>
      <c r="F82" s="41"/>
      <c r="G82" s="41"/>
    </row>
    <row r="83" spans="3:7" x14ac:dyDescent="0.3">
      <c r="C83" s="41"/>
      <c r="D83" s="41"/>
      <c r="E83" s="41"/>
      <c r="F83" s="41"/>
      <c r="G83" s="41"/>
    </row>
    <row r="84" spans="3:7" ht="15" thickBot="1" x14ac:dyDescent="0.35"/>
    <row r="85" spans="3:7" ht="15" thickBot="1" x14ac:dyDescent="0.35">
      <c r="C85" s="43" t="s">
        <v>48</v>
      </c>
      <c r="D85" s="43" t="s">
        <v>49</v>
      </c>
      <c r="E85" s="43" t="s">
        <v>50</v>
      </c>
    </row>
    <row r="86" spans="3:7" ht="15" thickBot="1" x14ac:dyDescent="0.35">
      <c r="C86" s="30">
        <v>1</v>
      </c>
      <c r="D86" s="30">
        <v>1</v>
      </c>
      <c r="E86" s="30">
        <f>(D87/D86)</f>
        <v>1</v>
      </c>
    </row>
    <row r="87" spans="3:7" ht="15" thickBot="1" x14ac:dyDescent="0.35">
      <c r="C87" s="30">
        <v>2</v>
      </c>
      <c r="D87" s="30">
        <v>1</v>
      </c>
      <c r="E87" s="30">
        <f t="shared" ref="E87:E99" si="6">(D88/D87)</f>
        <v>2</v>
      </c>
    </row>
    <row r="88" spans="3:7" ht="15" thickBot="1" x14ac:dyDescent="0.35">
      <c r="C88" s="30">
        <v>3</v>
      </c>
      <c r="D88" s="30">
        <v>2</v>
      </c>
      <c r="E88" s="30">
        <f t="shared" si="6"/>
        <v>1.5</v>
      </c>
    </row>
    <row r="89" spans="3:7" ht="15" thickBot="1" x14ac:dyDescent="0.35">
      <c r="C89" s="30">
        <v>4</v>
      </c>
      <c r="D89" s="30">
        <v>3</v>
      </c>
      <c r="E89" s="30">
        <f t="shared" si="6"/>
        <v>1.6666666666666667</v>
      </c>
    </row>
    <row r="90" spans="3:7" ht="15" thickBot="1" x14ac:dyDescent="0.35">
      <c r="C90" s="30">
        <v>5</v>
      </c>
      <c r="D90" s="30">
        <v>5</v>
      </c>
      <c r="E90" s="30">
        <f t="shared" si="6"/>
        <v>1.6</v>
      </c>
    </row>
    <row r="91" spans="3:7" ht="15" thickBot="1" x14ac:dyDescent="0.35">
      <c r="C91" s="30">
        <v>6</v>
      </c>
      <c r="D91" s="30">
        <v>8</v>
      </c>
      <c r="E91" s="30">
        <f t="shared" si="6"/>
        <v>1.625</v>
      </c>
    </row>
    <row r="92" spans="3:7" ht="15" thickBot="1" x14ac:dyDescent="0.35">
      <c r="C92" s="30">
        <v>7</v>
      </c>
      <c r="D92" s="30">
        <v>13</v>
      </c>
      <c r="E92" s="30">
        <f t="shared" si="6"/>
        <v>1.6153846153846154</v>
      </c>
    </row>
    <row r="93" spans="3:7" ht="15" thickBot="1" x14ac:dyDescent="0.35">
      <c r="C93" s="30">
        <v>8</v>
      </c>
      <c r="D93" s="30">
        <v>21</v>
      </c>
      <c r="E93" s="30">
        <f t="shared" si="6"/>
        <v>1.6190476190476191</v>
      </c>
    </row>
    <row r="94" spans="3:7" ht="15" thickBot="1" x14ac:dyDescent="0.35">
      <c r="C94" s="30">
        <v>9</v>
      </c>
      <c r="D94" s="30">
        <v>34</v>
      </c>
      <c r="E94" s="30">
        <f t="shared" si="6"/>
        <v>1.6176470588235294</v>
      </c>
    </row>
    <row r="95" spans="3:7" ht="15" thickBot="1" x14ac:dyDescent="0.35">
      <c r="C95" s="30">
        <v>10</v>
      </c>
      <c r="D95" s="30">
        <f>D94+D93</f>
        <v>55</v>
      </c>
      <c r="E95" s="30">
        <f t="shared" si="6"/>
        <v>1.6181818181818182</v>
      </c>
    </row>
    <row r="96" spans="3:7" ht="15" thickBot="1" x14ac:dyDescent="0.35">
      <c r="C96" s="30">
        <v>11</v>
      </c>
      <c r="D96" s="30">
        <f>D95+D94</f>
        <v>89</v>
      </c>
      <c r="E96" s="30">
        <f t="shared" si="6"/>
        <v>1.6179775280898876</v>
      </c>
    </row>
    <row r="97" spans="3:5" ht="15" thickBot="1" x14ac:dyDescent="0.35">
      <c r="C97" s="30">
        <v>12</v>
      </c>
      <c r="D97" s="30">
        <f t="shared" ref="D97:D99" si="7">D96+D95</f>
        <v>144</v>
      </c>
      <c r="E97" s="30">
        <f t="shared" si="6"/>
        <v>1.6180555555555556</v>
      </c>
    </row>
    <row r="98" spans="3:5" ht="15" thickBot="1" x14ac:dyDescent="0.35">
      <c r="C98" s="30">
        <v>13</v>
      </c>
      <c r="D98" s="30">
        <f t="shared" si="7"/>
        <v>233</v>
      </c>
      <c r="E98" s="30">
        <f t="shared" si="6"/>
        <v>1.6180257510729614</v>
      </c>
    </row>
    <row r="99" spans="3:5" ht="15" thickBot="1" x14ac:dyDescent="0.35">
      <c r="C99" s="30">
        <v>14</v>
      </c>
      <c r="D99" s="30">
        <f t="shared" si="7"/>
        <v>377</v>
      </c>
      <c r="E99" s="30">
        <f t="shared" si="6"/>
        <v>0</v>
      </c>
    </row>
  </sheetData>
  <mergeCells count="11">
    <mergeCell ref="H58:H67"/>
    <mergeCell ref="C75:G81"/>
    <mergeCell ref="B45:I53"/>
    <mergeCell ref="M31:M32"/>
    <mergeCell ref="B5:I9"/>
    <mergeCell ref="G12:G17"/>
    <mergeCell ref="H12:H17"/>
    <mergeCell ref="B22:H28"/>
    <mergeCell ref="C31:D31"/>
    <mergeCell ref="E31:G31"/>
    <mergeCell ref="H31:I31"/>
  </mergeCells>
  <phoneticPr fontId="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Sukdeb Mondal</dc:creator>
  <cp:lastModifiedBy>Sukdeb Mondal</cp:lastModifiedBy>
  <dcterms:created xsi:type="dcterms:W3CDTF">2024-02-02T01:50:27Z</dcterms:created>
  <dcterms:modified xsi:type="dcterms:W3CDTF">2024-02-02T04:22:31Z</dcterms:modified>
</cp:coreProperties>
</file>