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centennial college\Marketing Research and Analytics\Semester 2\Capstone\week 13\"/>
    </mc:Choice>
  </mc:AlternateContent>
  <xr:revisionPtr revIDLastSave="0" documentId="13_ncr:1_{41A4D0FB-4D95-46DB-80E0-7DE6AA570005}" xr6:coauthVersionLast="47" xr6:coauthVersionMax="47" xr10:uidLastSave="{00000000-0000-0000-0000-000000000000}"/>
  <bookViews>
    <workbookView xWindow="-120" yWindow="-120" windowWidth="38640" windowHeight="21240" firstSheet="15" activeTab="24" xr2:uid="{00000000-000D-0000-FFFF-FFFF00000000}"/>
  </bookViews>
  <sheets>
    <sheet name="Raw" sheetId="1" r:id="rId1"/>
    <sheet name="Notes" sheetId="5" r:id="rId2"/>
    <sheet name="Working file" sheetId="6" r:id="rId3"/>
    <sheet name="Clean Data (2)" sheetId="42" r:id="rId4"/>
    <sheet name="Clean Data (3)" sheetId="56" r:id="rId5"/>
    <sheet name="SAS factor analysis" sheetId="28" r:id="rId6"/>
    <sheet name="SAS factor analysis 2" sheetId="43" r:id="rId7"/>
    <sheet name="factor 1" sheetId="44" r:id="rId8"/>
    <sheet name="factor 2" sheetId="45" r:id="rId9"/>
    <sheet name="factor 3" sheetId="46" r:id="rId10"/>
    <sheet name="factor 4" sheetId="47" r:id="rId11"/>
    <sheet name="factor 5" sheetId="48" r:id="rId12"/>
    <sheet name="factor 6" sheetId="49" r:id="rId13"/>
    <sheet name="factor 7" sheetId="50" r:id="rId14"/>
    <sheet name="factor 8" sheetId="51" r:id="rId15"/>
    <sheet name="factor 9" sheetId="52" r:id="rId16"/>
    <sheet name="factor 10" sheetId="53" r:id="rId17"/>
    <sheet name="factor 11" sheetId="54" r:id="rId18"/>
    <sheet name="Latent V Composite" sheetId="31" r:id="rId19"/>
    <sheet name="Correlation Matrix" sheetId="30" r:id="rId20"/>
    <sheet name="Clean Data" sheetId="8" r:id="rId21"/>
    <sheet name="Clean Data (1)" sheetId="25" r:id="rId22"/>
    <sheet name="Clean Data (rejected)" sheetId="26" r:id="rId23"/>
    <sheet name="Variables Cronbach" sheetId="32" r:id="rId24"/>
    <sheet name="Likert scale viz" sheetId="27" r:id="rId25"/>
    <sheet name="Descriptive" sheetId="9" r:id="rId26"/>
    <sheet name="Glossary" sheetId="7" r:id="rId27"/>
    <sheet name="Questions" sheetId="3" r:id="rId28"/>
    <sheet name="codes" sheetId="29" r:id="rId29"/>
    <sheet name="Q2" sheetId="10" r:id="rId30"/>
    <sheet name="Q6" sheetId="11" r:id="rId31"/>
    <sheet name="Q15" sheetId="15" r:id="rId32"/>
    <sheet name="Q19" sheetId="17" r:id="rId33"/>
    <sheet name="Q23" sheetId="18" r:id="rId34"/>
    <sheet name="Q34" sheetId="19" r:id="rId35"/>
    <sheet name="Q35" sheetId="20" r:id="rId36"/>
    <sheet name="Q36" sheetId="22" r:id="rId37"/>
    <sheet name="Q37" sheetId="23" r:id="rId38"/>
  </sheets>
  <definedNames>
    <definedName name="_xlnm._FilterDatabase" localSheetId="0" hidden="1">Raw!$A$2:$BK$82</definedName>
    <definedName name="_xlnm._FilterDatabase" localSheetId="2" hidden="1">'Working file'!$A$2:$AS$47</definedName>
    <definedName name="_xlchart.v1.0" hidden="1">'Likert scale viz'!#REF!</definedName>
    <definedName name="_xlchart.v1.1" hidden="1">'Likert scale viz'!#REF!</definedName>
    <definedName name="_xlchart.v1.10" hidden="1">'Likert scale viz'!$AZ$13:$AZ$47</definedName>
    <definedName name="_xlchart.v1.2" hidden="1">'Likert scale viz'!$AS$13:$AS$47</definedName>
    <definedName name="_xlchart.v1.3" hidden="1">'Likert scale viz'!$AT$12</definedName>
    <definedName name="_xlchart.v1.4" hidden="1">'Likert scale viz'!$AT$13:$AT$47</definedName>
    <definedName name="_xlchart.v1.5" hidden="1">'Likert scale viz'!$AU$12</definedName>
    <definedName name="_xlchart.v1.6" hidden="1">'Likert scale viz'!$AU$13:$AU$47</definedName>
    <definedName name="_xlchart.v1.7" hidden="1">'Likert scale viz'!$AV$12</definedName>
    <definedName name="_xlchart.v1.8" hidden="1">'Likert scale viz'!$AV$13:$AV$47</definedName>
    <definedName name="_xlchart.v1.9" hidden="1">'Likert scale viz'!$AZ$12</definedName>
    <definedName name="_xlcn.WorksheetConnection_Q34C3C471" hidden="1">'Q34'!$C$3:$C$47</definedName>
    <definedName name="_xlcn.WorksheetConnection_Q36B3B471" hidden="1">'Q36'!$B$3:$B$47</definedName>
    <definedName name="_xlcn.WorksheetConnection_Q6G3H1451" hidden="1">'Q6'!$G$3:$H$145</definedName>
  </definedNames>
  <calcPr calcId="191029"/>
  <pivotCaches>
    <pivotCache cacheId="0" r:id="rId39"/>
    <pivotCache cacheId="1" r:id="rId40"/>
    <pivotCache cacheId="2" r:id="rId41"/>
    <pivotCache cacheId="3" r:id="rId42"/>
    <pivotCache cacheId="4" r:id="rId43"/>
    <pivotCache cacheId="5" r:id="rId44"/>
    <pivotCache cacheId="6" r:id="rId45"/>
    <pivotCache cacheId="7" r:id="rId4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Q6!$G$3:$H$145"/>
          <x15:modelTable id="Range 1" name="Range 1" connection="WorksheetConnection_Q34!$C$3:$C$47"/>
          <x15:modelTable id="Range 2" name="Range 2" connection="WorksheetConnection_Q36!$B$3:$B$4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4" i="27" l="1"/>
  <c r="AV15" i="27"/>
  <c r="AV16" i="27"/>
  <c r="AV17" i="27"/>
  <c r="AV19" i="27"/>
  <c r="AV20" i="27"/>
  <c r="AV21" i="27"/>
  <c r="AV22" i="27"/>
  <c r="AV23" i="27"/>
  <c r="AV25" i="27"/>
  <c r="AV26" i="27"/>
  <c r="AV27" i="27"/>
  <c r="AV28" i="27"/>
  <c r="AV29" i="27"/>
  <c r="AV30" i="27"/>
  <c r="AV31" i="27"/>
  <c r="AV32" i="27"/>
  <c r="AV33" i="27"/>
  <c r="AV34" i="27"/>
  <c r="AV35" i="27"/>
  <c r="AV37" i="27"/>
  <c r="AV38" i="27"/>
  <c r="AV39" i="27"/>
  <c r="AV40" i="27"/>
  <c r="AV41" i="27"/>
  <c r="AV43" i="27"/>
  <c r="AV44" i="27"/>
  <c r="AV45" i="27"/>
  <c r="AV46" i="27"/>
  <c r="AV47" i="27"/>
  <c r="AV13" i="27"/>
  <c r="AT14" i="27"/>
  <c r="AT15" i="27"/>
  <c r="AT16" i="27"/>
  <c r="AT17" i="27"/>
  <c r="AT19" i="27"/>
  <c r="AT20" i="27"/>
  <c r="AT21" i="27"/>
  <c r="AT22" i="27"/>
  <c r="AT23" i="27"/>
  <c r="AT25" i="27"/>
  <c r="AT26" i="27"/>
  <c r="AT27" i="27"/>
  <c r="AT28" i="27"/>
  <c r="AT29" i="27"/>
  <c r="AT30" i="27"/>
  <c r="AT31" i="27"/>
  <c r="AT32" i="27"/>
  <c r="AT33" i="27"/>
  <c r="AT34" i="27"/>
  <c r="AT35" i="27"/>
  <c r="AT37" i="27"/>
  <c r="AT38" i="27"/>
  <c r="AT39" i="27"/>
  <c r="AT40" i="27"/>
  <c r="AT41" i="27"/>
  <c r="AT43" i="27"/>
  <c r="AT44" i="27"/>
  <c r="AT45" i="27"/>
  <c r="AT46" i="27"/>
  <c r="AT47" i="27"/>
  <c r="AT13" i="27"/>
  <c r="AV12" i="27"/>
  <c r="AT12" i="27"/>
  <c r="AX14" i="27"/>
  <c r="AX15" i="27"/>
  <c r="AX16" i="27"/>
  <c r="AX17" i="27"/>
  <c r="AX19" i="27"/>
  <c r="AX20" i="27"/>
  <c r="AX21" i="27"/>
  <c r="AX22" i="27"/>
  <c r="AX23" i="27"/>
  <c r="AX25" i="27"/>
  <c r="AX26" i="27"/>
  <c r="AX27" i="27"/>
  <c r="AX28" i="27"/>
  <c r="AX29" i="27"/>
  <c r="AX30" i="27"/>
  <c r="AX31" i="27"/>
  <c r="AX32" i="27"/>
  <c r="AX33" i="27"/>
  <c r="AX34" i="27"/>
  <c r="AX35" i="27"/>
  <c r="AX37" i="27"/>
  <c r="AX38" i="27"/>
  <c r="AX39" i="27"/>
  <c r="AX40" i="27"/>
  <c r="AX41" i="27"/>
  <c r="AX43" i="27"/>
  <c r="AX44" i="27"/>
  <c r="AX45" i="27"/>
  <c r="AX46" i="27"/>
  <c r="AX47" i="27"/>
  <c r="AX13" i="27"/>
  <c r="AX12" i="27"/>
  <c r="AU14" i="27"/>
  <c r="AU15" i="27"/>
  <c r="AU16" i="27"/>
  <c r="AU17" i="27"/>
  <c r="AU19" i="27"/>
  <c r="AU20" i="27"/>
  <c r="AU21" i="27"/>
  <c r="AU22" i="27"/>
  <c r="AU23" i="27"/>
  <c r="AU25" i="27"/>
  <c r="AU26" i="27"/>
  <c r="AU27" i="27"/>
  <c r="AU28" i="27"/>
  <c r="AU29" i="27"/>
  <c r="AU30" i="27"/>
  <c r="AU31" i="27"/>
  <c r="AU32" i="27"/>
  <c r="AU33" i="27"/>
  <c r="AU34" i="27"/>
  <c r="AU35" i="27"/>
  <c r="AU37" i="27"/>
  <c r="AU38" i="27"/>
  <c r="AU39" i="27"/>
  <c r="AU40" i="27"/>
  <c r="AU41" i="27"/>
  <c r="AU43" i="27"/>
  <c r="AU44" i="27"/>
  <c r="AU45" i="27"/>
  <c r="AU46" i="27"/>
  <c r="AU47" i="27"/>
  <c r="AU13" i="27"/>
  <c r="AU12" i="27"/>
  <c r="AY12" i="27"/>
  <c r="AZ12" i="27"/>
  <c r="AS13" i="27"/>
  <c r="AY13" i="27"/>
  <c r="AZ13" i="27"/>
  <c r="AS14" i="27"/>
  <c r="AY14" i="27"/>
  <c r="AZ14" i="27"/>
  <c r="AS15" i="27"/>
  <c r="AY15" i="27"/>
  <c r="AZ15" i="27"/>
  <c r="AS16" i="27"/>
  <c r="AY16" i="27"/>
  <c r="AZ16" i="27"/>
  <c r="AS17" i="27"/>
  <c r="AY17" i="27"/>
  <c r="AZ17" i="27"/>
  <c r="AS19" i="27"/>
  <c r="AY19" i="27"/>
  <c r="AZ19" i="27"/>
  <c r="AS20" i="27"/>
  <c r="AY20" i="27"/>
  <c r="AZ20" i="27"/>
  <c r="AS21" i="27"/>
  <c r="AY21" i="27"/>
  <c r="AZ21" i="27"/>
  <c r="AS22" i="27"/>
  <c r="AY22" i="27"/>
  <c r="AZ22" i="27"/>
  <c r="AS23" i="27"/>
  <c r="AY23" i="27"/>
  <c r="AZ23" i="27"/>
  <c r="AS25" i="27"/>
  <c r="AY25" i="27"/>
  <c r="AZ25" i="27"/>
  <c r="AS26" i="27"/>
  <c r="AY26" i="27"/>
  <c r="AZ26" i="27"/>
  <c r="AS27" i="27"/>
  <c r="AY27" i="27"/>
  <c r="AZ27" i="27"/>
  <c r="AS28" i="27"/>
  <c r="AY28" i="27"/>
  <c r="AZ28" i="27"/>
  <c r="AS29" i="27"/>
  <c r="AY29" i="27"/>
  <c r="AZ29" i="27"/>
  <c r="AS30" i="27"/>
  <c r="AY30" i="27"/>
  <c r="AZ30" i="27"/>
  <c r="AS31" i="27"/>
  <c r="AY31" i="27"/>
  <c r="AZ31" i="27"/>
  <c r="AS32" i="27"/>
  <c r="AY32" i="27"/>
  <c r="AZ32" i="27"/>
  <c r="AS33" i="27"/>
  <c r="AY33" i="27"/>
  <c r="AZ33" i="27"/>
  <c r="AS34" i="27"/>
  <c r="AY34" i="27"/>
  <c r="AZ34" i="27"/>
  <c r="AS35" i="27"/>
  <c r="AY35" i="27"/>
  <c r="AZ35" i="27"/>
  <c r="AS37" i="27"/>
  <c r="AY37" i="27"/>
  <c r="AZ37" i="27"/>
  <c r="AS38" i="27"/>
  <c r="AY38" i="27"/>
  <c r="AZ38" i="27"/>
  <c r="AS39" i="27"/>
  <c r="AY39" i="27"/>
  <c r="AZ39" i="27"/>
  <c r="AS40" i="27"/>
  <c r="AY40" i="27"/>
  <c r="AZ40" i="27"/>
  <c r="AS41" i="27"/>
  <c r="AY41" i="27"/>
  <c r="AZ41" i="27"/>
  <c r="AS43" i="27"/>
  <c r="AY43" i="27"/>
  <c r="AZ43" i="27"/>
  <c r="AS44" i="27"/>
  <c r="AY44" i="27"/>
  <c r="AZ44" i="27"/>
  <c r="AS45" i="27"/>
  <c r="AY45" i="27"/>
  <c r="AZ45" i="27"/>
  <c r="AS46" i="27"/>
  <c r="AY46" i="27"/>
  <c r="AZ46" i="27"/>
  <c r="AS47" i="27"/>
  <c r="AY47" i="27"/>
  <c r="AZ47" i="27"/>
  <c r="C3" i="54"/>
  <c r="C4" i="54"/>
  <c r="C5" i="54"/>
  <c r="C6" i="54"/>
  <c r="C7" i="54"/>
  <c r="C8" i="54"/>
  <c r="C9" i="54"/>
  <c r="C10" i="54"/>
  <c r="C11" i="54"/>
  <c r="C12" i="54"/>
  <c r="C13" i="54"/>
  <c r="C14" i="54"/>
  <c r="C15" i="54"/>
  <c r="C16" i="54"/>
  <c r="C17" i="54"/>
  <c r="C18" i="54"/>
  <c r="C19" i="54"/>
  <c r="C20" i="54"/>
  <c r="C21" i="54"/>
  <c r="C22" i="54"/>
  <c r="C23" i="54"/>
  <c r="C24" i="54"/>
  <c r="C25" i="54"/>
  <c r="C26" i="54"/>
  <c r="C27" i="54"/>
  <c r="C28" i="54"/>
  <c r="C29" i="54"/>
  <c r="C30" i="54"/>
  <c r="C31" i="54"/>
  <c r="C32" i="54"/>
  <c r="C33" i="54"/>
  <c r="C34" i="54"/>
  <c r="C35" i="54"/>
  <c r="C36" i="54"/>
  <c r="C37" i="54"/>
  <c r="C38" i="54"/>
  <c r="C39" i="54"/>
  <c r="C40" i="54"/>
  <c r="C41" i="54"/>
  <c r="C42" i="54"/>
  <c r="C43" i="54"/>
  <c r="C44" i="54"/>
  <c r="C45" i="54"/>
  <c r="C2" i="54"/>
  <c r="D3" i="53"/>
  <c r="D4" i="53"/>
  <c r="D5" i="53"/>
  <c r="D6" i="53"/>
  <c r="D7" i="53"/>
  <c r="D8" i="53"/>
  <c r="D9" i="53"/>
  <c r="D10" i="53"/>
  <c r="D11" i="53"/>
  <c r="D12" i="53"/>
  <c r="D13" i="53"/>
  <c r="D14" i="53"/>
  <c r="D15" i="53"/>
  <c r="D16" i="53"/>
  <c r="D17" i="53"/>
  <c r="D18" i="53"/>
  <c r="D19" i="53"/>
  <c r="D20" i="53"/>
  <c r="D21" i="53"/>
  <c r="D22" i="53"/>
  <c r="D23" i="53"/>
  <c r="D24" i="53"/>
  <c r="D25" i="53"/>
  <c r="D26" i="53"/>
  <c r="D27" i="53"/>
  <c r="D28" i="53"/>
  <c r="D29" i="53"/>
  <c r="D30" i="53"/>
  <c r="D31" i="53"/>
  <c r="D32" i="53"/>
  <c r="D33" i="53"/>
  <c r="D34" i="53"/>
  <c r="D35" i="53"/>
  <c r="D36" i="53"/>
  <c r="D37" i="53"/>
  <c r="D38" i="53"/>
  <c r="D39" i="53"/>
  <c r="D40" i="53"/>
  <c r="D41" i="53"/>
  <c r="D42" i="53"/>
  <c r="D43" i="53"/>
  <c r="D44" i="53"/>
  <c r="D45" i="53"/>
  <c r="D2" i="53"/>
  <c r="C3" i="52"/>
  <c r="C4" i="52"/>
  <c r="C5" i="52"/>
  <c r="C6" i="52"/>
  <c r="C7" i="52"/>
  <c r="C8" i="52"/>
  <c r="C9" i="52"/>
  <c r="C10" i="52"/>
  <c r="C11" i="52"/>
  <c r="C12" i="52"/>
  <c r="C13" i="52"/>
  <c r="C14" i="52"/>
  <c r="C15" i="52"/>
  <c r="C16" i="52"/>
  <c r="C17" i="52"/>
  <c r="C18" i="52"/>
  <c r="C19" i="52"/>
  <c r="C20" i="52"/>
  <c r="C21" i="52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43" i="52"/>
  <c r="C44" i="52"/>
  <c r="C45" i="52"/>
  <c r="C2" i="52"/>
  <c r="C3" i="51"/>
  <c r="C4" i="51"/>
  <c r="C5" i="51"/>
  <c r="C6" i="51"/>
  <c r="C7" i="51"/>
  <c r="C8" i="51"/>
  <c r="C9" i="51"/>
  <c r="C10" i="51"/>
  <c r="C11" i="51"/>
  <c r="C12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C30" i="51"/>
  <c r="C31" i="51"/>
  <c r="C32" i="51"/>
  <c r="C33" i="51"/>
  <c r="C34" i="51"/>
  <c r="C35" i="51"/>
  <c r="C36" i="51"/>
  <c r="C37" i="51"/>
  <c r="C38" i="51"/>
  <c r="C39" i="51"/>
  <c r="C40" i="51"/>
  <c r="C41" i="51"/>
  <c r="C42" i="51"/>
  <c r="C43" i="51"/>
  <c r="C44" i="51"/>
  <c r="C45" i="51"/>
  <c r="C2" i="51"/>
  <c r="F3" i="50"/>
  <c r="F4" i="50"/>
  <c r="F5" i="50"/>
  <c r="F6" i="50"/>
  <c r="F7" i="50"/>
  <c r="F8" i="50"/>
  <c r="F9" i="50"/>
  <c r="F10" i="50"/>
  <c r="F11" i="50"/>
  <c r="F12" i="50"/>
  <c r="F13" i="50"/>
  <c r="F14" i="50"/>
  <c r="F15" i="50"/>
  <c r="F16" i="50"/>
  <c r="F17" i="50"/>
  <c r="F18" i="50"/>
  <c r="F19" i="50"/>
  <c r="F20" i="50"/>
  <c r="F21" i="50"/>
  <c r="F22" i="50"/>
  <c r="F23" i="50"/>
  <c r="F24" i="50"/>
  <c r="F25" i="50"/>
  <c r="F26" i="50"/>
  <c r="F27" i="50"/>
  <c r="F28" i="50"/>
  <c r="F29" i="50"/>
  <c r="F30" i="50"/>
  <c r="F31" i="50"/>
  <c r="F32" i="50"/>
  <c r="F33" i="50"/>
  <c r="F34" i="50"/>
  <c r="F35" i="50"/>
  <c r="F36" i="50"/>
  <c r="F37" i="50"/>
  <c r="F38" i="50"/>
  <c r="F39" i="50"/>
  <c r="F40" i="50"/>
  <c r="F41" i="50"/>
  <c r="F42" i="50"/>
  <c r="F43" i="50"/>
  <c r="F44" i="50"/>
  <c r="F45" i="50"/>
  <c r="F2" i="50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2" i="49"/>
  <c r="E45" i="48"/>
  <c r="E44" i="48"/>
  <c r="E43" i="48"/>
  <c r="E42" i="48"/>
  <c r="E41" i="48"/>
  <c r="E40" i="48"/>
  <c r="E39" i="48"/>
  <c r="E38" i="48"/>
  <c r="E37" i="48"/>
  <c r="E36" i="48"/>
  <c r="E35" i="48"/>
  <c r="E34" i="48"/>
  <c r="E33" i="48"/>
  <c r="E32" i="48"/>
  <c r="E31" i="48"/>
  <c r="E30" i="48"/>
  <c r="E29" i="48"/>
  <c r="E28" i="48"/>
  <c r="E27" i="48"/>
  <c r="E26" i="48"/>
  <c r="E25" i="48"/>
  <c r="E24" i="48"/>
  <c r="E23" i="48"/>
  <c r="E22" i="48"/>
  <c r="E21" i="48"/>
  <c r="E20" i="48"/>
  <c r="E19" i="48"/>
  <c r="E18" i="48"/>
  <c r="E17" i="48"/>
  <c r="E16" i="48"/>
  <c r="E15" i="48"/>
  <c r="E14" i="48"/>
  <c r="E13" i="48"/>
  <c r="E12" i="48"/>
  <c r="E11" i="48"/>
  <c r="E10" i="48"/>
  <c r="E9" i="48"/>
  <c r="E8" i="48"/>
  <c r="E7" i="48"/>
  <c r="E6" i="48"/>
  <c r="E5" i="48"/>
  <c r="E4" i="48"/>
  <c r="E3" i="48"/>
  <c r="E2" i="48"/>
  <c r="I3" i="47"/>
  <c r="I4" i="47"/>
  <c r="I5" i="47"/>
  <c r="I6" i="47"/>
  <c r="I7" i="47"/>
  <c r="I8" i="47"/>
  <c r="I9" i="47"/>
  <c r="I10" i="47"/>
  <c r="I11" i="47"/>
  <c r="I12" i="47"/>
  <c r="I13" i="47"/>
  <c r="I14" i="47"/>
  <c r="I15" i="47"/>
  <c r="I16" i="47"/>
  <c r="I17" i="47"/>
  <c r="I18" i="47"/>
  <c r="I19" i="47"/>
  <c r="I20" i="47"/>
  <c r="I21" i="47"/>
  <c r="I22" i="47"/>
  <c r="I23" i="47"/>
  <c r="I24" i="47"/>
  <c r="I25" i="47"/>
  <c r="I26" i="47"/>
  <c r="I27" i="47"/>
  <c r="I28" i="47"/>
  <c r="I29" i="47"/>
  <c r="I30" i="47"/>
  <c r="I31" i="47"/>
  <c r="I32" i="47"/>
  <c r="I33" i="47"/>
  <c r="I34" i="47"/>
  <c r="I35" i="47"/>
  <c r="I36" i="47"/>
  <c r="I37" i="47"/>
  <c r="I38" i="47"/>
  <c r="I39" i="47"/>
  <c r="I40" i="47"/>
  <c r="I41" i="47"/>
  <c r="I42" i="47"/>
  <c r="I43" i="47"/>
  <c r="I44" i="47"/>
  <c r="I45" i="47"/>
  <c r="I2" i="47"/>
  <c r="H3" i="46"/>
  <c r="H4" i="46"/>
  <c r="H5" i="46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2" i="46"/>
  <c r="R3" i="45"/>
  <c r="R4" i="45"/>
  <c r="R5" i="45"/>
  <c r="R6" i="45"/>
  <c r="R7" i="45"/>
  <c r="R8" i="45"/>
  <c r="R9" i="45"/>
  <c r="R10" i="45"/>
  <c r="R11" i="45"/>
  <c r="R12" i="45"/>
  <c r="R13" i="45"/>
  <c r="R14" i="45"/>
  <c r="R15" i="45"/>
  <c r="R16" i="45"/>
  <c r="R17" i="45"/>
  <c r="R18" i="45"/>
  <c r="R19" i="45"/>
  <c r="R20" i="45"/>
  <c r="R21" i="45"/>
  <c r="R22" i="45"/>
  <c r="R23" i="45"/>
  <c r="R24" i="45"/>
  <c r="R25" i="45"/>
  <c r="R26" i="45"/>
  <c r="R27" i="45"/>
  <c r="R28" i="45"/>
  <c r="R29" i="45"/>
  <c r="R30" i="45"/>
  <c r="R31" i="45"/>
  <c r="R32" i="45"/>
  <c r="R33" i="45"/>
  <c r="R34" i="45"/>
  <c r="R35" i="45"/>
  <c r="R36" i="45"/>
  <c r="R37" i="45"/>
  <c r="R38" i="45"/>
  <c r="R39" i="45"/>
  <c r="R40" i="45"/>
  <c r="R41" i="45"/>
  <c r="R42" i="45"/>
  <c r="R43" i="45"/>
  <c r="R44" i="45"/>
  <c r="R45" i="45"/>
  <c r="R2" i="45"/>
  <c r="AE45" i="44"/>
  <c r="AE44" i="44"/>
  <c r="AE43" i="44"/>
  <c r="AE42" i="44"/>
  <c r="AE41" i="44"/>
  <c r="AE40" i="44"/>
  <c r="AE39" i="44"/>
  <c r="AE38" i="44"/>
  <c r="AE37" i="44"/>
  <c r="AE36" i="44"/>
  <c r="AE35" i="44"/>
  <c r="AE34" i="44"/>
  <c r="AE33" i="44"/>
  <c r="AE32" i="44"/>
  <c r="AE31" i="44"/>
  <c r="AE30" i="44"/>
  <c r="AE29" i="44"/>
  <c r="AE28" i="44"/>
  <c r="AE27" i="44"/>
  <c r="AE26" i="44"/>
  <c r="AE25" i="44"/>
  <c r="AE24" i="44"/>
  <c r="AE23" i="44"/>
  <c r="AE22" i="44"/>
  <c r="AE21" i="44"/>
  <c r="AE20" i="44"/>
  <c r="AE19" i="44"/>
  <c r="AE18" i="44"/>
  <c r="AE17" i="44"/>
  <c r="AE16" i="44"/>
  <c r="AE15" i="44"/>
  <c r="AE14" i="44"/>
  <c r="AE13" i="44"/>
  <c r="AE12" i="44"/>
  <c r="AE11" i="44"/>
  <c r="AE10" i="44"/>
  <c r="AE9" i="44"/>
  <c r="AE8" i="44"/>
  <c r="AE7" i="44"/>
  <c r="AE6" i="44"/>
  <c r="AE5" i="44"/>
  <c r="AE4" i="44"/>
  <c r="AE3" i="44"/>
  <c r="AE2" i="44"/>
  <c r="AA121" i="32" l="1"/>
  <c r="S113" i="32"/>
  <c r="K113" i="32"/>
  <c r="AU112" i="32"/>
  <c r="AM112" i="32"/>
  <c r="AW45" i="32"/>
  <c r="AV45" i="32"/>
  <c r="AP45" i="32"/>
  <c r="AO45" i="32"/>
  <c r="AI45" i="32"/>
  <c r="AH45" i="32"/>
  <c r="U45" i="32"/>
  <c r="T45" i="32"/>
  <c r="N45" i="32"/>
  <c r="M45" i="32"/>
  <c r="AW44" i="32"/>
  <c r="AV44" i="32"/>
  <c r="AP44" i="32"/>
  <c r="AO44" i="32"/>
  <c r="AI44" i="32"/>
  <c r="AH44" i="32"/>
  <c r="U44" i="32"/>
  <c r="T44" i="32"/>
  <c r="N44" i="32"/>
  <c r="M44" i="32"/>
  <c r="AW43" i="32"/>
  <c r="AV43" i="32"/>
  <c r="AP43" i="32"/>
  <c r="AO43" i="32"/>
  <c r="AI43" i="32"/>
  <c r="AH43" i="32"/>
  <c r="U43" i="32"/>
  <c r="T43" i="32"/>
  <c r="N43" i="32"/>
  <c r="M43" i="32"/>
  <c r="AW42" i="32"/>
  <c r="AV42" i="32"/>
  <c r="AP42" i="32"/>
  <c r="AO42" i="32"/>
  <c r="AI42" i="32"/>
  <c r="AH42" i="32"/>
  <c r="U42" i="32"/>
  <c r="T42" i="32"/>
  <c r="N42" i="32"/>
  <c r="M42" i="32"/>
  <c r="AW41" i="32"/>
  <c r="AV41" i="32"/>
  <c r="AP41" i="32"/>
  <c r="AO41" i="32"/>
  <c r="AI41" i="32"/>
  <c r="AH41" i="32"/>
  <c r="U41" i="32"/>
  <c r="T41" i="32"/>
  <c r="N41" i="32"/>
  <c r="M41" i="32"/>
  <c r="AW40" i="32"/>
  <c r="AV40" i="32"/>
  <c r="AP40" i="32"/>
  <c r="AO40" i="32"/>
  <c r="AI40" i="32"/>
  <c r="AH40" i="32"/>
  <c r="U40" i="32"/>
  <c r="T40" i="32"/>
  <c r="N40" i="32"/>
  <c r="M40" i="32"/>
  <c r="AW39" i="32"/>
  <c r="AV39" i="32"/>
  <c r="AP39" i="32"/>
  <c r="AO39" i="32"/>
  <c r="AI39" i="32"/>
  <c r="AH39" i="32"/>
  <c r="U39" i="32"/>
  <c r="T39" i="32"/>
  <c r="N39" i="32"/>
  <c r="M39" i="32"/>
  <c r="AW38" i="32"/>
  <c r="AV38" i="32"/>
  <c r="AP38" i="32"/>
  <c r="AO38" i="32"/>
  <c r="AI38" i="32"/>
  <c r="AH38" i="32"/>
  <c r="U38" i="32"/>
  <c r="T38" i="32"/>
  <c r="N38" i="32"/>
  <c r="M38" i="32"/>
  <c r="AW37" i="32"/>
  <c r="AV37" i="32"/>
  <c r="AP37" i="32"/>
  <c r="AO37" i="32"/>
  <c r="AI37" i="32"/>
  <c r="AH37" i="32"/>
  <c r="U37" i="32"/>
  <c r="T37" i="32"/>
  <c r="N37" i="32"/>
  <c r="M37" i="32"/>
  <c r="AW36" i="32"/>
  <c r="AV36" i="32"/>
  <c r="AP36" i="32"/>
  <c r="AO36" i="32"/>
  <c r="AI36" i="32"/>
  <c r="AH36" i="32"/>
  <c r="U36" i="32"/>
  <c r="T36" i="32"/>
  <c r="N36" i="32"/>
  <c r="M36" i="32"/>
  <c r="AW35" i="32"/>
  <c r="AV35" i="32"/>
  <c r="AP35" i="32"/>
  <c r="AO35" i="32"/>
  <c r="AI35" i="32"/>
  <c r="AH35" i="32"/>
  <c r="U35" i="32"/>
  <c r="T35" i="32"/>
  <c r="N35" i="32"/>
  <c r="M35" i="32"/>
  <c r="AW34" i="32"/>
  <c r="AV34" i="32"/>
  <c r="AP34" i="32"/>
  <c r="AO34" i="32"/>
  <c r="AI34" i="32"/>
  <c r="AH34" i="32"/>
  <c r="U34" i="32"/>
  <c r="T34" i="32"/>
  <c r="N34" i="32"/>
  <c r="M34" i="32"/>
  <c r="AW33" i="32"/>
  <c r="AV33" i="32"/>
  <c r="AP33" i="32"/>
  <c r="AO33" i="32"/>
  <c r="AI33" i="32"/>
  <c r="AH33" i="32"/>
  <c r="U33" i="32"/>
  <c r="T33" i="32"/>
  <c r="N33" i="32"/>
  <c r="M33" i="32"/>
  <c r="AW32" i="32"/>
  <c r="AV32" i="32"/>
  <c r="AP32" i="32"/>
  <c r="AO32" i="32"/>
  <c r="AI32" i="32"/>
  <c r="AH32" i="32"/>
  <c r="U32" i="32"/>
  <c r="T32" i="32"/>
  <c r="N32" i="32"/>
  <c r="M32" i="32"/>
  <c r="AW31" i="32"/>
  <c r="AV31" i="32"/>
  <c r="AP31" i="32"/>
  <c r="AO31" i="32"/>
  <c r="AI31" i="32"/>
  <c r="AH31" i="32"/>
  <c r="U31" i="32"/>
  <c r="T31" i="32"/>
  <c r="N31" i="32"/>
  <c r="M31" i="32"/>
  <c r="AW30" i="32"/>
  <c r="AV30" i="32"/>
  <c r="AP30" i="32"/>
  <c r="AO30" i="32"/>
  <c r="AI30" i="32"/>
  <c r="AH30" i="32"/>
  <c r="U30" i="32"/>
  <c r="T30" i="32"/>
  <c r="N30" i="32"/>
  <c r="M30" i="32"/>
  <c r="AW29" i="32"/>
  <c r="AV29" i="32"/>
  <c r="AP29" i="32"/>
  <c r="AO29" i="32"/>
  <c r="AI29" i="32"/>
  <c r="AH29" i="32"/>
  <c r="U29" i="32"/>
  <c r="T29" i="32"/>
  <c r="N29" i="32"/>
  <c r="M29" i="32"/>
  <c r="AW28" i="32"/>
  <c r="AV28" i="32"/>
  <c r="AP28" i="32"/>
  <c r="AO28" i="32"/>
  <c r="AI28" i="32"/>
  <c r="AH28" i="32"/>
  <c r="U28" i="32"/>
  <c r="T28" i="32"/>
  <c r="N28" i="32"/>
  <c r="M28" i="32"/>
  <c r="AW27" i="32"/>
  <c r="AV27" i="32"/>
  <c r="AP27" i="32"/>
  <c r="AO27" i="32"/>
  <c r="AI27" i="32"/>
  <c r="AH27" i="32"/>
  <c r="U27" i="32"/>
  <c r="T27" i="32"/>
  <c r="N27" i="32"/>
  <c r="M27" i="32"/>
  <c r="AW26" i="32"/>
  <c r="AV26" i="32"/>
  <c r="AP26" i="32"/>
  <c r="AO26" i="32"/>
  <c r="AI26" i="32"/>
  <c r="AH26" i="32"/>
  <c r="U26" i="32"/>
  <c r="T26" i="32"/>
  <c r="N26" i="32"/>
  <c r="M26" i="32"/>
  <c r="AW25" i="32"/>
  <c r="AV25" i="32"/>
  <c r="AP25" i="32"/>
  <c r="AO25" i="32"/>
  <c r="AI25" i="32"/>
  <c r="AH25" i="32"/>
  <c r="U25" i="32"/>
  <c r="T25" i="32"/>
  <c r="N25" i="32"/>
  <c r="M25" i="32"/>
  <c r="AW24" i="32"/>
  <c r="AV24" i="32"/>
  <c r="AP24" i="32"/>
  <c r="AO24" i="32"/>
  <c r="AI24" i="32"/>
  <c r="AH24" i="32"/>
  <c r="U24" i="32"/>
  <c r="T24" i="32"/>
  <c r="N24" i="32"/>
  <c r="M24" i="32"/>
  <c r="AW23" i="32"/>
  <c r="AV23" i="32"/>
  <c r="AP23" i="32"/>
  <c r="AO23" i="32"/>
  <c r="AI23" i="32"/>
  <c r="AH23" i="32"/>
  <c r="U23" i="32"/>
  <c r="T23" i="32"/>
  <c r="N23" i="32"/>
  <c r="M23" i="32"/>
  <c r="AW22" i="32"/>
  <c r="AV22" i="32"/>
  <c r="AP22" i="32"/>
  <c r="AO22" i="32"/>
  <c r="AI22" i="32"/>
  <c r="AH22" i="32"/>
  <c r="U22" i="32"/>
  <c r="T22" i="32"/>
  <c r="N22" i="32"/>
  <c r="M22" i="32"/>
  <c r="AW21" i="32"/>
  <c r="AV21" i="32"/>
  <c r="AP21" i="32"/>
  <c r="AO21" i="32"/>
  <c r="AI21" i="32"/>
  <c r="AH21" i="32"/>
  <c r="U21" i="32"/>
  <c r="T21" i="32"/>
  <c r="N21" i="32"/>
  <c r="M21" i="32"/>
  <c r="AW20" i="32"/>
  <c r="AV20" i="32"/>
  <c r="AP20" i="32"/>
  <c r="AO20" i="32"/>
  <c r="AI20" i="32"/>
  <c r="AH20" i="32"/>
  <c r="U20" i="32"/>
  <c r="T20" i="32"/>
  <c r="N20" i="32"/>
  <c r="M20" i="32"/>
  <c r="AW19" i="32"/>
  <c r="AV19" i="32"/>
  <c r="AP19" i="32"/>
  <c r="AO19" i="32"/>
  <c r="AI19" i="32"/>
  <c r="AH19" i="32"/>
  <c r="U19" i="32"/>
  <c r="T19" i="32"/>
  <c r="N19" i="32"/>
  <c r="M19" i="32"/>
  <c r="AW18" i="32"/>
  <c r="AV18" i="32"/>
  <c r="AP18" i="32"/>
  <c r="AO18" i="32"/>
  <c r="AI18" i="32"/>
  <c r="AH18" i="32"/>
  <c r="U18" i="32"/>
  <c r="T18" i="32"/>
  <c r="N18" i="32"/>
  <c r="M18" i="32"/>
  <c r="AW17" i="32"/>
  <c r="AV17" i="32"/>
  <c r="AP17" i="32"/>
  <c r="AO17" i="32"/>
  <c r="AI17" i="32"/>
  <c r="AH17" i="32"/>
  <c r="U17" i="32"/>
  <c r="T17" i="32"/>
  <c r="N17" i="32"/>
  <c r="M17" i="32"/>
  <c r="AW16" i="32"/>
  <c r="AV16" i="32"/>
  <c r="AP16" i="32"/>
  <c r="AO16" i="32"/>
  <c r="AI16" i="32"/>
  <c r="AH16" i="32"/>
  <c r="U16" i="32"/>
  <c r="T16" i="32"/>
  <c r="N16" i="32"/>
  <c r="M16" i="32"/>
  <c r="AW15" i="32"/>
  <c r="AV15" i="32"/>
  <c r="AP15" i="32"/>
  <c r="AO15" i="32"/>
  <c r="AI15" i="32"/>
  <c r="AH15" i="32"/>
  <c r="U15" i="32"/>
  <c r="T15" i="32"/>
  <c r="N15" i="32"/>
  <c r="M15" i="32"/>
  <c r="AW14" i="32"/>
  <c r="AV14" i="32"/>
  <c r="AP14" i="32"/>
  <c r="AO14" i="32"/>
  <c r="AI14" i="32"/>
  <c r="AH14" i="32"/>
  <c r="U14" i="32"/>
  <c r="T14" i="32"/>
  <c r="N14" i="32"/>
  <c r="M14" i="32"/>
  <c r="AW13" i="32"/>
  <c r="AV13" i="32"/>
  <c r="AP13" i="32"/>
  <c r="AO13" i="32"/>
  <c r="AI13" i="32"/>
  <c r="AH13" i="32"/>
  <c r="U13" i="32"/>
  <c r="T13" i="32"/>
  <c r="N13" i="32"/>
  <c r="M13" i="32"/>
  <c r="AW12" i="32"/>
  <c r="AV12" i="32"/>
  <c r="AP12" i="32"/>
  <c r="AO12" i="32"/>
  <c r="AI12" i="32"/>
  <c r="AH12" i="32"/>
  <c r="U12" i="32"/>
  <c r="T12" i="32"/>
  <c r="N12" i="32"/>
  <c r="M12" i="32"/>
  <c r="AW11" i="32"/>
  <c r="AV11" i="32"/>
  <c r="AP11" i="32"/>
  <c r="AO11" i="32"/>
  <c r="AI11" i="32"/>
  <c r="AH11" i="32"/>
  <c r="U11" i="32"/>
  <c r="T11" i="32"/>
  <c r="N11" i="32"/>
  <c r="M11" i="32"/>
  <c r="AW10" i="32"/>
  <c r="AV10" i="32"/>
  <c r="AP10" i="32"/>
  <c r="AO10" i="32"/>
  <c r="AI10" i="32"/>
  <c r="AH10" i="32"/>
  <c r="U10" i="32"/>
  <c r="T10" i="32"/>
  <c r="N10" i="32"/>
  <c r="M10" i="32"/>
  <c r="AW9" i="32"/>
  <c r="AV9" i="32"/>
  <c r="AP9" i="32"/>
  <c r="AO9" i="32"/>
  <c r="AI9" i="32"/>
  <c r="AH9" i="32"/>
  <c r="U9" i="32"/>
  <c r="T9" i="32"/>
  <c r="N9" i="32"/>
  <c r="M9" i="32"/>
  <c r="AW8" i="32"/>
  <c r="AV8" i="32"/>
  <c r="AP8" i="32"/>
  <c r="AO8" i="32"/>
  <c r="AI8" i="32"/>
  <c r="AH8" i="32"/>
  <c r="U8" i="32"/>
  <c r="T8" i="32"/>
  <c r="N8" i="32"/>
  <c r="M8" i="32"/>
  <c r="AW7" i="32"/>
  <c r="AV7" i="32"/>
  <c r="AP7" i="32"/>
  <c r="AO7" i="32"/>
  <c r="AI7" i="32"/>
  <c r="AH7" i="32"/>
  <c r="U7" i="32"/>
  <c r="T7" i="32"/>
  <c r="N7" i="32"/>
  <c r="M7" i="32"/>
  <c r="AW6" i="32"/>
  <c r="AV6" i="32"/>
  <c r="AP6" i="32"/>
  <c r="AO6" i="32"/>
  <c r="AI6" i="32"/>
  <c r="AH6" i="32"/>
  <c r="U6" i="32"/>
  <c r="T6" i="32"/>
  <c r="N6" i="32"/>
  <c r="M6" i="32"/>
  <c r="AW5" i="32"/>
  <c r="AV5" i="32"/>
  <c r="AP5" i="32"/>
  <c r="AO5" i="32"/>
  <c r="AI5" i="32"/>
  <c r="AH5" i="32"/>
  <c r="U5" i="32"/>
  <c r="T5" i="32"/>
  <c r="N5" i="32"/>
  <c r="M5" i="32"/>
  <c r="AW4" i="32"/>
  <c r="AV4" i="32"/>
  <c r="AP4" i="32"/>
  <c r="AO4" i="32"/>
  <c r="AI4" i="32"/>
  <c r="AH4" i="32"/>
  <c r="U4" i="32"/>
  <c r="T4" i="32"/>
  <c r="N4" i="32"/>
  <c r="M4" i="32"/>
  <c r="AW3" i="32"/>
  <c r="AV3" i="32"/>
  <c r="AP3" i="32"/>
  <c r="AO3" i="32"/>
  <c r="AI3" i="32"/>
  <c r="AH3" i="32"/>
  <c r="U3" i="32"/>
  <c r="T3" i="32"/>
  <c r="N3" i="32"/>
  <c r="M3" i="32"/>
  <c r="AW2" i="32"/>
  <c r="AV2" i="32"/>
  <c r="AP2" i="32"/>
  <c r="AO2" i="32"/>
  <c r="AI2" i="32"/>
  <c r="AH2" i="32"/>
  <c r="U2" i="32"/>
  <c r="T2" i="32"/>
  <c r="N2" i="32"/>
  <c r="M2" i="32"/>
  <c r="B5" i="22" l="1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" i="22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2" i="20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" i="19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" i="18"/>
  <c r="B4" i="15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" i="17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F7" i="10"/>
  <c r="F6" i="10"/>
  <c r="B32" i="10" s="1"/>
  <c r="F5" i="10"/>
  <c r="B5" i="10" s="1"/>
  <c r="F4" i="10"/>
  <c r="B38" i="10" s="1"/>
  <c r="B13" i="5"/>
  <c r="B16" i="10" l="1"/>
  <c r="B15" i="10"/>
  <c r="B17" i="10"/>
  <c r="B46" i="10"/>
  <c r="B30" i="10"/>
  <c r="B14" i="10"/>
  <c r="B18" i="10"/>
  <c r="B29" i="10"/>
  <c r="B13" i="10"/>
  <c r="B35" i="10"/>
  <c r="B33" i="10"/>
  <c r="B45" i="10"/>
  <c r="B44" i="10"/>
  <c r="B28" i="10"/>
  <c r="B12" i="10"/>
  <c r="B34" i="10"/>
  <c r="B43" i="10"/>
  <c r="B27" i="10"/>
  <c r="B11" i="10"/>
  <c r="B47" i="10"/>
  <c r="B42" i="10"/>
  <c r="B26" i="10"/>
  <c r="B10" i="10"/>
  <c r="B19" i="10"/>
  <c r="B31" i="10"/>
  <c r="B41" i="10"/>
  <c r="B25" i="10"/>
  <c r="B9" i="10"/>
  <c r="B20" i="10"/>
  <c r="B40" i="10"/>
  <c r="B24" i="10"/>
  <c r="B8" i="10"/>
  <c r="B36" i="10"/>
  <c r="B4" i="10"/>
  <c r="B23" i="10"/>
  <c r="B7" i="10"/>
  <c r="B22" i="10"/>
  <c r="B6" i="10"/>
  <c r="B39" i="10"/>
  <c r="B37" i="10"/>
  <c r="B21" i="10"/>
  <c r="S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F0237F-4083-4E16-BAB4-F058C0F5F7B0}" keepAlive="1" name="Query - original table" description="Connection to the 'original table' query in the workbook." type="5" refreshedVersion="0" background="1">
    <dbPr connection="Provider=Microsoft.Mashup.OleDb.1;Data Source=$Workbook$;Location=&quot;original table&quot;;Extended Properties=&quot;&quot;" command="SELECT * FROM [original table]"/>
  </connection>
  <connection id="2" xr16:uid="{A64AB984-6AA7-4A89-BE7A-A0A0FE906CC9}" keepAlive="1" name="Query - working table" description="Connection to the 'working table' query in the workbook." type="5" refreshedVersion="8" background="1" saveData="1">
    <dbPr connection="Provider=Microsoft.Mashup.OleDb.1;Data Source=$Workbook$;Location=&quot;working table&quot;;Extended Properties=&quot;&quot;" command="SELECT * FROM [working table]"/>
  </connection>
  <connection id="3" xr16:uid="{31C2852D-A2B7-43E0-82AE-F1ED88C81CFF}" keepAlive="1" name="Query - working_table" description="Connection to the 'working_table' query in the workbook." type="5" refreshedVersion="0" background="1">
    <dbPr connection="Provider=Microsoft.Mashup.OleDb.1;Data Source=$Workbook$;Location=working_table;Extended Properties=&quot;&quot;" command="SELECT * FROM [working_table]"/>
  </connection>
  <connection id="4" xr16:uid="{6594A724-3820-4B0A-856A-DBA5D86DB57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06FCE6A-4F52-4DAF-9FD9-68CC4D6BC222}" name="WorksheetConnection_Q34!$C$3:$C$47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Q34C3C471"/>
        </x15:connection>
      </ext>
    </extLst>
  </connection>
  <connection id="6" xr16:uid="{59A162CB-84D8-4C01-91A9-66AF0374C4A8}" name="WorksheetConnection_Q36!$B$3:$B$47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Q36B3B471"/>
        </x15:connection>
      </ext>
    </extLst>
  </connection>
  <connection id="7" xr16:uid="{9CBADF59-25CD-4DE7-A072-8B3D5469FAAB}" name="WorksheetConnection_Q6!$G$3:$H$14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Q6G3H1451"/>
        </x15:connection>
      </ext>
    </extLst>
  </connection>
</connections>
</file>

<file path=xl/sharedStrings.xml><?xml version="1.0" encoding="utf-8"?>
<sst xmlns="http://schemas.openxmlformats.org/spreadsheetml/2006/main" count="5819" uniqueCount="802">
  <si>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</si>
  <si>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</si>
  <si>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</si>
  <si>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</si>
  <si>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</si>
  <si>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</si>
  <si>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</si>
  <si>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</si>
  <si>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</si>
  <si>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</si>
  <si>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</si>
  <si>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</si>
  <si>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</si>
  <si>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</si>
  <si>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</si>
  <si>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</si>
  <si>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</si>
  <si>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Q_RecaptchaScore</t>
  </si>
  <si>
    <t>Q2</t>
  </si>
  <si>
    <t>Q3</t>
  </si>
  <si>
    <t>Q4</t>
  </si>
  <si>
    <t>Q5</t>
  </si>
  <si>
    <t>Q6</t>
  </si>
  <si>
    <t>Q6_7_TEXT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</si>
  <si>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</si>
  <si>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</si>
  <si>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</si>
  <si>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</si>
  <si>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</si>
  <si>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</si>
  <si>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</si>
  <si>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</si>
  <si>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</si>
  <si>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</si>
  <si>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</si>
  <si>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</si>
  <si>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</si>
  <si>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Q20_1</t>
  </si>
  <si>
    <t>Q20_2</t>
  </si>
  <si>
    <t>Q20_3</t>
  </si>
  <si>
    <t>Q20_4</t>
  </si>
  <si>
    <t>Q20_5</t>
  </si>
  <si>
    <t>Q20_6</t>
  </si>
  <si>
    <t>Q22</t>
  </si>
  <si>
    <t>Q23</t>
  </si>
  <si>
    <t>Q21_1</t>
  </si>
  <si>
    <t>Q21_2</t>
  </si>
  <si>
    <t>Q21_3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</si>
  <si>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</si>
  <si>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</si>
  <si>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</si>
  <si>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</si>
  <si>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</si>
  <si>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</si>
  <si>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</si>
  <si>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</si>
  <si>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</si>
  <si>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</si>
  <si>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</si>
  <si>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Q34_3_TEXT</t>
  </si>
  <si>
    <t>Q35</t>
  </si>
  <si>
    <t>Q36</t>
  </si>
  <si>
    <t>Q37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</si>
  <si>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</si>
  <si>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</si>
  <si>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</si>
  <si>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</si>
  <si>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</si>
  <si>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</si>
  <si>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</si>
  <si>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</si>
  <si>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</si>
  <si>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</si>
  <si>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</si>
  <si>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</si>
  <si>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</si>
  <si>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</si>
  <si>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What is your age group?</t>
  </si>
  <si>
    <t>Have you used social media in the past month?</t>
  </si>
  <si>
    <t>How often do you view travel-related content on social media?</t>
  </si>
  <si>
    <t>How likely are you going to travel?</t>
  </si>
  <si>
    <t>What factors typically influence your decision to travel? (Select all that apply) - Selected Choice</t>
  </si>
  <si>
    <t>What factors typically influence your decision to travel? (Select all that apply) - Other (please specify): - Text</t>
  </si>
  <si>
    <t>How likely are you to explore destinations that you first learned about through social media?</t>
  </si>
  <si>
    <t>Travel stories shared by influencers make me imagine visiting those destinations.</t>
  </si>
  <si>
    <t>People get excited when seeing travel stories on social media.</t>
  </si>
  <si>
    <t>Peolpe enjoy participating in travel-related polls on social media.</t>
  </si>
  <si>
    <t>I read reviews to get a sense of other people's travel experiences.</t>
  </si>
  <si>
    <t>Comments on travel posts help me decide whether a destination is worth visiting.</t>
  </si>
  <si>
    <t>To what extent does FOMO (fear of missing out) influence your travel planning?</t>
  </si>
  <si>
    <t>I frequently feel the urge to travel when I see others' travel content.</t>
  </si>
  <si>
    <t>Even when viewing travel posts on social media, I do not care about not having visited those places</t>
  </si>
  <si>
    <t>Social media makes me want to visit trending travel destinations.</t>
  </si>
  <si>
    <t>Travel posts on social media make me feel left out if I haven’t been to those places.</t>
  </si>
  <si>
    <t>Travel posts about well-known destinations motivate me to plan a trip there.</t>
  </si>
  <si>
    <t>How likely are you to consider visiting a destination recommended by a travel influencer?</t>
  </si>
  <si>
    <t>I feel inspired to travel when I see recommendations from travel influencers who: - Share personal experiences</t>
  </si>
  <si>
    <t>I feel inspired to travel when I see recommendations from travel influencers who: - Provide detailed information about destinations</t>
  </si>
  <si>
    <t>I feel inspired to travel when I see recommendations from travel influencers who: - Uncover unique locations</t>
  </si>
  <si>
    <t>I feel inspired to travel when I see recommendations from travel influencers who: - Offer practical tips and travel advice</t>
  </si>
  <si>
    <t>I feel inspired to travel when I see recommendations from travel influencers who: - Have similar travel preferences as me</t>
  </si>
  <si>
    <t>I feel inspired to travel when I see recommendations from travel influencers who: - Regularly update their content</t>
  </si>
  <si>
    <t>I feel connected to travel influencers whose lifestyle is similar to mine.</t>
  </si>
  <si>
    <t>I am more inclined to visit destinations endorsed by travel influencers.</t>
  </si>
  <si>
    <t>I trust travel recommendations from influencers who: - Appear to be genuine</t>
  </si>
  <si>
    <t>I trust travel recommendations from influencers who: - Appear to be authentic</t>
  </si>
  <si>
    <t>I trust travel recommendations from influencers who: - Appear to be honest</t>
  </si>
  <si>
    <t>I trust travel reviews more when they were posted recently.</t>
  </si>
  <si>
    <t>I am more likely to trust a review that has received many likes.</t>
  </si>
  <si>
    <t>High engagement on a review (e.g., comments) makes it more credible to me.</t>
  </si>
  <si>
    <t>Balanced reviews are often seen as more trustworthy.</t>
  </si>
  <si>
    <t>Highlighting negatives about a destination makes a review more credible.</t>
  </si>
  <si>
    <t>How important is it for you that social media platforms suggest travel destinations based on your previous interactions?</t>
  </si>
  <si>
    <t>The travel content suggested to me on social media aligns with my interests.</t>
  </si>
  <si>
    <t>Social media often shows me travel content that matches my desired destinations.</t>
  </si>
  <si>
    <t>I am more likely to engage with travel content that social media suggests based on my interests.</t>
  </si>
  <si>
    <t>I rely on personalized suggestions on social media to explore new travel ideas</t>
  </si>
  <si>
    <t>Which gender do you identify with? - Selected Choice</t>
  </si>
  <si>
    <t>Which gender do you identify with? - Other (Please specify) - Text</t>
  </si>
  <si>
    <t>Which of the following statements best describes your current employment status?</t>
  </si>
  <si>
    <t>Which of the following best describes your total annual household income, before taxes?</t>
  </si>
  <si>
    <t>What is your country of origin?</t>
  </si>
  <si>
    <t>76.67.18.28</t>
  </si>
  <si>
    <t>R_1QcPAcOAiR0XTzP</t>
  </si>
  <si>
    <t/>
  </si>
  <si>
    <t>anonymous</t>
  </si>
  <si>
    <t>EN</t>
  </si>
  <si>
    <t>5</t>
  </si>
  <si>
    <t>india</t>
  </si>
  <si>
    <t>207.164.84.106</t>
  </si>
  <si>
    <t>R_5S7YDcAufaO4EPg</t>
  </si>
  <si>
    <t>1,2,3,4,5,6</t>
  </si>
  <si>
    <t xml:space="preserve">Lesbian </t>
  </si>
  <si>
    <t>Uganda</t>
  </si>
  <si>
    <t>38.137.33.64</t>
  </si>
  <si>
    <t>R_4QadERRvHW2QE9z</t>
  </si>
  <si>
    <t>1,4,5,6</t>
  </si>
  <si>
    <t>India</t>
  </si>
  <si>
    <t>173.35.88.230</t>
  </si>
  <si>
    <t>R_11WohAe64cujIw0</t>
  </si>
  <si>
    <t>1,2,3</t>
  </si>
  <si>
    <t xml:space="preserve">Nigeria </t>
  </si>
  <si>
    <t>99.227.58.21</t>
  </si>
  <si>
    <t>R_1mUrQA5vyut2GJ3</t>
  </si>
  <si>
    <t>1,2,4</t>
  </si>
  <si>
    <t>76.67.52.134</t>
  </si>
  <si>
    <t>R_6wHVDg2ycjYrFRt</t>
  </si>
  <si>
    <t>1,2,3,5</t>
  </si>
  <si>
    <t>Pakistan</t>
  </si>
  <si>
    <t>R_3MhhgDTda9JNiBH</t>
  </si>
  <si>
    <t>99.246.138.74</t>
  </si>
  <si>
    <t>R_3mvMM0Tu3OYt38Z</t>
  </si>
  <si>
    <t>199.243.69.118</t>
  </si>
  <si>
    <t>R_6jcyxPo0D1PAyDP</t>
  </si>
  <si>
    <t>1,2</t>
  </si>
  <si>
    <t>Canada</t>
  </si>
  <si>
    <t>184.147.50.170</t>
  </si>
  <si>
    <t>R_5iU4YVBa6xhl0Be</t>
  </si>
  <si>
    <t>1,2,3,4,5</t>
  </si>
  <si>
    <t>64.231.209.190</t>
  </si>
  <si>
    <t>R_7CwwebSpK3u4Ma5</t>
  </si>
  <si>
    <t xml:space="preserve">Singapore </t>
  </si>
  <si>
    <t>R_3JDFQgAJau6N77M</t>
  </si>
  <si>
    <t>2,3,4,5</t>
  </si>
  <si>
    <t>Malaysia</t>
  </si>
  <si>
    <t>119.234.32.129</t>
  </si>
  <si>
    <t>R_4P7HrfSQmfIdvdO</t>
  </si>
  <si>
    <t>135.0.159.12</t>
  </si>
  <si>
    <t>R_31smpnKPDY67L1b</t>
  </si>
  <si>
    <t>1,2,3,4,7</t>
  </si>
  <si>
    <t>Sceneries and vibes of the place</t>
  </si>
  <si>
    <t>Vietnam</t>
  </si>
  <si>
    <t>122.11.214.50</t>
  </si>
  <si>
    <t>R_4oBiSjNBM9RlwNk</t>
  </si>
  <si>
    <t>174.89.65.186</t>
  </si>
  <si>
    <t>R_7P7sOiBQTTduys6</t>
  </si>
  <si>
    <t>1</t>
  </si>
  <si>
    <t xml:space="preserve">Canada </t>
  </si>
  <si>
    <t>199.212.27.245</t>
  </si>
  <si>
    <t>R_6FfUTcRHjm2kNUK</t>
  </si>
  <si>
    <t>1,2,4,5</t>
  </si>
  <si>
    <t>74.12.114.47</t>
  </si>
  <si>
    <t>R_3m1oEWiT9EUH8zf</t>
  </si>
  <si>
    <t xml:space="preserve">Sri Lanka </t>
  </si>
  <si>
    <t>99.227.153.93</t>
  </si>
  <si>
    <t>R_63UIQxvQtFF49By</t>
  </si>
  <si>
    <t>NA</t>
  </si>
  <si>
    <t>123.231.96.8</t>
  </si>
  <si>
    <t>R_4K8trtzy294i7s1</t>
  </si>
  <si>
    <t>1,3</t>
  </si>
  <si>
    <t>Sri Lanka</t>
  </si>
  <si>
    <t>124.43.240.187</t>
  </si>
  <si>
    <t>R_4aKz6fibd6sjTPZ</t>
  </si>
  <si>
    <t>69.158.246.33</t>
  </si>
  <si>
    <t>R_1vxFlEoZJjSZTsl</t>
  </si>
  <si>
    <t>Philippines</t>
  </si>
  <si>
    <t>220.255.230.80</t>
  </si>
  <si>
    <t>R_4HkRoFsLDnSv6Qp</t>
  </si>
  <si>
    <t>101.0.45.141</t>
  </si>
  <si>
    <t>R_4E5bdYVJujeZLhv</t>
  </si>
  <si>
    <t>119.234.10.201</t>
  </si>
  <si>
    <t>R_4Zk40ESTrF2c4eZ</t>
  </si>
  <si>
    <t>1,5</t>
  </si>
  <si>
    <t>103.94.214.72</t>
  </si>
  <si>
    <t>R_5qyOkhyjAFMquK3</t>
  </si>
  <si>
    <t>203.145.95.238</t>
  </si>
  <si>
    <t>R_4CIMxuzKSi7jE6R</t>
  </si>
  <si>
    <t>1,3,4,5</t>
  </si>
  <si>
    <t>Singapore</t>
  </si>
  <si>
    <t>216.181.115.43</t>
  </si>
  <si>
    <t>R_5p5pDbm2EnLjOKJ</t>
  </si>
  <si>
    <t>115.66.61.87</t>
  </si>
  <si>
    <t>R_4oveeZkjAAI6cDm</t>
  </si>
  <si>
    <t>142.188.49.10</t>
  </si>
  <si>
    <t>R_5QE3O8P2hK42gt8</t>
  </si>
  <si>
    <t>HK</t>
  </si>
  <si>
    <t>104.28.119.108</t>
  </si>
  <si>
    <t>R_4G9QoTtxhXaplFg</t>
  </si>
  <si>
    <t>185.228.19.171</t>
  </si>
  <si>
    <t>R_3rHCqAU6OZfYOoQ</t>
  </si>
  <si>
    <t>99.252.18.189</t>
  </si>
  <si>
    <t>R_1jVvzVn0MFw4VLO</t>
  </si>
  <si>
    <t>R_7dANegfhSk8w6yZ</t>
  </si>
  <si>
    <t>174.93.84.242</t>
  </si>
  <si>
    <t>R_7zK8qFCOnTS0e0p</t>
  </si>
  <si>
    <t>CA</t>
  </si>
  <si>
    <t>99.237.204.22</t>
  </si>
  <si>
    <t>R_1uxp2snlssbc74u</t>
  </si>
  <si>
    <t>Italy</t>
  </si>
  <si>
    <t>184.147.161.191</t>
  </si>
  <si>
    <t>R_6UUppc7Ae5CfpTj</t>
  </si>
  <si>
    <t>Saudi Arabia</t>
  </si>
  <si>
    <t>69.166.116.102</t>
  </si>
  <si>
    <t>R_1QGDwV2DoCsV8HD</t>
  </si>
  <si>
    <t>Morocco</t>
  </si>
  <si>
    <t>142.188.195.208</t>
  </si>
  <si>
    <t>R_61jTRgsyCY4OwDG</t>
  </si>
  <si>
    <t>ahum3@my.centennialcollege.ca</t>
  </si>
  <si>
    <t>email</t>
  </si>
  <si>
    <t>99.227.137.5</t>
  </si>
  <si>
    <t>R_5rXB6cEQvMuxfrP</t>
  </si>
  <si>
    <t>aporlare@my.centennialcollege.ca</t>
  </si>
  <si>
    <t>24.114.63.190</t>
  </si>
  <si>
    <t>R_5OeKrf3IqFVoN2x</t>
  </si>
  <si>
    <t>kkirpala@my.centennialcollege.ca</t>
  </si>
  <si>
    <t>Barbados</t>
  </si>
  <si>
    <t>R_5LBXRTN76EiP0cx</t>
  </si>
  <si>
    <t>fgarci22@my.centennialcollege.ca</t>
  </si>
  <si>
    <t>3,5</t>
  </si>
  <si>
    <t>México</t>
  </si>
  <si>
    <t>142.214.115.35</t>
  </si>
  <si>
    <t>R_7rr28qFPcfuzibT</t>
  </si>
  <si>
    <t>Brazil</t>
  </si>
  <si>
    <t>99.237.25.18</t>
  </si>
  <si>
    <t>R_6KJdjnxDkyw4LVP</t>
  </si>
  <si>
    <t>R_11YHIyTdsvIBPyx</t>
  </si>
  <si>
    <t>fmunshi3@my.centennialcollege.ca</t>
  </si>
  <si>
    <t>76.64.206.34</t>
  </si>
  <si>
    <t>R_76XxlXWKW36UGd3</t>
  </si>
  <si>
    <t>jpate836@my.centennialcollege.ca</t>
  </si>
  <si>
    <t>24.114.53.162</t>
  </si>
  <si>
    <t>R_1P6I06G1Ub6qTrp</t>
  </si>
  <si>
    <t>1,3,5</t>
  </si>
  <si>
    <t xml:space="preserve">Srilanka </t>
  </si>
  <si>
    <t>142.188.32.241</t>
  </si>
  <si>
    <t>R_6bTvxemWMttoYls</t>
  </si>
  <si>
    <t>166.48.88.35</t>
  </si>
  <si>
    <t>R_6WC46JYNOdKWRxD</t>
  </si>
  <si>
    <t>72.136.109.210</t>
  </si>
  <si>
    <t>R_7IAejmvNTpsY4Zn</t>
  </si>
  <si>
    <t>24.141.253.98</t>
  </si>
  <si>
    <t>R_7FKelXcyNaeqELK</t>
  </si>
  <si>
    <t>amamedov@my.centennialcollege.ca</t>
  </si>
  <si>
    <t>Azerbaijan</t>
  </si>
  <si>
    <t>72.139.200.233</t>
  </si>
  <si>
    <t>R_5xRCBbsxkDFwGLv</t>
  </si>
  <si>
    <t>66.183.212.133</t>
  </si>
  <si>
    <t>R_7rONWtUbmduipix</t>
  </si>
  <si>
    <t>3,5,7</t>
  </si>
  <si>
    <t>L</t>
  </si>
  <si>
    <t>72.12.147.218</t>
  </si>
  <si>
    <t>R_59vWcU1nReqZqTv</t>
  </si>
  <si>
    <t>101.175.173.147</t>
  </si>
  <si>
    <t>R_6tdCWvQyj2xaigF</t>
  </si>
  <si>
    <t>1,2,5</t>
  </si>
  <si>
    <t>99.227.152.152</t>
  </si>
  <si>
    <t>R_3hJTFuxr1GRcpOC</t>
  </si>
  <si>
    <t>72.143.194.150</t>
  </si>
  <si>
    <t>R_1SkHuEYJc4Grf0H</t>
  </si>
  <si>
    <t>69.166.116.124</t>
  </si>
  <si>
    <t>R_1GBuke7mPIHCaNL</t>
  </si>
  <si>
    <t>99.224.219.140</t>
  </si>
  <si>
    <t>R_5o4gmN3w4B4hQI1</t>
  </si>
  <si>
    <t>1,2,3,4</t>
  </si>
  <si>
    <t>24.114.56.240</t>
  </si>
  <si>
    <t>R_1iqezbWaTHbeS9u</t>
  </si>
  <si>
    <t>99.245.50.164</t>
  </si>
  <si>
    <t>R_7jdeNM5nl5LRD8H</t>
  </si>
  <si>
    <t>89.187.185.185</t>
  </si>
  <si>
    <t>R_4uIHXL6hQkJkzfs</t>
  </si>
  <si>
    <t>R_7PSkZLupqn4lkkC</t>
  </si>
  <si>
    <t>76.70.112.17</t>
  </si>
  <si>
    <t>R_3mPCj4FUhbBz91x</t>
  </si>
  <si>
    <t>199.119.233.229</t>
  </si>
  <si>
    <t>R_3GBJ0y7PK36FZRf</t>
  </si>
  <si>
    <t>R_6h93YTPCGqIsHYZ</t>
  </si>
  <si>
    <t>199.7.157.74</t>
  </si>
  <si>
    <t>R_73pcsh2BHByPv3P</t>
  </si>
  <si>
    <t>119.56.101.96</t>
  </si>
  <si>
    <t>R_4eWsclY5Y4uTuX3</t>
  </si>
  <si>
    <t>99.232.84.159</t>
  </si>
  <si>
    <t>R_3IMGLxYIxVPDmVP</t>
  </si>
  <si>
    <t>174.138.210.208</t>
  </si>
  <si>
    <t>R_3sHNKDrTmU35k0V</t>
  </si>
  <si>
    <t>72.143.195.164</t>
  </si>
  <si>
    <t>R_7NH1NLLhfavcxuV</t>
  </si>
  <si>
    <t>173.35.138.214</t>
  </si>
  <si>
    <t>R_1eFq7onEdFcg6xr</t>
  </si>
  <si>
    <t>2,3</t>
  </si>
  <si>
    <t>99.237.251.18</t>
  </si>
  <si>
    <t>R_1o78kgEEJsVEaqv</t>
  </si>
  <si>
    <t>99.237.69.195</t>
  </si>
  <si>
    <t>R_73RV1wPPVRCw2cx</t>
  </si>
  <si>
    <t>70.53.14.46</t>
  </si>
  <si>
    <t>R_52PkCaqA5DN0QB2</t>
  </si>
  <si>
    <t>rkotthad@my.centennialcollege.ca</t>
  </si>
  <si>
    <t>99.237.201.228</t>
  </si>
  <si>
    <t>R_1IL1y9EXivuGx1v</t>
  </si>
  <si>
    <t>4,5</t>
  </si>
  <si>
    <t>R_3O1g67n3PHdtYNd</t>
  </si>
  <si>
    <t>184.147.161.16</t>
  </si>
  <si>
    <t>R_7RwmTnYORXSdqNG</t>
  </si>
  <si>
    <t>209.120.255.185</t>
  </si>
  <si>
    <t>R_1lcm8e0nE0xtVKc</t>
  </si>
  <si>
    <t>Under 18 [Terminate], 18-24, 25-34, 35-44, 45-54 [Terminate], 55+ [Terminate]</t>
  </si>
  <si>
    <t>Single Choice</t>
  </si>
  <si>
    <t>Age group (Screener)</t>
  </si>
  <si>
    <t>Yes, No [Terminate]</t>
  </si>
  <si>
    <t>Dependant variable</t>
  </si>
  <si>
    <t>Very Likely, Likely, Neutral, Unlikely, Very Unlikely</t>
  </si>
  <si>
    <t>Likert Scale</t>
  </si>
  <si>
    <t>What factors typically influence your decision to travel?</t>
  </si>
  <si>
    <t>Budget, Time, Interest, Recommendations, Relaxation, Professional Opportunities, Other</t>
  </si>
  <si>
    <t>Multiple Choice</t>
  </si>
  <si>
    <t>Explore via social media</t>
  </si>
  <si>
    <t>Travel stories shared on social media encourage individuals to imagine visiting those destinations.</t>
  </si>
  <si>
    <t>Strongly Agree to Strongly Disagree</t>
  </si>
  <si>
    <t>Emotional response to storytelling</t>
  </si>
  <si>
    <t>People enjoy participating in travel-related polls on social media.</t>
  </si>
  <si>
    <t>Engagement with interactive feature</t>
  </si>
  <si>
    <t>Influence of user reviews on decision</t>
  </si>
  <si>
    <t>Effect of user comments and reviews</t>
  </si>
  <si>
    <t>Very much, Somewhat, Neutral, Very little, Not at all</t>
  </si>
  <si>
    <t>Frequency of experiencing FOMO on travel content</t>
  </si>
  <si>
    <t>Influence of FOMO on travel urge</t>
  </si>
  <si>
    <t>Even when viewing travel posts on social media, I do not care about not having visited those places.</t>
  </si>
  <si>
    <t>No influence of FOMO</t>
  </si>
  <si>
    <t>Motivation to visit trending or popular destinations</t>
  </si>
  <si>
    <t>Very unlikely, Unlikely, Neutral, Likely, Very likely</t>
  </si>
  <si>
    <t>Influence of influencer endorsements</t>
  </si>
  <si>
    <t>Perceived authority of influencers</t>
  </si>
  <si>
    <t>I feel inspired to travel when I see recommendations from travel influencers who:</t>
  </si>
  <si>
    <t>Share personal experiences</t>
  </si>
  <si>
    <t>Relatability of influencer content</t>
  </si>
  <si>
    <t>Provide detailed information about destinations</t>
  </si>
  <si>
    <t>Uncover unique locations</t>
  </si>
  <si>
    <t>Offer practical tips and travel advice</t>
  </si>
  <si>
    <t>Have similar travel preferences as me</t>
  </si>
  <si>
    <t>Regularly update their content</t>
  </si>
  <si>
    <t>Recency of reviews</t>
  </si>
  <si>
    <t>I trust travel recommendations from influencers who:</t>
  </si>
  <si>
    <t>Appear to be genuine</t>
  </si>
  <si>
    <t>Appear to be authentic</t>
  </si>
  <si>
    <t>Appear to be honest</t>
  </si>
  <si>
    <t>Social proof of reviews</t>
  </si>
  <si>
    <t>Influence of balanced reviews</t>
  </si>
  <si>
    <t>Trustworthiness of negative aspects in reviews</t>
  </si>
  <si>
    <t>Extremely important, Very important, Moderately important, Slightly important, Not important</t>
  </si>
  <si>
    <t>Perceived customization of content</t>
  </si>
  <si>
    <t>Relevance of suggested content</t>
  </si>
  <si>
    <t>Engagement with algorithm-driven recommendations</t>
  </si>
  <si>
    <t>I rely on personalized suggestions on social media to explore new travel ideas.</t>
  </si>
  <si>
    <t>Blanks</t>
  </si>
  <si>
    <t>too young or too old</t>
  </si>
  <si>
    <t>Count</t>
  </si>
  <si>
    <t>Remarks</t>
  </si>
  <si>
    <t>Item</t>
  </si>
  <si>
    <t>never used SME</t>
  </si>
  <si>
    <t>Social media</t>
  </si>
  <si>
    <t>Term</t>
  </si>
  <si>
    <t>Description</t>
  </si>
  <si>
    <t>Questions</t>
  </si>
  <si>
    <t>Answer Options</t>
  </si>
  <si>
    <t>Answer Type</t>
  </si>
  <si>
    <t>Variable</t>
  </si>
  <si>
    <t>Drop out (Q4)</t>
  </si>
  <si>
    <t>Terminated (age)</t>
  </si>
  <si>
    <t>Terminated (SME usage)</t>
  </si>
  <si>
    <t>Terminated (SME freq)</t>
  </si>
  <si>
    <t>Daily, Weekly, Monthly, Rarely, Never [Terminate]</t>
  </si>
  <si>
    <t>never used SME for travel content</t>
  </si>
  <si>
    <t>Drop out (Q7)</t>
  </si>
  <si>
    <t>Drop out (Q8)</t>
  </si>
  <si>
    <t>Drop out (Q10)</t>
  </si>
  <si>
    <t>Drop out (Q13)</t>
  </si>
  <si>
    <t>Drop out (Q19)</t>
  </si>
  <si>
    <t>Drop out (Q20.1)</t>
  </si>
  <si>
    <t>Age</t>
  </si>
  <si>
    <t>Trvl</t>
  </si>
  <si>
    <t>Travel</t>
  </si>
  <si>
    <t>Code</t>
  </si>
  <si>
    <t>Motivation</t>
  </si>
  <si>
    <t>DV_SME_UsagePastMonth</t>
  </si>
  <si>
    <t>DV</t>
  </si>
  <si>
    <t>DV_SME_TravelContent</t>
  </si>
  <si>
    <t>DV_LikelyToTravel</t>
  </si>
  <si>
    <t>DV_FactorsInfluenceTravelDecision</t>
  </si>
  <si>
    <t>DV_Text_FactorsInfluenceTrvlDecision</t>
  </si>
  <si>
    <t>FOMO</t>
  </si>
  <si>
    <t>Fear of missing out</t>
  </si>
  <si>
    <t>Dest</t>
  </si>
  <si>
    <t>Destination</t>
  </si>
  <si>
    <t>DV_ExploreViaSME</t>
  </si>
  <si>
    <t>StryTlg_TrvlStoriesFromInfluencer</t>
  </si>
  <si>
    <t>StryTlg</t>
  </si>
  <si>
    <t>Story telling</t>
  </si>
  <si>
    <t>StryTlg_TrvlStoriesExcited</t>
  </si>
  <si>
    <t>FeatEffect_ReviewInfluence</t>
  </si>
  <si>
    <t>SMEFeat_Engagement</t>
  </si>
  <si>
    <t>Feat</t>
  </si>
  <si>
    <t>Feature</t>
  </si>
  <si>
    <t>FeatEffect_CommentsInfluence</t>
  </si>
  <si>
    <t>FOMO_Influence</t>
  </si>
  <si>
    <t>FOMO_UrgeToTravel</t>
  </si>
  <si>
    <t>FOMO_None</t>
  </si>
  <si>
    <t>Motivn_TrendingDest</t>
  </si>
  <si>
    <t>Motvn</t>
  </si>
  <si>
    <t>FOMO_FeelLeftOut</t>
  </si>
  <si>
    <t>Scnr_Age</t>
  </si>
  <si>
    <t>Scnr</t>
  </si>
  <si>
    <t>Screener</t>
  </si>
  <si>
    <t>Feeling left out</t>
  </si>
  <si>
    <t>Motivn_WellKnownDest</t>
  </si>
  <si>
    <t>Recomm</t>
  </si>
  <si>
    <t>Recommendations</t>
  </si>
  <si>
    <t>Influencer_Recomm</t>
  </si>
  <si>
    <t>Influencer_PersonalExp</t>
  </si>
  <si>
    <t>Exp</t>
  </si>
  <si>
    <t>Experience</t>
  </si>
  <si>
    <t>Influencer_DestInfo</t>
  </si>
  <si>
    <t>Info</t>
  </si>
  <si>
    <t>Information</t>
  </si>
  <si>
    <t>Influencer_UniqueLocation</t>
  </si>
  <si>
    <t>Influencer_TipsAdvice</t>
  </si>
  <si>
    <t>Influencer_SamePref</t>
  </si>
  <si>
    <t>Pref</t>
  </si>
  <si>
    <t>Preferences</t>
  </si>
  <si>
    <t>Influencer_RegUpd</t>
  </si>
  <si>
    <t>Reg</t>
  </si>
  <si>
    <t>Regular</t>
  </si>
  <si>
    <t>Upd</t>
  </si>
  <si>
    <t>Update</t>
  </si>
  <si>
    <t>Influencer_SimlrLifestyle</t>
  </si>
  <si>
    <t>Simlr</t>
  </si>
  <si>
    <t>Similar</t>
  </si>
  <si>
    <t>Influencer_Endorsed</t>
  </si>
  <si>
    <t>Influencer_Genuine</t>
  </si>
  <si>
    <t>Influencer_Authn</t>
  </si>
  <si>
    <t>Authn</t>
  </si>
  <si>
    <t>Authentic</t>
  </si>
  <si>
    <t>Influencer_Honest</t>
  </si>
  <si>
    <t>FeatEffect_RevInfluence</t>
  </si>
  <si>
    <t>Rev</t>
  </si>
  <si>
    <t>Review</t>
  </si>
  <si>
    <t>Rev_Recent</t>
  </si>
  <si>
    <t>Rev_Likes</t>
  </si>
  <si>
    <t>Rev_Cred</t>
  </si>
  <si>
    <t>Cred</t>
  </si>
  <si>
    <t>Credible</t>
  </si>
  <si>
    <t>Rev_Balanced</t>
  </si>
  <si>
    <t>Rev_Neg</t>
  </si>
  <si>
    <t>Int</t>
  </si>
  <si>
    <t>Interest</t>
  </si>
  <si>
    <t>Gender</t>
  </si>
  <si>
    <t>Dem</t>
  </si>
  <si>
    <t>Dem_Gender</t>
  </si>
  <si>
    <t>SMe_SuggestIdea</t>
  </si>
  <si>
    <t>SMe_SuggestInt</t>
  </si>
  <si>
    <t>SMe_MatchDest</t>
  </si>
  <si>
    <t>SMe_AlignInt</t>
  </si>
  <si>
    <t>SMe_SuggestDest</t>
  </si>
  <si>
    <t>Dem_Text_Gender</t>
  </si>
  <si>
    <t>Dem_Employment</t>
  </si>
  <si>
    <t>SMe</t>
  </si>
  <si>
    <t>Dem_Income</t>
  </si>
  <si>
    <t>Dem_Origin</t>
  </si>
  <si>
    <t>Demographic</t>
  </si>
  <si>
    <t>Text</t>
  </si>
  <si>
    <t>Which gender do you identify with?</t>
  </si>
  <si>
    <t>Which gender do you identify with? (others)</t>
  </si>
  <si>
    <t>Hong Kong</t>
  </si>
  <si>
    <t>Q6 TEXT</t>
  </si>
  <si>
    <t>Q20.1</t>
  </si>
  <si>
    <t>Q20.2</t>
  </si>
  <si>
    <t>Q20.3</t>
  </si>
  <si>
    <t>Q20.4</t>
  </si>
  <si>
    <t>Q20.5</t>
  </si>
  <si>
    <t>Q20.6</t>
  </si>
  <si>
    <t>Q21.1</t>
  </si>
  <si>
    <t>Q21.2</t>
  </si>
  <si>
    <t>Q21.3</t>
  </si>
  <si>
    <t>Q34 TEXT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</si>
  <si>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</si>
  <si>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</si>
  <si>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</si>
  <si>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</si>
  <si>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</si>
  <si>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</si>
  <si>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</si>
  <si>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</si>
  <si>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</si>
  <si>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</si>
  <si>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</si>
  <si>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</si>
  <si>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Total removed</t>
  </si>
  <si>
    <t>"Notes" sheet is where changes are documented for reader's reference</t>
  </si>
  <si>
    <t xml:space="preserve">"Clean Data" sheet is what you can use for analysis in SAS. </t>
  </si>
  <si>
    <t>"Descriptive" is where I place the Summary Statistics data.</t>
  </si>
  <si>
    <t xml:space="preserve">"Questions" are a reference with the list of questions from Questionnaire. </t>
  </si>
  <si>
    <t xml:space="preserve">"Working file" is where the overall data cleaning and preparation is done. </t>
  </si>
  <si>
    <r>
      <t xml:space="preserve">"Raw" sheet is the untouched data exported from Qualtrics. </t>
    </r>
    <r>
      <rPr>
        <b/>
        <sz val="11"/>
        <color rgb="FFFF0000"/>
        <rFont val="Aptos Narrow"/>
        <family val="2"/>
        <scheme val="minor"/>
      </rPr>
      <t>Do not edit</t>
    </r>
    <r>
      <rPr>
        <sz val="11"/>
        <color indexed="8"/>
        <rFont val="Aptos Narrow"/>
        <family val="2"/>
        <scheme val="minor"/>
      </rPr>
      <t xml:space="preserve"> on this sheet.</t>
    </r>
  </si>
  <si>
    <t xml:space="preserve">"Q2 - Q37" sheets series are where data from individual questions are worked on.  </t>
  </si>
  <si>
    <t>"Glossary" contains the abreviations used for the variable codes.</t>
  </si>
  <si>
    <t>Age Groups</t>
  </si>
  <si>
    <t>&lt;18</t>
  </si>
  <si>
    <t>Qualtric value</t>
  </si>
  <si>
    <t>18 - 24</t>
  </si>
  <si>
    <t>25-34</t>
  </si>
  <si>
    <t>35-44</t>
  </si>
  <si>
    <t>45-54</t>
  </si>
  <si>
    <t>&gt;55</t>
  </si>
  <si>
    <t>Q2: Answers were formatted to reflect the age ranges. The mean from the age range was taken as the value.</t>
  </si>
  <si>
    <t>Age (Mean)</t>
  </si>
  <si>
    <t>Variable Code</t>
  </si>
  <si>
    <t>Question No.</t>
  </si>
  <si>
    <t>ID</t>
  </si>
  <si>
    <t xml:space="preserve">Personal relaxation </t>
  </si>
  <si>
    <t xml:space="preserve">Budget affordability ,Time availability ,Interest in a specific experience ,Recommendations from friends and family ,Personal relaxation ,Professional opportunities </t>
  </si>
  <si>
    <t xml:space="preserve">Budget affordability ,Recommendations from friends and family ,Personal relaxation ,Professional opportunities </t>
  </si>
  <si>
    <t xml:space="preserve">Budget affordability ,Time availability ,Interest in a specific experience </t>
  </si>
  <si>
    <t xml:space="preserve">Budget affordability ,Time availability ,Recommendations from friends and family </t>
  </si>
  <si>
    <t xml:space="preserve">Budget affordability ,Time availability ,Interest in a specific experience ,Personal relaxation </t>
  </si>
  <si>
    <t xml:space="preserve">Budget affordability ,Time availability </t>
  </si>
  <si>
    <t xml:space="preserve">Budget affordability ,Time availability ,Interest in a specific experience ,Recommendations from friends and family ,Personal relaxation </t>
  </si>
  <si>
    <t xml:space="preserve">Time availability ,Interest in a specific experience ,Recommendations from friends and family ,Personal relaxation </t>
  </si>
  <si>
    <t>Budget affordability ,Time availability ,Interest in a specific experience ,Recommendations from friends and family ,Other (please specify):</t>
  </si>
  <si>
    <t xml:space="preserve">Budget affordability </t>
  </si>
  <si>
    <t xml:space="preserve">Budget affordability ,Time availability ,Recommendations from friends and family ,Personal relaxation </t>
  </si>
  <si>
    <t xml:space="preserve">Budget affordability ,Interest in a specific experience </t>
  </si>
  <si>
    <t xml:space="preserve">Budget affordability ,Personal relaxation </t>
  </si>
  <si>
    <t xml:space="preserve">Budget affordability ,Interest in a specific experience ,Recommendations from friends and family ,Personal relaxation </t>
  </si>
  <si>
    <t xml:space="preserve">Interest in a specific experience ,Personal relaxation </t>
  </si>
  <si>
    <t xml:space="preserve">Budget affordability ,Interest in a specific experience ,Personal relaxation </t>
  </si>
  <si>
    <t xml:space="preserve">Budget affordability ,Time availability ,Personal relaxation </t>
  </si>
  <si>
    <t xml:space="preserve">Recommendations from friends and family ,Personal relaxation </t>
  </si>
  <si>
    <t>Answers</t>
  </si>
  <si>
    <t>Value</t>
  </si>
  <si>
    <t>Label</t>
  </si>
  <si>
    <t xml:space="preserve">Time availability </t>
  </si>
  <si>
    <t xml:space="preserve">Interest in a specific experience </t>
  </si>
  <si>
    <t xml:space="preserve">Recommendations from friends and family </t>
  </si>
  <si>
    <t xml:space="preserve">Professional opportunities </t>
  </si>
  <si>
    <t>Row Labels</t>
  </si>
  <si>
    <t>Grand Total</t>
  </si>
  <si>
    <t>Budget affordability</t>
  </si>
  <si>
    <t>Interest in a specific experience</t>
  </si>
  <si>
    <t>Personal relaxation</t>
  </si>
  <si>
    <t>Professional opportunities</t>
  </si>
  <si>
    <t>Recommendations from friends and family</t>
  </si>
  <si>
    <t>Time availability</t>
  </si>
  <si>
    <t>Factors Influencing Travel Decisions</t>
  </si>
  <si>
    <t>Distinct Count</t>
  </si>
  <si>
    <t>Distinct Count (%)</t>
  </si>
  <si>
    <t>Reverse coded reference</t>
  </si>
  <si>
    <t>Strongly disagree</t>
  </si>
  <si>
    <t>Disagree</t>
  </si>
  <si>
    <t>Neutral</t>
  </si>
  <si>
    <t>Agree</t>
  </si>
  <si>
    <t>Strongly agree</t>
  </si>
  <si>
    <t>Correceted coded reference</t>
  </si>
  <si>
    <t>Corrected</t>
  </si>
  <si>
    <t>Q6: The multiple choice answer was split into individual columns to make it possible to count them.</t>
  </si>
  <si>
    <t>Q15: The answers for the reverse coded question was corrected to align with the default likert scale.</t>
  </si>
  <si>
    <t>Very unlikely</t>
  </si>
  <si>
    <t>Unlikely</t>
  </si>
  <si>
    <t>Likely</t>
  </si>
  <si>
    <t>Very likely</t>
  </si>
  <si>
    <t>Q19: The answers for the reverse coded question was corrected to align with the default likert scale.</t>
  </si>
  <si>
    <t>Q23: The answers for the reverse coded question was corrected to align with the default likert scale.</t>
  </si>
  <si>
    <t>Male</t>
  </si>
  <si>
    <t>Female</t>
  </si>
  <si>
    <t>Others</t>
  </si>
  <si>
    <t>Count of Dem_Gender</t>
  </si>
  <si>
    <t>Q34: Transposed the labels for gender if needed.</t>
  </si>
  <si>
    <t>Q35: Transposed the labels for employment if needed.</t>
  </si>
  <si>
    <t>Lesbian</t>
  </si>
  <si>
    <t>Values</t>
  </si>
  <si>
    <t>Unemployed</t>
  </si>
  <si>
    <t>Employed</t>
  </si>
  <si>
    <t>Student</t>
  </si>
  <si>
    <t>labels</t>
  </si>
  <si>
    <t>Employment</t>
  </si>
  <si>
    <t>Income</t>
  </si>
  <si>
    <t>$10000 - $30000</t>
  </si>
  <si>
    <t>Income (year)</t>
  </si>
  <si>
    <t>$30000 - $50000</t>
  </si>
  <si>
    <t>$50000 - $70000</t>
  </si>
  <si>
    <t>$70000 - $90000</t>
  </si>
  <si>
    <t>&gt; $90000</t>
  </si>
  <si>
    <t>Q36: Transposed the labels for income if needed.</t>
  </si>
  <si>
    <t>Country</t>
  </si>
  <si>
    <t>34 - 44</t>
  </si>
  <si>
    <t xml:space="preserve">Age </t>
  </si>
  <si>
    <t>Re-coded all likert scale to be (1= strongly disagree to 5= strongly agree) in "working file"</t>
  </si>
  <si>
    <t>Re-coded all likert scale to be (1= strongly disagree to 5= strongly agree) in "Clean data"</t>
  </si>
  <si>
    <t>Created separate "Clean Data1" to be used for SAS. Removed variable "DV_FactorsInfluenceTravelDecision", "DV_Text_FactorsInfluenceTrvlDecision" and "Dem_Gender"</t>
  </si>
  <si>
    <t>Variable FOMO_None was rejected after performing 2 factor ANOVA without replication and Cronbach's Alpha</t>
  </si>
  <si>
    <t>Created "Variable Categorization" sheet to cluster variables</t>
  </si>
  <si>
    <t>Measured internal validity of independent variables using Cronbach's Alpha</t>
  </si>
  <si>
    <t>New variables created after grouping independent variables</t>
  </si>
  <si>
    <t>"Clean data 2" sheet was created to reflect the simplified variables</t>
  </si>
  <si>
    <t>EmoConnect</t>
  </si>
  <si>
    <t>Emo</t>
  </si>
  <si>
    <t>Emotional</t>
  </si>
  <si>
    <t>Influencers</t>
  </si>
  <si>
    <t>CredRev</t>
  </si>
  <si>
    <t>TargetedContent</t>
  </si>
  <si>
    <t>"Likert scale viz" sheet for creating visualizations of the likert questions</t>
  </si>
  <si>
    <t>Strongly Disagree</t>
  </si>
  <si>
    <t>Strongly Agree</t>
  </si>
  <si>
    <t>I trust travel recommendations from influencers who: Appear to be genuine</t>
  </si>
  <si>
    <t>I trust travel recommendations from influencers who: Appear to be authentic</t>
  </si>
  <si>
    <t>I trust travel recommendations from influencers who: Appear to be honest</t>
  </si>
  <si>
    <t>Revert back to "Clean data 1" as last reference point because the Cronbach's Alpha method was rejected</t>
  </si>
  <si>
    <t>Saved file as "Survey data cleaning r2" as last reference point</t>
  </si>
  <si>
    <t>Factor Analysis Results</t>
  </si>
  <si>
    <t>The FACTOR Procedure</t>
  </si>
  <si>
    <t>Initial Factor Method: Principal Components</t>
  </si>
  <si>
    <t>Factor Pattern</t>
  </si>
  <si>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</si>
  <si>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</si>
  <si>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</si>
  <si>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</si>
  <si>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</si>
  <si>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</si>
  <si>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</si>
  <si>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</si>
  <si>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Factor9</t>
  </si>
  <si>
    <t>StryTlg_TrvlStoriesFromInfluence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</si>
  <si>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</si>
  <si>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</si>
  <si>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</si>
  <si>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</si>
  <si>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</si>
  <si>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</si>
  <si>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</si>
  <si>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</si>
  <si>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</si>
  <si>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I feel inspired to travel when I see recommendations from travel influencers who provide detailed information about destinations</t>
  </si>
  <si>
    <t>Perceived_Credibilty</t>
  </si>
  <si>
    <t>Social_Influence_On_Travel</t>
  </si>
  <si>
    <t>Personalised_Travel_Content</t>
  </si>
  <si>
    <t>Social_Media_Engagement</t>
  </si>
  <si>
    <t>Dependant Variables (Outcome)</t>
  </si>
  <si>
    <t>Independent variables (Predictors)</t>
  </si>
  <si>
    <t>Demographics (Control)</t>
  </si>
  <si>
    <t>Constructs</t>
  </si>
  <si>
    <t>Average</t>
  </si>
  <si>
    <t>Emotional connection to travel content</t>
  </si>
  <si>
    <t>Influence of FOMO on travel intentions</t>
  </si>
  <si>
    <t>Impact of influencers</t>
  </si>
  <si>
    <t>Credibility of online reviews</t>
  </si>
  <si>
    <t>Personalised content</t>
  </si>
  <si>
    <t>Anova: Two-Factor Without Replication (V1)</t>
  </si>
  <si>
    <t>Anova: Two-Factor Without Replication</t>
  </si>
  <si>
    <t>SUMMARY</t>
  </si>
  <si>
    <t>Variance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</si>
  <si>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</si>
  <si>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</si>
  <si>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</si>
  <si>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</si>
  <si>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</si>
  <si>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</si>
  <si>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</si>
  <si>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</si>
  <si>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</si>
  <si>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</si>
  <si>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</si>
  <si>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</si>
  <si>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</si>
  <si>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</si>
  <si>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</si>
  <si>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</si>
  <si>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</si>
  <si>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</si>
  <si>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</si>
  <si>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</si>
  <si>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</si>
  <si>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</si>
  <si>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</si>
  <si>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</si>
  <si>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</si>
  <si>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</si>
  <si>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</si>
  <si>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</si>
  <si>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</si>
  <si>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</si>
  <si>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</si>
  <si>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</si>
  <si>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</si>
  <si>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</si>
  <si>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</si>
  <si>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</si>
  <si>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</si>
  <si>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</si>
  <si>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</si>
  <si>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</si>
  <si>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</si>
  <si>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</si>
  <si>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</si>
  <si>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</si>
  <si>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Column 1</t>
  </si>
  <si>
    <t>Column 2</t>
  </si>
  <si>
    <t>Column 3</t>
  </si>
  <si>
    <t>Column 4</t>
  </si>
  <si>
    <t>Column 5</t>
  </si>
  <si>
    <t>ANOVA</t>
  </si>
  <si>
    <t>Column 6</t>
  </si>
  <si>
    <t>Source of Variation</t>
  </si>
  <si>
    <t>SS</t>
  </si>
  <si>
    <t>df</t>
  </si>
  <si>
    <t>MS</t>
  </si>
  <si>
    <t>F</t>
  </si>
  <si>
    <t>P-value</t>
  </si>
  <si>
    <t>F crit</t>
  </si>
  <si>
    <t>Column 7</t>
  </si>
  <si>
    <t>Rows</t>
  </si>
  <si>
    <t>Column 8</t>
  </si>
  <si>
    <t>Columns</t>
  </si>
  <si>
    <t>Column 9</t>
  </si>
  <si>
    <t>Error</t>
  </si>
  <si>
    <t>Column 10</t>
  </si>
  <si>
    <t>Column 11</t>
  </si>
  <si>
    <t>Total</t>
  </si>
  <si>
    <t>Column 12</t>
  </si>
  <si>
    <t>Cronbach's Alpha</t>
  </si>
  <si>
    <t>Sme_Driven_Trvl_ Behaviors</t>
  </si>
  <si>
    <t>Social Media-Driven Travel Behaviors</t>
  </si>
  <si>
    <t>Social Media Content Preference</t>
  </si>
  <si>
    <t>Sme_Content_Pref</t>
  </si>
  <si>
    <t>Trusted_Influencer_Criteria</t>
  </si>
  <si>
    <t>Trusted Influencer Criteria</t>
  </si>
  <si>
    <t>SMe_Engagement</t>
  </si>
  <si>
    <t>Influencer_Endorsement</t>
  </si>
  <si>
    <t>Travel_Motvn</t>
  </si>
  <si>
    <t>"Clean data 2" sheet created to reflect latent variable composite score</t>
  </si>
  <si>
    <t>Use "Clean Data 2" for SAS hypoyhesis testing</t>
  </si>
  <si>
    <t>Correlation Analysis</t>
  </si>
  <si>
    <t>The CORR Procedure</t>
  </si>
  <si>
    <t>Pearson Correlation Coefficients, N = 44</t>
  </si>
  <si>
    <t>Sme_Driven_Trvl_
Behaviors</t>
  </si>
  <si>
    <t>Generated by Intelligents</t>
  </si>
  <si>
    <t>Factor10</t>
  </si>
  <si>
    <t>Factor11</t>
  </si>
  <si>
    <t>Social Media Engagement</t>
  </si>
  <si>
    <t>Influence From Social Media Content</t>
  </si>
  <si>
    <t>Influencer Credibility Criteria</t>
  </si>
  <si>
    <t>Intent To Travel</t>
  </si>
  <si>
    <t>Targeted Content</t>
  </si>
  <si>
    <t>Fear Of Missing Out</t>
  </si>
  <si>
    <t>Destination Information</t>
  </si>
  <si>
    <t>User Reviews</t>
  </si>
  <si>
    <t>Dem Age</t>
  </si>
  <si>
    <t>Relatable Influencer Content</t>
  </si>
  <si>
    <t>Social Media Feedback</t>
  </si>
  <si>
    <t>average</t>
  </si>
  <si>
    <r>
      <t>Scnr_Age</t>
    </r>
    <r>
      <rPr>
        <sz val="11"/>
        <color indexed="8"/>
        <rFont val="Aptos Narrow"/>
        <family val="2"/>
        <scheme val="minor"/>
      </rPr>
      <t>: The age of the respondent.</t>
    </r>
  </si>
  <si>
    <r>
      <t>Social Media Engagement</t>
    </r>
    <r>
      <rPr>
        <sz val="11"/>
        <color indexed="8"/>
        <rFont val="Aptos Narrow"/>
        <family val="2"/>
        <scheme val="minor"/>
      </rPr>
      <t>: Engagement level with social media.</t>
    </r>
  </si>
  <si>
    <r>
      <t>Influence From Social Media Content</t>
    </r>
    <r>
      <rPr>
        <sz val="11"/>
        <color indexed="8"/>
        <rFont val="Aptos Narrow"/>
        <family val="2"/>
        <scheme val="minor"/>
      </rPr>
      <t>: Influence of social media content on the respondent.</t>
    </r>
  </si>
  <si>
    <r>
      <t>Influencer Credibility Criteria</t>
    </r>
    <r>
      <rPr>
        <sz val="11"/>
        <color indexed="8"/>
        <rFont val="Aptos Narrow"/>
        <family val="2"/>
        <scheme val="minor"/>
      </rPr>
      <t>: Credibility factors for influencers.</t>
    </r>
  </si>
  <si>
    <r>
      <t>Intent To Travel</t>
    </r>
    <r>
      <rPr>
        <sz val="11"/>
        <color indexed="8"/>
        <rFont val="Aptos Narrow"/>
        <family val="2"/>
        <scheme val="minor"/>
      </rPr>
      <t>: Intentions related to travel.</t>
    </r>
  </si>
  <si>
    <r>
      <t>Targeted Content</t>
    </r>
    <r>
      <rPr>
        <sz val="11"/>
        <color indexed="8"/>
        <rFont val="Aptos Narrow"/>
        <family val="2"/>
        <scheme val="minor"/>
      </rPr>
      <t>: How targeted content impacts the respondent.</t>
    </r>
  </si>
  <si>
    <r>
      <t>Fear Of Missing Out</t>
    </r>
    <r>
      <rPr>
        <sz val="11"/>
        <color indexed="8"/>
        <rFont val="Aptos Narrow"/>
        <family val="2"/>
        <scheme val="minor"/>
      </rPr>
      <t>: FOMO-related effects.</t>
    </r>
  </si>
  <si>
    <r>
      <t>Destination Information</t>
    </r>
    <r>
      <rPr>
        <sz val="11"/>
        <color indexed="8"/>
        <rFont val="Aptos Narrow"/>
        <family val="2"/>
        <scheme val="minor"/>
      </rPr>
      <t>: Usefulness of destination-related information.</t>
    </r>
  </si>
  <si>
    <r>
      <t>User Reviews</t>
    </r>
    <r>
      <rPr>
        <sz val="11"/>
        <color indexed="8"/>
        <rFont val="Aptos Narrow"/>
        <family val="2"/>
        <scheme val="minor"/>
      </rPr>
      <t>: Importance of user reviews.</t>
    </r>
  </si>
  <si>
    <r>
      <t>Dem Age</t>
    </r>
    <r>
      <rPr>
        <sz val="11"/>
        <color indexed="8"/>
        <rFont val="Aptos Narrow"/>
        <family val="2"/>
        <scheme val="minor"/>
      </rPr>
      <t>: Demographic age group.</t>
    </r>
  </si>
  <si>
    <r>
      <t>Relatable Influencer Content</t>
    </r>
    <r>
      <rPr>
        <sz val="11"/>
        <color indexed="8"/>
        <rFont val="Aptos Narrow"/>
        <family val="2"/>
        <scheme val="minor"/>
      </rPr>
      <t>: Relatability of influencer content.</t>
    </r>
  </si>
  <si>
    <r>
      <t>Social Media Feedback</t>
    </r>
    <r>
      <rPr>
        <sz val="11"/>
        <color indexed="8"/>
        <rFont val="Aptos Narrow"/>
        <family val="2"/>
        <scheme val="minor"/>
      </rPr>
      <t>: Social media feedback effects.</t>
    </r>
  </si>
  <si>
    <r>
      <t>Dem_Text_Gender</t>
    </r>
    <r>
      <rPr>
        <sz val="11"/>
        <color indexed="8"/>
        <rFont val="Aptos Narrow"/>
        <family val="2"/>
        <scheme val="minor"/>
      </rPr>
      <t>: Text-based gender data.</t>
    </r>
  </si>
  <si>
    <r>
      <t>Dem_Employment</t>
    </r>
    <r>
      <rPr>
        <sz val="11"/>
        <color indexed="8"/>
        <rFont val="Aptos Narrow"/>
        <family val="2"/>
        <scheme val="minor"/>
      </rPr>
      <t>: Employment status.</t>
    </r>
  </si>
  <si>
    <r>
      <t>Dem_Income</t>
    </r>
    <r>
      <rPr>
        <sz val="11"/>
        <color indexed="8"/>
        <rFont val="Aptos Narrow"/>
        <family val="2"/>
        <scheme val="minor"/>
      </rPr>
      <t>: Income group.</t>
    </r>
  </si>
  <si>
    <r>
      <t>Dem_Origin</t>
    </r>
    <r>
      <rPr>
        <sz val="11"/>
        <color indexed="8"/>
        <rFont val="Aptos Narrow"/>
        <family val="2"/>
        <scheme val="minor"/>
      </rPr>
      <t>: Country of origin.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</si>
</sst>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.0"/>
    <numFmt numFmtId="165" formatCode="###0.00000"/>
    <numFmt numFmtId="166" formatCode="#0.00000"/>
  </numFmts>
  <fonts count="15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i/>
      <sz val="11"/>
      <color indexed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112277"/>
      <name val="Albany AMT"/>
    </font>
    <font>
      <b/>
      <sz val="9.5"/>
      <color rgb="FF112277"/>
      <name val="Albany AMT"/>
    </font>
    <font>
      <b/>
      <sz val="9.5"/>
      <name val="Albany AMT"/>
    </font>
    <font>
      <sz val="9.5"/>
      <name val="Albany AMT"/>
    </font>
    <font>
      <strike/>
      <sz val="11"/>
      <color indexed="8"/>
      <name val="Aptos Narrow"/>
      <family val="2"/>
      <scheme val="minor"/>
    </font>
    <font>
      <sz val="9.5"/>
      <color rgb="FF112277"/>
      <name val="Albany AMT"/>
    </font>
    <font>
      <b/>
      <sz val="9.5"/>
      <name val="Albany AMT"/>
      <family val="2"/>
    </font>
    <font>
      <sz val="9.5"/>
      <name val="Albany AMT"/>
      <family val="2"/>
    </font>
    <font>
      <b/>
      <sz val="9.5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22" fontId="0" fillId="0" borderId="0" xfId="0" applyNumberFormat="1"/>
    <xf numFmtId="49" fontId="0" fillId="0" borderId="0" xfId="0" applyNumberFormat="1" applyAlignment="1">
      <alignment wrapText="1"/>
    </xf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2" xfId="0" applyBorder="1"/>
    <xf numFmtId="0" fontId="3" fillId="0" borderId="3" xfId="0" applyFont="1" applyBorder="1" applyAlignment="1">
      <alignment horizontal="centerContinuous"/>
    </xf>
    <xf numFmtId="0" fontId="2" fillId="3" borderId="4" xfId="0" applyFont="1" applyFill="1" applyBorder="1"/>
    <xf numFmtId="0" fontId="0" fillId="0" borderId="4" xfId="0" applyBorder="1"/>
    <xf numFmtId="0" fontId="2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2" fillId="0" borderId="4" xfId="0" applyFont="1" applyBorder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44" fontId="0" fillId="0" borderId="4" xfId="1" applyFont="1" applyBorder="1"/>
    <xf numFmtId="9" fontId="0" fillId="0" borderId="0" xfId="2" applyFont="1"/>
    <xf numFmtId="0" fontId="0" fillId="0" borderId="5" xfId="0" pivotButton="1" applyBorder="1"/>
    <xf numFmtId="0" fontId="0" fillId="0" borderId="1" xfId="0" pivotButton="1" applyBorder="1"/>
    <xf numFmtId="0" fontId="0" fillId="0" borderId="6" xfId="0" applyBorder="1"/>
    <xf numFmtId="0" fontId="0" fillId="0" borderId="7" xfId="0" applyBorder="1" applyAlignment="1">
      <alignment horizontal="left"/>
    </xf>
    <xf numFmtId="9" fontId="0" fillId="0" borderId="8" xfId="0" applyNumberFormat="1" applyBorder="1"/>
    <xf numFmtId="0" fontId="0" fillId="0" borderId="9" xfId="0" applyBorder="1" applyAlignment="1">
      <alignment horizontal="left"/>
    </xf>
    <xf numFmtId="9" fontId="0" fillId="0" borderId="10" xfId="0" applyNumberFormat="1" applyBorder="1"/>
    <xf numFmtId="0" fontId="3" fillId="5" borderId="3" xfId="0" applyFont="1" applyFill="1" applyBorder="1" applyAlignment="1">
      <alignment horizontal="centerContinuous"/>
    </xf>
    <xf numFmtId="16" fontId="0" fillId="0" borderId="0" xfId="0" applyNumberFormat="1"/>
    <xf numFmtId="2" fontId="0" fillId="6" borderId="0" xfId="0" applyNumberFormat="1" applyFill="1"/>
    <xf numFmtId="2" fontId="0" fillId="4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5" borderId="0" xfId="0" applyNumberFormat="1" applyFill="1"/>
    <xf numFmtId="0" fontId="0" fillId="7" borderId="4" xfId="0" applyFill="1" applyBorder="1"/>
    <xf numFmtId="0" fontId="0" fillId="6" borderId="4" xfId="0" applyFill="1" applyBorder="1"/>
    <xf numFmtId="0" fontId="0" fillId="4" borderId="4" xfId="0" applyFill="1" applyBorder="1"/>
    <xf numFmtId="0" fontId="0" fillId="8" borderId="4" xfId="0" applyFill="1" applyBorder="1"/>
    <xf numFmtId="0" fontId="0" fillId="5" borderId="4" xfId="0" applyFill="1" applyBorder="1"/>
    <xf numFmtId="0" fontId="0" fillId="9" borderId="0" xfId="0" applyFill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11" xfId="0" applyFont="1" applyBorder="1" applyAlignment="1">
      <alignment horizontal="right"/>
    </xf>
    <xf numFmtId="0" fontId="8" fillId="0" borderId="11" xfId="0" applyFont="1" applyBorder="1" applyAlignment="1">
      <alignment horizontal="left"/>
    </xf>
    <xf numFmtId="165" fontId="9" fillId="0" borderId="12" xfId="0" applyNumberFormat="1" applyFont="1" applyBorder="1" applyAlignment="1">
      <alignment horizontal="right"/>
    </xf>
    <xf numFmtId="0" fontId="9" fillId="0" borderId="11" xfId="0" applyFont="1" applyBorder="1" applyAlignment="1">
      <alignment horizontal="left"/>
    </xf>
    <xf numFmtId="0" fontId="8" fillId="3" borderId="13" xfId="0" applyFont="1" applyFill="1" applyBorder="1" applyAlignment="1">
      <alignment horizontal="left"/>
    </xf>
    <xf numFmtId="0" fontId="9" fillId="0" borderId="11" xfId="0" applyFont="1" applyBorder="1" applyAlignment="1">
      <alignment horizontal="center"/>
    </xf>
    <xf numFmtId="166" fontId="9" fillId="0" borderId="12" xfId="0" applyNumberFormat="1" applyFont="1" applyBorder="1" applyAlignment="1">
      <alignment horizontal="right"/>
    </xf>
    <xf numFmtId="0" fontId="0" fillId="8" borderId="0" xfId="0" applyFill="1"/>
    <xf numFmtId="0" fontId="0" fillId="10" borderId="0" xfId="0" applyFill="1"/>
    <xf numFmtId="0" fontId="0" fillId="7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0" fillId="6" borderId="0" xfId="0" applyFont="1" applyFill="1"/>
    <xf numFmtId="0" fontId="3" fillId="0" borderId="3" xfId="0" applyFont="1" applyBorder="1" applyAlignment="1">
      <alignment horizontal="center"/>
    </xf>
    <xf numFmtId="2" fontId="0" fillId="0" borderId="0" xfId="0" applyNumberFormat="1"/>
    <xf numFmtId="2" fontId="2" fillId="3" borderId="0" xfId="0" applyNumberFormat="1" applyFont="1" applyFill="1"/>
    <xf numFmtId="0" fontId="7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right"/>
    </xf>
    <xf numFmtId="0" fontId="7" fillId="0" borderId="11" xfId="0" applyFont="1" applyBorder="1" applyAlignment="1">
      <alignment horizontal="left"/>
    </xf>
    <xf numFmtId="166" fontId="0" fillId="0" borderId="12" xfId="0" applyNumberFormat="1" applyBorder="1" applyAlignment="1">
      <alignment horizontal="right"/>
    </xf>
    <xf numFmtId="0" fontId="7" fillId="11" borderId="11" xfId="0" applyFont="1" applyFill="1" applyBorder="1" applyAlignment="1">
      <alignment horizontal="center"/>
    </xf>
    <xf numFmtId="0" fontId="7" fillId="11" borderId="11" xfId="0" applyFont="1" applyFill="1" applyBorder="1" applyAlignment="1">
      <alignment horizontal="left"/>
    </xf>
    <xf numFmtId="165" fontId="0" fillId="12" borderId="12" xfId="0" applyNumberFormat="1" applyFill="1" applyBorder="1" applyAlignment="1">
      <alignment horizontal="right"/>
    </xf>
    <xf numFmtId="0" fontId="12" fillId="11" borderId="11" xfId="0" applyFont="1" applyFill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0" xfId="0" applyFont="1" applyAlignment="1">
      <alignment horizontal="left"/>
    </xf>
    <xf numFmtId="2" fontId="0" fillId="10" borderId="0" xfId="0" applyNumberFormat="1" applyFill="1"/>
    <xf numFmtId="2" fontId="2" fillId="10" borderId="0" xfId="0" applyNumberFormat="1" applyFont="1" applyFill="1"/>
    <xf numFmtId="164" fontId="0" fillId="10" borderId="0" xfId="0" applyNumberFormat="1" applyFill="1"/>
    <xf numFmtId="2" fontId="14" fillId="3" borderId="11" xfId="0" applyNumberFormat="1" applyFont="1" applyFill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6" fillId="9" borderId="0" xfId="0" applyFont="1" applyFill="1" applyAlignment="1">
      <alignment horizontal="center" wrapText="1"/>
    </xf>
    <xf numFmtId="0" fontId="0" fillId="9" borderId="0" xfId="0" applyFill="1" applyAlignment="1">
      <alignment horizontal="left"/>
    </xf>
    <xf numFmtId="0" fontId="7" fillId="9" borderId="0" xfId="0" applyFont="1" applyFill="1" applyAlignment="1">
      <alignment horizontal="center" wrapText="1"/>
    </xf>
    <xf numFmtId="0" fontId="8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1" fillId="9" borderId="0" xfId="0" applyFont="1" applyFill="1" applyAlignment="1">
      <alignment horizontal="center" wrapText="1"/>
    </xf>
    <xf numFmtId="0" fontId="2" fillId="0" borderId="4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50">
    <dxf>
      <fill>
        <patternFill>
          <bgColor theme="4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</dxf>
    <dxf>
      <numFmt numFmtId="0" formatCode="General"/>
    </dxf>
    <dxf>
      <numFmt numFmtId="13" formatCode="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pivotCacheDefinition" Target="pivotCache/pivotCacheDefinition4.xml"/><Relationship Id="rId47" Type="http://schemas.openxmlformats.org/officeDocument/2006/relationships/theme" Target="theme/theme1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pivotCacheDefinition" Target="pivotCache/pivotCacheDefinition2.xml"/><Relationship Id="rId45" Type="http://schemas.openxmlformats.org/officeDocument/2006/relationships/pivotCacheDefinition" Target="pivotCache/pivotCacheDefinition7.xml"/><Relationship Id="rId5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6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pivotCacheDefinition" Target="pivotCache/pivotCacheDefinition5.xml"/><Relationship Id="rId48" Type="http://schemas.openxmlformats.org/officeDocument/2006/relationships/connections" Target="connections.xml"/><Relationship Id="rId8" Type="http://schemas.openxmlformats.org/officeDocument/2006/relationships/worksheet" Target="worksheets/sheet8.xml"/><Relationship Id="rId51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pivotCacheDefinition" Target="pivotCache/pivotCacheDefinition8.xml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Independant Variables (Likert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'Likert scale viz'!$B$6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'Likert scale viz'!$A$7:$A$41</c:f>
              <c:strCache>
                <c:ptCount val="35"/>
                <c:pt idx="0">
                  <c:v>Travel stories shared on social media encourage individuals to imagine visiting those destinations.</c:v>
                </c:pt>
                <c:pt idx="1">
                  <c:v>People get excited when seeing travel stories on social media.</c:v>
                </c:pt>
                <c:pt idx="2">
                  <c:v>People enjoy participating in travel-related polls on social media.</c:v>
                </c:pt>
                <c:pt idx="3">
                  <c:v>I read reviews to get a sense of other people's travel experiences.</c:v>
                </c:pt>
                <c:pt idx="4">
                  <c:v>Comments on travel posts help me decide whether a destination is worth visiting.</c:v>
                </c:pt>
                <c:pt idx="6">
                  <c:v>To what extent does FOMO (fear of missing out) influence your travel planning?</c:v>
                </c:pt>
                <c:pt idx="7">
                  <c:v>I frequently feel the urge to travel when I see others' travel content.</c:v>
                </c:pt>
                <c:pt idx="8">
                  <c:v>Social media makes me want to visit trending travel destinations.</c:v>
                </c:pt>
                <c:pt idx="9">
                  <c:v>Travel posts on social media make me feel left out if I haven’t been to those places.</c:v>
                </c:pt>
                <c:pt idx="10">
                  <c:v>Travel posts about well-known destinations motivate me to plan a trip there.</c:v>
                </c:pt>
                <c:pt idx="12">
                  <c:v>How likely are you to consider visiting a destination recommended by a travel influencer?</c:v>
                </c:pt>
                <c:pt idx="13">
                  <c:v>I feel inspired to travel when I see recommendations from travel influencers who:</c:v>
                </c:pt>
                <c:pt idx="14">
                  <c:v>Share personal experiences</c:v>
                </c:pt>
                <c:pt idx="15">
                  <c:v>Provide detailed information about destinations</c:v>
                </c:pt>
                <c:pt idx="16">
                  <c:v>Uncover unique locations</c:v>
                </c:pt>
                <c:pt idx="17">
                  <c:v>Offer practical tips and travel advice</c:v>
                </c:pt>
                <c:pt idx="18">
                  <c:v>Have similar travel preferences as me</c:v>
                </c:pt>
                <c:pt idx="19">
                  <c:v>Regularly update their content</c:v>
                </c:pt>
                <c:pt idx="20">
                  <c:v>I trust travel recommendations from influencers who: Appear to be genuine</c:v>
                </c:pt>
                <c:pt idx="21">
                  <c:v>I trust travel recommendations from influencers who: Appear to be authentic</c:v>
                </c:pt>
                <c:pt idx="22">
                  <c:v>I trust travel recommendations from influencers who: Appear to be honest</c:v>
                </c:pt>
                <c:pt idx="24">
                  <c:v>I trust travel reviews more when they were posted recently.</c:v>
                </c:pt>
                <c:pt idx="25">
                  <c:v>I am more likely to trust a review that has received many likes.</c:v>
                </c:pt>
                <c:pt idx="26">
                  <c:v>High engagement on a review (e.g., comments) makes it more credible to me.</c:v>
                </c:pt>
                <c:pt idx="27">
                  <c:v>Balanced reviews are often seen as more trustworthy.</c:v>
                </c:pt>
                <c:pt idx="28">
                  <c:v>Highlighting negatives about a destination makes a review more credible.</c:v>
                </c:pt>
                <c:pt idx="30">
                  <c:v>How important is it for you that social media platforms suggest travel destinations based on your previous interactions?</c:v>
                </c:pt>
                <c:pt idx="31">
                  <c:v>The travel content suggested to me on social media aligns with my interests.</c:v>
                </c:pt>
                <c:pt idx="32">
                  <c:v>Social media often shows me travel content that matches my desired destinations.</c:v>
                </c:pt>
                <c:pt idx="33">
                  <c:v>I am more likely to engage with travel content that social media suggests based on my interests.</c:v>
                </c:pt>
                <c:pt idx="34">
                  <c:v>I rely on personalized suggestions on social media to explore new travel ideas.</c:v>
                </c:pt>
              </c:strCache>
            </c:strRef>
          </c:cat>
          <c:val>
            <c:numRef>
              <c:f>'Likert scale viz'!$B$7:$B$41</c:f>
              <c:numCache>
                <c:formatCode>General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8</c:v>
                </c:pt>
                <c:pt idx="10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30">
                  <c:v>11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5-4928-B0EB-C5DE429F2B68}"/>
            </c:ext>
          </c:extLst>
        </c:ser>
        <c:ser>
          <c:idx val="1"/>
          <c:order val="1"/>
          <c:tx>
            <c:strRef>
              <c:f>'Likert scale viz'!$C$6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'Likert scale viz'!$A$7:$A$41</c:f>
              <c:strCache>
                <c:ptCount val="35"/>
                <c:pt idx="0">
                  <c:v>Travel stories shared on social media encourage individuals to imagine visiting those destinations.</c:v>
                </c:pt>
                <c:pt idx="1">
                  <c:v>People get excited when seeing travel stories on social media.</c:v>
                </c:pt>
                <c:pt idx="2">
                  <c:v>People enjoy participating in travel-related polls on social media.</c:v>
                </c:pt>
                <c:pt idx="3">
                  <c:v>I read reviews to get a sense of other people's travel experiences.</c:v>
                </c:pt>
                <c:pt idx="4">
                  <c:v>Comments on travel posts help me decide whether a destination is worth visiting.</c:v>
                </c:pt>
                <c:pt idx="6">
                  <c:v>To what extent does FOMO (fear of missing out) influence your travel planning?</c:v>
                </c:pt>
                <c:pt idx="7">
                  <c:v>I frequently feel the urge to travel when I see others' travel content.</c:v>
                </c:pt>
                <c:pt idx="8">
                  <c:v>Social media makes me want to visit trending travel destinations.</c:v>
                </c:pt>
                <c:pt idx="9">
                  <c:v>Travel posts on social media make me feel left out if I haven’t been to those places.</c:v>
                </c:pt>
                <c:pt idx="10">
                  <c:v>Travel posts about well-known destinations motivate me to plan a trip there.</c:v>
                </c:pt>
                <c:pt idx="12">
                  <c:v>How likely are you to consider visiting a destination recommended by a travel influencer?</c:v>
                </c:pt>
                <c:pt idx="13">
                  <c:v>I feel inspired to travel when I see recommendations from travel influencers who:</c:v>
                </c:pt>
                <c:pt idx="14">
                  <c:v>Share personal experiences</c:v>
                </c:pt>
                <c:pt idx="15">
                  <c:v>Provide detailed information about destinations</c:v>
                </c:pt>
                <c:pt idx="16">
                  <c:v>Uncover unique locations</c:v>
                </c:pt>
                <c:pt idx="17">
                  <c:v>Offer practical tips and travel advice</c:v>
                </c:pt>
                <c:pt idx="18">
                  <c:v>Have similar travel preferences as me</c:v>
                </c:pt>
                <c:pt idx="19">
                  <c:v>Regularly update their content</c:v>
                </c:pt>
                <c:pt idx="20">
                  <c:v>I trust travel recommendations from influencers who: Appear to be genuine</c:v>
                </c:pt>
                <c:pt idx="21">
                  <c:v>I trust travel recommendations from influencers who: Appear to be authentic</c:v>
                </c:pt>
                <c:pt idx="22">
                  <c:v>I trust travel recommendations from influencers who: Appear to be honest</c:v>
                </c:pt>
                <c:pt idx="24">
                  <c:v>I trust travel reviews more when they were posted recently.</c:v>
                </c:pt>
                <c:pt idx="25">
                  <c:v>I am more likely to trust a review that has received many likes.</c:v>
                </c:pt>
                <c:pt idx="26">
                  <c:v>High engagement on a review (e.g., comments) makes it more credible to me.</c:v>
                </c:pt>
                <c:pt idx="27">
                  <c:v>Balanced reviews are often seen as more trustworthy.</c:v>
                </c:pt>
                <c:pt idx="28">
                  <c:v>Highlighting negatives about a destination makes a review more credible.</c:v>
                </c:pt>
                <c:pt idx="30">
                  <c:v>How important is it for you that social media platforms suggest travel destinations based on your previous interactions?</c:v>
                </c:pt>
                <c:pt idx="31">
                  <c:v>The travel content suggested to me on social media aligns with my interests.</c:v>
                </c:pt>
                <c:pt idx="32">
                  <c:v>Social media often shows me travel content that matches my desired destinations.</c:v>
                </c:pt>
                <c:pt idx="33">
                  <c:v>I am more likely to engage with travel content that social media suggests based on my interests.</c:v>
                </c:pt>
                <c:pt idx="34">
                  <c:v>I rely on personalized suggestions on social media to explore new travel ideas.</c:v>
                </c:pt>
              </c:strCache>
            </c:strRef>
          </c:cat>
          <c:val>
            <c:numRef>
              <c:f>'Likert scale viz'!$C$7:$C$41</c:f>
              <c:numCache>
                <c:formatCode>General</c:formatCode>
                <c:ptCount val="35"/>
                <c:pt idx="0">
                  <c:v>5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6">
                  <c:v>11</c:v>
                </c:pt>
                <c:pt idx="7">
                  <c:v>9</c:v>
                </c:pt>
                <c:pt idx="8">
                  <c:v>6</c:v>
                </c:pt>
                <c:pt idx="9">
                  <c:v>10</c:v>
                </c:pt>
                <c:pt idx="10">
                  <c:v>3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6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4">
                  <c:v>5</c:v>
                </c:pt>
                <c:pt idx="25">
                  <c:v>6</c:v>
                </c:pt>
                <c:pt idx="26">
                  <c:v>8</c:v>
                </c:pt>
                <c:pt idx="27">
                  <c:v>4</c:v>
                </c:pt>
                <c:pt idx="28">
                  <c:v>9</c:v>
                </c:pt>
                <c:pt idx="30">
                  <c:v>2</c:v>
                </c:pt>
                <c:pt idx="31">
                  <c:v>6</c:v>
                </c:pt>
                <c:pt idx="32">
                  <c:v>4</c:v>
                </c:pt>
                <c:pt idx="33">
                  <c:v>3</c:v>
                </c:pt>
                <c:pt idx="3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5-4928-B0EB-C5DE429F2B68}"/>
            </c:ext>
          </c:extLst>
        </c:ser>
        <c:ser>
          <c:idx val="2"/>
          <c:order val="2"/>
          <c:tx>
            <c:strRef>
              <c:f>'Likert scale viz'!$D$6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'Likert scale viz'!$A$7:$A$41</c:f>
              <c:strCache>
                <c:ptCount val="35"/>
                <c:pt idx="0">
                  <c:v>Travel stories shared on social media encourage individuals to imagine visiting those destinations.</c:v>
                </c:pt>
                <c:pt idx="1">
                  <c:v>People get excited when seeing travel stories on social media.</c:v>
                </c:pt>
                <c:pt idx="2">
                  <c:v>People enjoy participating in travel-related polls on social media.</c:v>
                </c:pt>
                <c:pt idx="3">
                  <c:v>I read reviews to get a sense of other people's travel experiences.</c:v>
                </c:pt>
                <c:pt idx="4">
                  <c:v>Comments on travel posts help me decide whether a destination is worth visiting.</c:v>
                </c:pt>
                <c:pt idx="6">
                  <c:v>To what extent does FOMO (fear of missing out) influence your travel planning?</c:v>
                </c:pt>
                <c:pt idx="7">
                  <c:v>I frequently feel the urge to travel when I see others' travel content.</c:v>
                </c:pt>
                <c:pt idx="8">
                  <c:v>Social media makes me want to visit trending travel destinations.</c:v>
                </c:pt>
                <c:pt idx="9">
                  <c:v>Travel posts on social media make me feel left out if I haven’t been to those places.</c:v>
                </c:pt>
                <c:pt idx="10">
                  <c:v>Travel posts about well-known destinations motivate me to plan a trip there.</c:v>
                </c:pt>
                <c:pt idx="12">
                  <c:v>How likely are you to consider visiting a destination recommended by a travel influencer?</c:v>
                </c:pt>
                <c:pt idx="13">
                  <c:v>I feel inspired to travel when I see recommendations from travel influencers who:</c:v>
                </c:pt>
                <c:pt idx="14">
                  <c:v>Share personal experiences</c:v>
                </c:pt>
                <c:pt idx="15">
                  <c:v>Provide detailed information about destinations</c:v>
                </c:pt>
                <c:pt idx="16">
                  <c:v>Uncover unique locations</c:v>
                </c:pt>
                <c:pt idx="17">
                  <c:v>Offer practical tips and travel advice</c:v>
                </c:pt>
                <c:pt idx="18">
                  <c:v>Have similar travel preferences as me</c:v>
                </c:pt>
                <c:pt idx="19">
                  <c:v>Regularly update their content</c:v>
                </c:pt>
                <c:pt idx="20">
                  <c:v>I trust travel recommendations from influencers who: Appear to be genuine</c:v>
                </c:pt>
                <c:pt idx="21">
                  <c:v>I trust travel recommendations from influencers who: Appear to be authentic</c:v>
                </c:pt>
                <c:pt idx="22">
                  <c:v>I trust travel recommendations from influencers who: Appear to be honest</c:v>
                </c:pt>
                <c:pt idx="24">
                  <c:v>I trust travel reviews more when they were posted recently.</c:v>
                </c:pt>
                <c:pt idx="25">
                  <c:v>I am more likely to trust a review that has received many likes.</c:v>
                </c:pt>
                <c:pt idx="26">
                  <c:v>High engagement on a review (e.g., comments) makes it more credible to me.</c:v>
                </c:pt>
                <c:pt idx="27">
                  <c:v>Balanced reviews are often seen as more trustworthy.</c:v>
                </c:pt>
                <c:pt idx="28">
                  <c:v>Highlighting negatives about a destination makes a review more credible.</c:v>
                </c:pt>
                <c:pt idx="30">
                  <c:v>How important is it for you that social media platforms suggest travel destinations based on your previous interactions?</c:v>
                </c:pt>
                <c:pt idx="31">
                  <c:v>The travel content suggested to me on social media aligns with my interests.</c:v>
                </c:pt>
                <c:pt idx="32">
                  <c:v>Social media often shows me travel content that matches my desired destinations.</c:v>
                </c:pt>
                <c:pt idx="33">
                  <c:v>I am more likely to engage with travel content that social media suggests based on my interests.</c:v>
                </c:pt>
                <c:pt idx="34">
                  <c:v>I rely on personalized suggestions on social media to explore new travel ideas.</c:v>
                </c:pt>
              </c:strCache>
            </c:strRef>
          </c:cat>
          <c:val>
            <c:numRef>
              <c:f>'Likert scale viz'!$D$7:$D$41</c:f>
              <c:numCache>
                <c:formatCode>General</c:formatCode>
                <c:ptCount val="35"/>
                <c:pt idx="0">
                  <c:v>7</c:v>
                </c:pt>
                <c:pt idx="1">
                  <c:v>8</c:v>
                </c:pt>
                <c:pt idx="2">
                  <c:v>18</c:v>
                </c:pt>
                <c:pt idx="3">
                  <c:v>7</c:v>
                </c:pt>
                <c:pt idx="4">
                  <c:v>9</c:v>
                </c:pt>
                <c:pt idx="6">
                  <c:v>7</c:v>
                </c:pt>
                <c:pt idx="7">
                  <c:v>6</c:v>
                </c:pt>
                <c:pt idx="8">
                  <c:v>17</c:v>
                </c:pt>
                <c:pt idx="9">
                  <c:v>13</c:v>
                </c:pt>
                <c:pt idx="10">
                  <c:v>11</c:v>
                </c:pt>
                <c:pt idx="12">
                  <c:v>18</c:v>
                </c:pt>
                <c:pt idx="13">
                  <c:v>11</c:v>
                </c:pt>
                <c:pt idx="14">
                  <c:v>6</c:v>
                </c:pt>
                <c:pt idx="15">
                  <c:v>8</c:v>
                </c:pt>
                <c:pt idx="16">
                  <c:v>6</c:v>
                </c:pt>
                <c:pt idx="17">
                  <c:v>7</c:v>
                </c:pt>
                <c:pt idx="18">
                  <c:v>17</c:v>
                </c:pt>
                <c:pt idx="19">
                  <c:v>10</c:v>
                </c:pt>
                <c:pt idx="20">
                  <c:v>15</c:v>
                </c:pt>
                <c:pt idx="21">
                  <c:v>11</c:v>
                </c:pt>
                <c:pt idx="22">
                  <c:v>10</c:v>
                </c:pt>
                <c:pt idx="24">
                  <c:v>6</c:v>
                </c:pt>
                <c:pt idx="25">
                  <c:v>10</c:v>
                </c:pt>
                <c:pt idx="26">
                  <c:v>14</c:v>
                </c:pt>
                <c:pt idx="27">
                  <c:v>8</c:v>
                </c:pt>
                <c:pt idx="28">
                  <c:v>9</c:v>
                </c:pt>
                <c:pt idx="30">
                  <c:v>18</c:v>
                </c:pt>
                <c:pt idx="31">
                  <c:v>15</c:v>
                </c:pt>
                <c:pt idx="32">
                  <c:v>14</c:v>
                </c:pt>
                <c:pt idx="33">
                  <c:v>11</c:v>
                </c:pt>
                <c:pt idx="3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B5-4928-B0EB-C5DE429F2B68}"/>
            </c:ext>
          </c:extLst>
        </c:ser>
        <c:ser>
          <c:idx val="3"/>
          <c:order val="3"/>
          <c:tx>
            <c:strRef>
              <c:f>'Likert scale viz'!$E$6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'Likert scale viz'!$A$7:$A$41</c:f>
              <c:strCache>
                <c:ptCount val="35"/>
                <c:pt idx="0">
                  <c:v>Travel stories shared on social media encourage individuals to imagine visiting those destinations.</c:v>
                </c:pt>
                <c:pt idx="1">
                  <c:v>People get excited when seeing travel stories on social media.</c:v>
                </c:pt>
                <c:pt idx="2">
                  <c:v>People enjoy participating in travel-related polls on social media.</c:v>
                </c:pt>
                <c:pt idx="3">
                  <c:v>I read reviews to get a sense of other people's travel experiences.</c:v>
                </c:pt>
                <c:pt idx="4">
                  <c:v>Comments on travel posts help me decide whether a destination is worth visiting.</c:v>
                </c:pt>
                <c:pt idx="6">
                  <c:v>To what extent does FOMO (fear of missing out) influence your travel planning?</c:v>
                </c:pt>
                <c:pt idx="7">
                  <c:v>I frequently feel the urge to travel when I see others' travel content.</c:v>
                </c:pt>
                <c:pt idx="8">
                  <c:v>Social media makes me want to visit trending travel destinations.</c:v>
                </c:pt>
                <c:pt idx="9">
                  <c:v>Travel posts on social media make me feel left out if I haven’t been to those places.</c:v>
                </c:pt>
                <c:pt idx="10">
                  <c:v>Travel posts about well-known destinations motivate me to plan a trip there.</c:v>
                </c:pt>
                <c:pt idx="12">
                  <c:v>How likely are you to consider visiting a destination recommended by a travel influencer?</c:v>
                </c:pt>
                <c:pt idx="13">
                  <c:v>I feel inspired to travel when I see recommendations from travel influencers who:</c:v>
                </c:pt>
                <c:pt idx="14">
                  <c:v>Share personal experiences</c:v>
                </c:pt>
                <c:pt idx="15">
                  <c:v>Provide detailed information about destinations</c:v>
                </c:pt>
                <c:pt idx="16">
                  <c:v>Uncover unique locations</c:v>
                </c:pt>
                <c:pt idx="17">
                  <c:v>Offer practical tips and travel advice</c:v>
                </c:pt>
                <c:pt idx="18">
                  <c:v>Have similar travel preferences as me</c:v>
                </c:pt>
                <c:pt idx="19">
                  <c:v>Regularly update their content</c:v>
                </c:pt>
                <c:pt idx="20">
                  <c:v>I trust travel recommendations from influencers who: Appear to be genuine</c:v>
                </c:pt>
                <c:pt idx="21">
                  <c:v>I trust travel recommendations from influencers who: Appear to be authentic</c:v>
                </c:pt>
                <c:pt idx="22">
                  <c:v>I trust travel recommendations from influencers who: Appear to be honest</c:v>
                </c:pt>
                <c:pt idx="24">
                  <c:v>I trust travel reviews more when they were posted recently.</c:v>
                </c:pt>
                <c:pt idx="25">
                  <c:v>I am more likely to trust a review that has received many likes.</c:v>
                </c:pt>
                <c:pt idx="26">
                  <c:v>High engagement on a review (e.g., comments) makes it more credible to me.</c:v>
                </c:pt>
                <c:pt idx="27">
                  <c:v>Balanced reviews are often seen as more trustworthy.</c:v>
                </c:pt>
                <c:pt idx="28">
                  <c:v>Highlighting negatives about a destination makes a review more credible.</c:v>
                </c:pt>
                <c:pt idx="30">
                  <c:v>How important is it for you that social media platforms suggest travel destinations based on your previous interactions?</c:v>
                </c:pt>
                <c:pt idx="31">
                  <c:v>The travel content suggested to me on social media aligns with my interests.</c:v>
                </c:pt>
                <c:pt idx="32">
                  <c:v>Social media often shows me travel content that matches my desired destinations.</c:v>
                </c:pt>
                <c:pt idx="33">
                  <c:v>I am more likely to engage with travel content that social media suggests based on my interests.</c:v>
                </c:pt>
                <c:pt idx="34">
                  <c:v>I rely on personalized suggestions on social media to explore new travel ideas.</c:v>
                </c:pt>
              </c:strCache>
            </c:strRef>
          </c:cat>
          <c:val>
            <c:numRef>
              <c:f>'Likert scale viz'!$E$7:$E$41</c:f>
              <c:numCache>
                <c:formatCode>General</c:formatCode>
                <c:ptCount val="35"/>
                <c:pt idx="0">
                  <c:v>19</c:v>
                </c:pt>
                <c:pt idx="1">
                  <c:v>20</c:v>
                </c:pt>
                <c:pt idx="2">
                  <c:v>15</c:v>
                </c:pt>
                <c:pt idx="3">
                  <c:v>17</c:v>
                </c:pt>
                <c:pt idx="4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13</c:v>
                </c:pt>
                <c:pt idx="9">
                  <c:v>7</c:v>
                </c:pt>
                <c:pt idx="10">
                  <c:v>20</c:v>
                </c:pt>
                <c:pt idx="12">
                  <c:v>13</c:v>
                </c:pt>
                <c:pt idx="13">
                  <c:v>18</c:v>
                </c:pt>
                <c:pt idx="14">
                  <c:v>25</c:v>
                </c:pt>
                <c:pt idx="15">
                  <c:v>17</c:v>
                </c:pt>
                <c:pt idx="16">
                  <c:v>19</c:v>
                </c:pt>
                <c:pt idx="17">
                  <c:v>18</c:v>
                </c:pt>
                <c:pt idx="18">
                  <c:v>14</c:v>
                </c:pt>
                <c:pt idx="19">
                  <c:v>18</c:v>
                </c:pt>
                <c:pt idx="20">
                  <c:v>16</c:v>
                </c:pt>
                <c:pt idx="21">
                  <c:v>21</c:v>
                </c:pt>
                <c:pt idx="22">
                  <c:v>19</c:v>
                </c:pt>
                <c:pt idx="24">
                  <c:v>22</c:v>
                </c:pt>
                <c:pt idx="25">
                  <c:v>17</c:v>
                </c:pt>
                <c:pt idx="26">
                  <c:v>16</c:v>
                </c:pt>
                <c:pt idx="27">
                  <c:v>24</c:v>
                </c:pt>
                <c:pt idx="28">
                  <c:v>14</c:v>
                </c:pt>
                <c:pt idx="30">
                  <c:v>10</c:v>
                </c:pt>
                <c:pt idx="31">
                  <c:v>15</c:v>
                </c:pt>
                <c:pt idx="32">
                  <c:v>21</c:v>
                </c:pt>
                <c:pt idx="33">
                  <c:v>23</c:v>
                </c:pt>
                <c:pt idx="3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B5-4928-B0EB-C5DE429F2B68}"/>
            </c:ext>
          </c:extLst>
        </c:ser>
        <c:ser>
          <c:idx val="4"/>
          <c:order val="4"/>
          <c:tx>
            <c:strRef>
              <c:f>'Likert scale viz'!$F$6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'Likert scale viz'!$A$7:$A$41</c:f>
              <c:strCache>
                <c:ptCount val="35"/>
                <c:pt idx="0">
                  <c:v>Travel stories shared on social media encourage individuals to imagine visiting those destinations.</c:v>
                </c:pt>
                <c:pt idx="1">
                  <c:v>People get excited when seeing travel stories on social media.</c:v>
                </c:pt>
                <c:pt idx="2">
                  <c:v>People enjoy participating in travel-related polls on social media.</c:v>
                </c:pt>
                <c:pt idx="3">
                  <c:v>I read reviews to get a sense of other people's travel experiences.</c:v>
                </c:pt>
                <c:pt idx="4">
                  <c:v>Comments on travel posts help me decide whether a destination is worth visiting.</c:v>
                </c:pt>
                <c:pt idx="6">
                  <c:v>To what extent does FOMO (fear of missing out) influence your travel planning?</c:v>
                </c:pt>
                <c:pt idx="7">
                  <c:v>I frequently feel the urge to travel when I see others' travel content.</c:v>
                </c:pt>
                <c:pt idx="8">
                  <c:v>Social media makes me want to visit trending travel destinations.</c:v>
                </c:pt>
                <c:pt idx="9">
                  <c:v>Travel posts on social media make me feel left out if I haven’t been to those places.</c:v>
                </c:pt>
                <c:pt idx="10">
                  <c:v>Travel posts about well-known destinations motivate me to plan a trip there.</c:v>
                </c:pt>
                <c:pt idx="12">
                  <c:v>How likely are you to consider visiting a destination recommended by a travel influencer?</c:v>
                </c:pt>
                <c:pt idx="13">
                  <c:v>I feel inspired to travel when I see recommendations from travel influencers who:</c:v>
                </c:pt>
                <c:pt idx="14">
                  <c:v>Share personal experiences</c:v>
                </c:pt>
                <c:pt idx="15">
                  <c:v>Provide detailed information about destinations</c:v>
                </c:pt>
                <c:pt idx="16">
                  <c:v>Uncover unique locations</c:v>
                </c:pt>
                <c:pt idx="17">
                  <c:v>Offer practical tips and travel advice</c:v>
                </c:pt>
                <c:pt idx="18">
                  <c:v>Have similar travel preferences as me</c:v>
                </c:pt>
                <c:pt idx="19">
                  <c:v>Regularly update their content</c:v>
                </c:pt>
                <c:pt idx="20">
                  <c:v>I trust travel recommendations from influencers who: Appear to be genuine</c:v>
                </c:pt>
                <c:pt idx="21">
                  <c:v>I trust travel recommendations from influencers who: Appear to be authentic</c:v>
                </c:pt>
                <c:pt idx="22">
                  <c:v>I trust travel recommendations from influencers who: Appear to be honest</c:v>
                </c:pt>
                <c:pt idx="24">
                  <c:v>I trust travel reviews more when they were posted recently.</c:v>
                </c:pt>
                <c:pt idx="25">
                  <c:v>I am more likely to trust a review that has received many likes.</c:v>
                </c:pt>
                <c:pt idx="26">
                  <c:v>High engagement on a review (e.g., comments) makes it more credible to me.</c:v>
                </c:pt>
                <c:pt idx="27">
                  <c:v>Balanced reviews are often seen as more trustworthy.</c:v>
                </c:pt>
                <c:pt idx="28">
                  <c:v>Highlighting negatives about a destination makes a review more credible.</c:v>
                </c:pt>
                <c:pt idx="30">
                  <c:v>How important is it for you that social media platforms suggest travel destinations based on your previous interactions?</c:v>
                </c:pt>
                <c:pt idx="31">
                  <c:v>The travel content suggested to me on social media aligns with my interests.</c:v>
                </c:pt>
                <c:pt idx="32">
                  <c:v>Social media often shows me travel content that matches my desired destinations.</c:v>
                </c:pt>
                <c:pt idx="33">
                  <c:v>I am more likely to engage with travel content that social media suggests based on my interests.</c:v>
                </c:pt>
                <c:pt idx="34">
                  <c:v>I rely on personalized suggestions on social media to explore new travel ideas.</c:v>
                </c:pt>
              </c:strCache>
            </c:strRef>
          </c:cat>
          <c:val>
            <c:numRef>
              <c:f>'Likert scale viz'!$F$7:$F$41</c:f>
              <c:numCache>
                <c:formatCode>General</c:formatCode>
                <c:ptCount val="35"/>
                <c:pt idx="0">
                  <c:v>12</c:v>
                </c:pt>
                <c:pt idx="1">
                  <c:v>16</c:v>
                </c:pt>
                <c:pt idx="2">
                  <c:v>7</c:v>
                </c:pt>
                <c:pt idx="3">
                  <c:v>17</c:v>
                </c:pt>
                <c:pt idx="4">
                  <c:v>16</c:v>
                </c:pt>
                <c:pt idx="6">
                  <c:v>5</c:v>
                </c:pt>
                <c:pt idx="7">
                  <c:v>10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2">
                  <c:v>2</c:v>
                </c:pt>
                <c:pt idx="13">
                  <c:v>12</c:v>
                </c:pt>
                <c:pt idx="14">
                  <c:v>11</c:v>
                </c:pt>
                <c:pt idx="15">
                  <c:v>16</c:v>
                </c:pt>
                <c:pt idx="16">
                  <c:v>17</c:v>
                </c:pt>
                <c:pt idx="17">
                  <c:v>16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11</c:v>
                </c:pt>
                <c:pt idx="22">
                  <c:v>14</c:v>
                </c:pt>
                <c:pt idx="24">
                  <c:v>9</c:v>
                </c:pt>
                <c:pt idx="25">
                  <c:v>10</c:v>
                </c:pt>
                <c:pt idx="26">
                  <c:v>5</c:v>
                </c:pt>
                <c:pt idx="27">
                  <c:v>8</c:v>
                </c:pt>
                <c:pt idx="28">
                  <c:v>12</c:v>
                </c:pt>
                <c:pt idx="30">
                  <c:v>3</c:v>
                </c:pt>
                <c:pt idx="31">
                  <c:v>7</c:v>
                </c:pt>
                <c:pt idx="32">
                  <c:v>3</c:v>
                </c:pt>
                <c:pt idx="33">
                  <c:v>6</c:v>
                </c:pt>
                <c:pt idx="3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B5-4928-B0EB-C5DE429F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18293152"/>
        <c:axId val="764068607"/>
      </c:barChart>
      <c:catAx>
        <c:axId val="191829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68607"/>
        <c:crosses val="autoZero"/>
        <c:auto val="1"/>
        <c:lblAlgn val="ctr"/>
        <c:lblOffset val="100"/>
        <c:noMultiLvlLbl val="0"/>
      </c:catAx>
      <c:valAx>
        <c:axId val="764068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2931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'Likert scale viz'!$AT$12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'Likert scale viz'!$AS$13:$AS$47</c:f>
              <c:strCache>
                <c:ptCount val="35"/>
                <c:pt idx="0">
                  <c:v>Travel stories shared on social media encourage individuals to imagine visiting those destinations.</c:v>
                </c:pt>
                <c:pt idx="1">
                  <c:v>People get excited when seeing travel stories on social media.</c:v>
                </c:pt>
                <c:pt idx="2">
                  <c:v>People enjoy participating in travel-related polls on social media.</c:v>
                </c:pt>
                <c:pt idx="3">
                  <c:v>I read reviews to get a sense of other people's travel experiences.</c:v>
                </c:pt>
                <c:pt idx="4">
                  <c:v>Comments on travel posts help me decide whether a destination is worth visiting.</c:v>
                </c:pt>
                <c:pt idx="6">
                  <c:v>To what extent does FOMO (fear of missing out) influence your travel planning?</c:v>
                </c:pt>
                <c:pt idx="7">
                  <c:v>I frequently feel the urge to travel when I see others' travel content.</c:v>
                </c:pt>
                <c:pt idx="8">
                  <c:v>Social media makes me want to visit trending travel destinations.</c:v>
                </c:pt>
                <c:pt idx="9">
                  <c:v>Travel posts on social media make me feel left out if I haven’t been to those places.</c:v>
                </c:pt>
                <c:pt idx="10">
                  <c:v>Travel posts about well-known destinations motivate me to plan a trip there.</c:v>
                </c:pt>
                <c:pt idx="12">
                  <c:v>How likely are you to consider visiting a destination recommended by a travel influencer?</c:v>
                </c:pt>
                <c:pt idx="13">
                  <c:v>I feel inspired to travel when I see recommendations from travel influencers who:</c:v>
                </c:pt>
                <c:pt idx="14">
                  <c:v>Share personal experiences</c:v>
                </c:pt>
                <c:pt idx="15">
                  <c:v>Provide detailed information about destinations</c:v>
                </c:pt>
                <c:pt idx="16">
                  <c:v>Uncover unique locations</c:v>
                </c:pt>
                <c:pt idx="17">
                  <c:v>Offer practical tips and travel advice</c:v>
                </c:pt>
                <c:pt idx="18">
                  <c:v>Have similar travel preferences as me</c:v>
                </c:pt>
                <c:pt idx="19">
                  <c:v>Regularly update their content</c:v>
                </c:pt>
                <c:pt idx="20">
                  <c:v>I trust travel recommendations from influencers who: Appear to be genuine</c:v>
                </c:pt>
                <c:pt idx="21">
                  <c:v>I trust travel recommendations from influencers who: Appear to be authentic</c:v>
                </c:pt>
                <c:pt idx="22">
                  <c:v>I trust travel recommendations from influencers who: Appear to be honest</c:v>
                </c:pt>
                <c:pt idx="24">
                  <c:v>I trust travel reviews more when they were posted recently.</c:v>
                </c:pt>
                <c:pt idx="25">
                  <c:v>I am more likely to trust a review that has received many likes.</c:v>
                </c:pt>
                <c:pt idx="26">
                  <c:v>High engagement on a review (e.g., comments) makes it more credible to me.</c:v>
                </c:pt>
                <c:pt idx="27">
                  <c:v>Balanced reviews are often seen as more trustworthy.</c:v>
                </c:pt>
                <c:pt idx="28">
                  <c:v>Highlighting negatives about a destination makes a review more credible.</c:v>
                </c:pt>
                <c:pt idx="30">
                  <c:v>How important is it for you that social media platforms suggest travel destinations based on your previous interactions?</c:v>
                </c:pt>
                <c:pt idx="31">
                  <c:v>The travel content suggested to me on social media aligns with my interests.</c:v>
                </c:pt>
                <c:pt idx="32">
                  <c:v>Social media often shows me travel content that matches my desired destinations.</c:v>
                </c:pt>
                <c:pt idx="33">
                  <c:v>I am more likely to engage with travel content that social media suggests based on my interests.</c:v>
                </c:pt>
                <c:pt idx="34">
                  <c:v>I rely on personalized suggestions on social media to explore new travel ideas.</c:v>
                </c:pt>
              </c:strCache>
            </c:strRef>
          </c:cat>
          <c:val>
            <c:numRef>
              <c:f>'Likert scale viz'!$AT$13:$AT$47</c:f>
              <c:numCache>
                <c:formatCode>General</c:formatCode>
                <c:ptCount val="35"/>
                <c:pt idx="0">
                  <c:v>-3.5</c:v>
                </c:pt>
                <c:pt idx="1">
                  <c:v>-4</c:v>
                </c:pt>
                <c:pt idx="2">
                  <c:v>-9</c:v>
                </c:pt>
                <c:pt idx="3">
                  <c:v>-3.5</c:v>
                </c:pt>
                <c:pt idx="4">
                  <c:v>-4.5</c:v>
                </c:pt>
                <c:pt idx="6">
                  <c:v>-3.5</c:v>
                </c:pt>
                <c:pt idx="7">
                  <c:v>-3</c:v>
                </c:pt>
                <c:pt idx="8">
                  <c:v>-8.5</c:v>
                </c:pt>
                <c:pt idx="9">
                  <c:v>-6.5</c:v>
                </c:pt>
                <c:pt idx="10">
                  <c:v>-5.5</c:v>
                </c:pt>
                <c:pt idx="12">
                  <c:v>-9</c:v>
                </c:pt>
                <c:pt idx="13">
                  <c:v>-5.5</c:v>
                </c:pt>
                <c:pt idx="14">
                  <c:v>-3</c:v>
                </c:pt>
                <c:pt idx="15">
                  <c:v>-4</c:v>
                </c:pt>
                <c:pt idx="16">
                  <c:v>-3</c:v>
                </c:pt>
                <c:pt idx="17">
                  <c:v>-3.5</c:v>
                </c:pt>
                <c:pt idx="18">
                  <c:v>-8.5</c:v>
                </c:pt>
                <c:pt idx="19">
                  <c:v>-5</c:v>
                </c:pt>
                <c:pt idx="20">
                  <c:v>-7.5</c:v>
                </c:pt>
                <c:pt idx="21">
                  <c:v>-5.5</c:v>
                </c:pt>
                <c:pt idx="22">
                  <c:v>-5</c:v>
                </c:pt>
                <c:pt idx="24">
                  <c:v>-3</c:v>
                </c:pt>
                <c:pt idx="25">
                  <c:v>-5</c:v>
                </c:pt>
                <c:pt idx="26">
                  <c:v>-7</c:v>
                </c:pt>
                <c:pt idx="27">
                  <c:v>-4</c:v>
                </c:pt>
                <c:pt idx="28">
                  <c:v>-4.5</c:v>
                </c:pt>
                <c:pt idx="30">
                  <c:v>-9</c:v>
                </c:pt>
                <c:pt idx="31">
                  <c:v>-7.5</c:v>
                </c:pt>
                <c:pt idx="32">
                  <c:v>-7</c:v>
                </c:pt>
                <c:pt idx="33">
                  <c:v>-5.5</c:v>
                </c:pt>
                <c:pt idx="34">
                  <c:v>-6.5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F-499B-82E6-8D0344276267}"/>
            </c:ext>
          </c:extLst>
        </c:ser>
        <c:ser>
          <c:idx val="1"/>
          <c:order val="1"/>
          <c:tx>
            <c:strRef>
              <c:f>'Likert scale viz'!$AU$12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'Likert scale viz'!$AS$13:$AS$47</c:f>
              <c:strCache>
                <c:ptCount val="35"/>
                <c:pt idx="0">
                  <c:v>Travel stories shared on social media encourage individuals to imagine visiting those destinations.</c:v>
                </c:pt>
                <c:pt idx="1">
                  <c:v>People get excited when seeing travel stories on social media.</c:v>
                </c:pt>
                <c:pt idx="2">
                  <c:v>People enjoy participating in travel-related polls on social media.</c:v>
                </c:pt>
                <c:pt idx="3">
                  <c:v>I read reviews to get a sense of other people's travel experiences.</c:v>
                </c:pt>
                <c:pt idx="4">
                  <c:v>Comments on travel posts help me decide whether a destination is worth visiting.</c:v>
                </c:pt>
                <c:pt idx="6">
                  <c:v>To what extent does FOMO (fear of missing out) influence your travel planning?</c:v>
                </c:pt>
                <c:pt idx="7">
                  <c:v>I frequently feel the urge to travel when I see others' travel content.</c:v>
                </c:pt>
                <c:pt idx="8">
                  <c:v>Social media makes me want to visit trending travel destinations.</c:v>
                </c:pt>
                <c:pt idx="9">
                  <c:v>Travel posts on social media make me feel left out if I haven’t been to those places.</c:v>
                </c:pt>
                <c:pt idx="10">
                  <c:v>Travel posts about well-known destinations motivate me to plan a trip there.</c:v>
                </c:pt>
                <c:pt idx="12">
                  <c:v>How likely are you to consider visiting a destination recommended by a travel influencer?</c:v>
                </c:pt>
                <c:pt idx="13">
                  <c:v>I feel inspired to travel when I see recommendations from travel influencers who:</c:v>
                </c:pt>
                <c:pt idx="14">
                  <c:v>Share personal experiences</c:v>
                </c:pt>
                <c:pt idx="15">
                  <c:v>Provide detailed information about destinations</c:v>
                </c:pt>
                <c:pt idx="16">
                  <c:v>Uncover unique locations</c:v>
                </c:pt>
                <c:pt idx="17">
                  <c:v>Offer practical tips and travel advice</c:v>
                </c:pt>
                <c:pt idx="18">
                  <c:v>Have similar travel preferences as me</c:v>
                </c:pt>
                <c:pt idx="19">
                  <c:v>Regularly update their content</c:v>
                </c:pt>
                <c:pt idx="20">
                  <c:v>I trust travel recommendations from influencers who: Appear to be genuine</c:v>
                </c:pt>
                <c:pt idx="21">
                  <c:v>I trust travel recommendations from influencers who: Appear to be authentic</c:v>
                </c:pt>
                <c:pt idx="22">
                  <c:v>I trust travel recommendations from influencers who: Appear to be honest</c:v>
                </c:pt>
                <c:pt idx="24">
                  <c:v>I trust travel reviews more when they were posted recently.</c:v>
                </c:pt>
                <c:pt idx="25">
                  <c:v>I am more likely to trust a review that has received many likes.</c:v>
                </c:pt>
                <c:pt idx="26">
                  <c:v>High engagement on a review (e.g., comments) makes it more credible to me.</c:v>
                </c:pt>
                <c:pt idx="27">
                  <c:v>Balanced reviews are often seen as more trustworthy.</c:v>
                </c:pt>
                <c:pt idx="28">
                  <c:v>Highlighting negatives about a destination makes a review more credible.</c:v>
                </c:pt>
                <c:pt idx="30">
                  <c:v>How important is it for you that social media platforms suggest travel destinations based on your previous interactions?</c:v>
                </c:pt>
                <c:pt idx="31">
                  <c:v>The travel content suggested to me on social media aligns with my interests.</c:v>
                </c:pt>
                <c:pt idx="32">
                  <c:v>Social media often shows me travel content that matches my desired destinations.</c:v>
                </c:pt>
                <c:pt idx="33">
                  <c:v>I am more likely to engage with travel content that social media suggests based on my interests.</c:v>
                </c:pt>
                <c:pt idx="34">
                  <c:v>I rely on personalized suggestions on social media to explore new travel ideas.</c:v>
                </c:pt>
              </c:strCache>
            </c:strRef>
          </c:cat>
          <c:val>
            <c:numRef>
              <c:f>'Likert scale viz'!$AU$13:$AU$47</c:f>
              <c:numCache>
                <c:formatCode>General</c:formatCode>
                <c:ptCount val="35"/>
                <c:pt idx="0">
                  <c:v>-5</c:v>
                </c:pt>
                <c:pt idx="1">
                  <c:v>0</c:v>
                </c:pt>
                <c:pt idx="2">
                  <c:v>-4</c:v>
                </c:pt>
                <c:pt idx="3">
                  <c:v>-2</c:v>
                </c:pt>
                <c:pt idx="4">
                  <c:v>-2</c:v>
                </c:pt>
                <c:pt idx="6">
                  <c:v>-11</c:v>
                </c:pt>
                <c:pt idx="7">
                  <c:v>-9</c:v>
                </c:pt>
                <c:pt idx="8">
                  <c:v>-6</c:v>
                </c:pt>
                <c:pt idx="9">
                  <c:v>-10</c:v>
                </c:pt>
                <c:pt idx="10">
                  <c:v>-3</c:v>
                </c:pt>
                <c:pt idx="12">
                  <c:v>-7</c:v>
                </c:pt>
                <c:pt idx="13">
                  <c:v>-2</c:v>
                </c:pt>
                <c:pt idx="14">
                  <c:v>-1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-2</c:v>
                </c:pt>
                <c:pt idx="19">
                  <c:v>-6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4">
                  <c:v>-5</c:v>
                </c:pt>
                <c:pt idx="25">
                  <c:v>-6</c:v>
                </c:pt>
                <c:pt idx="26">
                  <c:v>-8</c:v>
                </c:pt>
                <c:pt idx="27">
                  <c:v>-4</c:v>
                </c:pt>
                <c:pt idx="28">
                  <c:v>-9</c:v>
                </c:pt>
                <c:pt idx="30">
                  <c:v>-2</c:v>
                </c:pt>
                <c:pt idx="31">
                  <c:v>-6</c:v>
                </c:pt>
                <c:pt idx="32">
                  <c:v>-4</c:v>
                </c:pt>
                <c:pt idx="33">
                  <c:v>-3</c:v>
                </c:pt>
                <c:pt idx="34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F-499B-82E6-8D0344276267}"/>
            </c:ext>
          </c:extLst>
        </c:ser>
        <c:ser>
          <c:idx val="2"/>
          <c:order val="2"/>
          <c:tx>
            <c:strRef>
              <c:f>'Likert scale viz'!$AV$12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'Likert scale viz'!$AS$13:$AS$47</c:f>
              <c:strCache>
                <c:ptCount val="35"/>
                <c:pt idx="0">
                  <c:v>Travel stories shared on social media encourage individuals to imagine visiting those destinations.</c:v>
                </c:pt>
                <c:pt idx="1">
                  <c:v>People get excited when seeing travel stories on social media.</c:v>
                </c:pt>
                <c:pt idx="2">
                  <c:v>People enjoy participating in travel-related polls on social media.</c:v>
                </c:pt>
                <c:pt idx="3">
                  <c:v>I read reviews to get a sense of other people's travel experiences.</c:v>
                </c:pt>
                <c:pt idx="4">
                  <c:v>Comments on travel posts help me decide whether a destination is worth visiting.</c:v>
                </c:pt>
                <c:pt idx="6">
                  <c:v>To what extent does FOMO (fear of missing out) influence your travel planning?</c:v>
                </c:pt>
                <c:pt idx="7">
                  <c:v>I frequently feel the urge to travel when I see others' travel content.</c:v>
                </c:pt>
                <c:pt idx="8">
                  <c:v>Social media makes me want to visit trending travel destinations.</c:v>
                </c:pt>
                <c:pt idx="9">
                  <c:v>Travel posts on social media make me feel left out if I haven’t been to those places.</c:v>
                </c:pt>
                <c:pt idx="10">
                  <c:v>Travel posts about well-known destinations motivate me to plan a trip there.</c:v>
                </c:pt>
                <c:pt idx="12">
                  <c:v>How likely are you to consider visiting a destination recommended by a travel influencer?</c:v>
                </c:pt>
                <c:pt idx="13">
                  <c:v>I feel inspired to travel when I see recommendations from travel influencers who:</c:v>
                </c:pt>
                <c:pt idx="14">
                  <c:v>Share personal experiences</c:v>
                </c:pt>
                <c:pt idx="15">
                  <c:v>Provide detailed information about destinations</c:v>
                </c:pt>
                <c:pt idx="16">
                  <c:v>Uncover unique locations</c:v>
                </c:pt>
                <c:pt idx="17">
                  <c:v>Offer practical tips and travel advice</c:v>
                </c:pt>
                <c:pt idx="18">
                  <c:v>Have similar travel preferences as me</c:v>
                </c:pt>
                <c:pt idx="19">
                  <c:v>Regularly update their content</c:v>
                </c:pt>
                <c:pt idx="20">
                  <c:v>I trust travel recommendations from influencers who: Appear to be genuine</c:v>
                </c:pt>
                <c:pt idx="21">
                  <c:v>I trust travel recommendations from influencers who: Appear to be authentic</c:v>
                </c:pt>
                <c:pt idx="22">
                  <c:v>I trust travel recommendations from influencers who: Appear to be honest</c:v>
                </c:pt>
                <c:pt idx="24">
                  <c:v>I trust travel reviews more when they were posted recently.</c:v>
                </c:pt>
                <c:pt idx="25">
                  <c:v>I am more likely to trust a review that has received many likes.</c:v>
                </c:pt>
                <c:pt idx="26">
                  <c:v>High engagement on a review (e.g., comments) makes it more credible to me.</c:v>
                </c:pt>
                <c:pt idx="27">
                  <c:v>Balanced reviews are often seen as more trustworthy.</c:v>
                </c:pt>
                <c:pt idx="28">
                  <c:v>Highlighting negatives about a destination makes a review more credible.</c:v>
                </c:pt>
                <c:pt idx="30">
                  <c:v>How important is it for you that social media platforms suggest travel destinations based on your previous interactions?</c:v>
                </c:pt>
                <c:pt idx="31">
                  <c:v>The travel content suggested to me on social media aligns with my interests.</c:v>
                </c:pt>
                <c:pt idx="32">
                  <c:v>Social media often shows me travel content that matches my desired destinations.</c:v>
                </c:pt>
                <c:pt idx="33">
                  <c:v>I am more likely to engage with travel content that social media suggests based on my interests.</c:v>
                </c:pt>
                <c:pt idx="34">
                  <c:v>I rely on personalized suggestions on social media to explore new travel ideas.</c:v>
                </c:pt>
              </c:strCache>
            </c:strRef>
          </c:cat>
          <c:val>
            <c:numRef>
              <c:f>'Likert scale viz'!$AV$13:$AV$47</c:f>
              <c:numCache>
                <c:formatCode>General</c:formatCode>
                <c:ptCount val="35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6">
                  <c:v>-6</c:v>
                </c:pt>
                <c:pt idx="7">
                  <c:v>-4</c:v>
                </c:pt>
                <c:pt idx="8">
                  <c:v>-1</c:v>
                </c:pt>
                <c:pt idx="9">
                  <c:v>-8</c:v>
                </c:pt>
                <c:pt idx="10">
                  <c:v>-1</c:v>
                </c:pt>
                <c:pt idx="12">
                  <c:v>-4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-3</c:v>
                </c:pt>
                <c:pt idx="18">
                  <c:v>-1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-2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30">
                  <c:v>-11</c:v>
                </c:pt>
                <c:pt idx="31">
                  <c:v>-1</c:v>
                </c:pt>
                <c:pt idx="32">
                  <c:v>-2</c:v>
                </c:pt>
                <c:pt idx="33">
                  <c:v>-1</c:v>
                </c:pt>
                <c:pt idx="34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F-499B-82E6-8D0344276267}"/>
            </c:ext>
          </c:extLst>
        </c:ser>
        <c:ser>
          <c:idx val="6"/>
          <c:order val="3"/>
          <c:tx>
            <c:strRef>
              <c:f>'Likert scale viz'!$AW$12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'Likert scale viz'!$AW$13:$AW$47</c:f>
              <c:numCache>
                <c:formatCode>General</c:formatCode>
                <c:ptCount val="35"/>
              </c:numCache>
            </c:numRef>
          </c:val>
          <c:extLst>
            <c:ext xmlns:c16="http://schemas.microsoft.com/office/drawing/2014/chart" uri="{C3380CC4-5D6E-409C-BE32-E72D297353CC}">
              <c16:uniqueId val="{00000007-B68F-499B-82E6-8D0344276267}"/>
            </c:ext>
          </c:extLst>
        </c:ser>
        <c:ser>
          <c:idx val="3"/>
          <c:order val="4"/>
          <c:tx>
            <c:strRef>
              <c:f>'Likert scale viz'!$AX$12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'Likert scale viz'!$AS$13:$AS$47</c:f>
              <c:strCache>
                <c:ptCount val="35"/>
                <c:pt idx="0">
                  <c:v>Travel stories shared on social media encourage individuals to imagine visiting those destinations.</c:v>
                </c:pt>
                <c:pt idx="1">
                  <c:v>People get excited when seeing travel stories on social media.</c:v>
                </c:pt>
                <c:pt idx="2">
                  <c:v>People enjoy participating in travel-related polls on social media.</c:v>
                </c:pt>
                <c:pt idx="3">
                  <c:v>I read reviews to get a sense of other people's travel experiences.</c:v>
                </c:pt>
                <c:pt idx="4">
                  <c:v>Comments on travel posts help me decide whether a destination is worth visiting.</c:v>
                </c:pt>
                <c:pt idx="6">
                  <c:v>To what extent does FOMO (fear of missing out) influence your travel planning?</c:v>
                </c:pt>
                <c:pt idx="7">
                  <c:v>I frequently feel the urge to travel when I see others' travel content.</c:v>
                </c:pt>
                <c:pt idx="8">
                  <c:v>Social media makes me want to visit trending travel destinations.</c:v>
                </c:pt>
                <c:pt idx="9">
                  <c:v>Travel posts on social media make me feel left out if I haven’t been to those places.</c:v>
                </c:pt>
                <c:pt idx="10">
                  <c:v>Travel posts about well-known destinations motivate me to plan a trip there.</c:v>
                </c:pt>
                <c:pt idx="12">
                  <c:v>How likely are you to consider visiting a destination recommended by a travel influencer?</c:v>
                </c:pt>
                <c:pt idx="13">
                  <c:v>I feel inspired to travel when I see recommendations from travel influencers who:</c:v>
                </c:pt>
                <c:pt idx="14">
                  <c:v>Share personal experiences</c:v>
                </c:pt>
                <c:pt idx="15">
                  <c:v>Provide detailed information about destinations</c:v>
                </c:pt>
                <c:pt idx="16">
                  <c:v>Uncover unique locations</c:v>
                </c:pt>
                <c:pt idx="17">
                  <c:v>Offer practical tips and travel advice</c:v>
                </c:pt>
                <c:pt idx="18">
                  <c:v>Have similar travel preferences as me</c:v>
                </c:pt>
                <c:pt idx="19">
                  <c:v>Regularly update their content</c:v>
                </c:pt>
                <c:pt idx="20">
                  <c:v>I trust travel recommendations from influencers who: Appear to be genuine</c:v>
                </c:pt>
                <c:pt idx="21">
                  <c:v>I trust travel recommendations from influencers who: Appear to be authentic</c:v>
                </c:pt>
                <c:pt idx="22">
                  <c:v>I trust travel recommendations from influencers who: Appear to be honest</c:v>
                </c:pt>
                <c:pt idx="24">
                  <c:v>I trust travel reviews more when they were posted recently.</c:v>
                </c:pt>
                <c:pt idx="25">
                  <c:v>I am more likely to trust a review that has received many likes.</c:v>
                </c:pt>
                <c:pt idx="26">
                  <c:v>High engagement on a review (e.g., comments) makes it more credible to me.</c:v>
                </c:pt>
                <c:pt idx="27">
                  <c:v>Balanced reviews are often seen as more trustworthy.</c:v>
                </c:pt>
                <c:pt idx="28">
                  <c:v>Highlighting negatives about a destination makes a review more credible.</c:v>
                </c:pt>
                <c:pt idx="30">
                  <c:v>How important is it for you that social media platforms suggest travel destinations based on your previous interactions?</c:v>
                </c:pt>
                <c:pt idx="31">
                  <c:v>The travel content suggested to me on social media aligns with my interests.</c:v>
                </c:pt>
                <c:pt idx="32">
                  <c:v>Social media often shows me travel content that matches my desired destinations.</c:v>
                </c:pt>
                <c:pt idx="33">
                  <c:v>I am more likely to engage with travel content that social media suggests based on my interests.</c:v>
                </c:pt>
                <c:pt idx="34">
                  <c:v>I rely on personalized suggestions on social media to explore new travel ideas.</c:v>
                </c:pt>
              </c:strCache>
            </c:strRef>
          </c:cat>
          <c:val>
            <c:numRef>
              <c:f>'Likert scale viz'!$AX$13:$AX$47</c:f>
              <c:numCache>
                <c:formatCode>General</c:formatCode>
                <c:ptCount val="35"/>
                <c:pt idx="0">
                  <c:v>3.5</c:v>
                </c:pt>
                <c:pt idx="1">
                  <c:v>4</c:v>
                </c:pt>
                <c:pt idx="2">
                  <c:v>9</c:v>
                </c:pt>
                <c:pt idx="3">
                  <c:v>3.5</c:v>
                </c:pt>
                <c:pt idx="4">
                  <c:v>4.5</c:v>
                </c:pt>
                <c:pt idx="6">
                  <c:v>3.5</c:v>
                </c:pt>
                <c:pt idx="7">
                  <c:v>3</c:v>
                </c:pt>
                <c:pt idx="8">
                  <c:v>8.5</c:v>
                </c:pt>
                <c:pt idx="9">
                  <c:v>6.5</c:v>
                </c:pt>
                <c:pt idx="10">
                  <c:v>5.5</c:v>
                </c:pt>
                <c:pt idx="12">
                  <c:v>9</c:v>
                </c:pt>
                <c:pt idx="13">
                  <c:v>5.5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3.5</c:v>
                </c:pt>
                <c:pt idx="18">
                  <c:v>8.5</c:v>
                </c:pt>
                <c:pt idx="19">
                  <c:v>5</c:v>
                </c:pt>
                <c:pt idx="20">
                  <c:v>7.5</c:v>
                </c:pt>
                <c:pt idx="21">
                  <c:v>5.5</c:v>
                </c:pt>
                <c:pt idx="22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7</c:v>
                </c:pt>
                <c:pt idx="27">
                  <c:v>4</c:v>
                </c:pt>
                <c:pt idx="28">
                  <c:v>4.5</c:v>
                </c:pt>
                <c:pt idx="30">
                  <c:v>9</c:v>
                </c:pt>
                <c:pt idx="31">
                  <c:v>7.5</c:v>
                </c:pt>
                <c:pt idx="32">
                  <c:v>7</c:v>
                </c:pt>
                <c:pt idx="33">
                  <c:v>5.5</c:v>
                </c:pt>
                <c:pt idx="34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F-499B-82E6-8D0344276267}"/>
            </c:ext>
          </c:extLst>
        </c:ser>
        <c:ser>
          <c:idx val="4"/>
          <c:order val="5"/>
          <c:tx>
            <c:strRef>
              <c:f>'Likert scale viz'!$AY$12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'Likert scale viz'!$AS$13:$AS$47</c:f>
              <c:strCache>
                <c:ptCount val="35"/>
                <c:pt idx="0">
                  <c:v>Travel stories shared on social media encourage individuals to imagine visiting those destinations.</c:v>
                </c:pt>
                <c:pt idx="1">
                  <c:v>People get excited when seeing travel stories on social media.</c:v>
                </c:pt>
                <c:pt idx="2">
                  <c:v>People enjoy participating in travel-related polls on social media.</c:v>
                </c:pt>
                <c:pt idx="3">
                  <c:v>I read reviews to get a sense of other people's travel experiences.</c:v>
                </c:pt>
                <c:pt idx="4">
                  <c:v>Comments on travel posts help me decide whether a destination is worth visiting.</c:v>
                </c:pt>
                <c:pt idx="6">
                  <c:v>To what extent does FOMO (fear of missing out) influence your travel planning?</c:v>
                </c:pt>
                <c:pt idx="7">
                  <c:v>I frequently feel the urge to travel when I see others' travel content.</c:v>
                </c:pt>
                <c:pt idx="8">
                  <c:v>Social media makes me want to visit trending travel destinations.</c:v>
                </c:pt>
                <c:pt idx="9">
                  <c:v>Travel posts on social media make me feel left out if I haven’t been to those places.</c:v>
                </c:pt>
                <c:pt idx="10">
                  <c:v>Travel posts about well-known destinations motivate me to plan a trip there.</c:v>
                </c:pt>
                <c:pt idx="12">
                  <c:v>How likely are you to consider visiting a destination recommended by a travel influencer?</c:v>
                </c:pt>
                <c:pt idx="13">
                  <c:v>I feel inspired to travel when I see recommendations from travel influencers who:</c:v>
                </c:pt>
                <c:pt idx="14">
                  <c:v>Share personal experiences</c:v>
                </c:pt>
                <c:pt idx="15">
                  <c:v>Provide detailed information about destinations</c:v>
                </c:pt>
                <c:pt idx="16">
                  <c:v>Uncover unique locations</c:v>
                </c:pt>
                <c:pt idx="17">
                  <c:v>Offer practical tips and travel advice</c:v>
                </c:pt>
                <c:pt idx="18">
                  <c:v>Have similar travel preferences as me</c:v>
                </c:pt>
                <c:pt idx="19">
                  <c:v>Regularly update their content</c:v>
                </c:pt>
                <c:pt idx="20">
                  <c:v>I trust travel recommendations from influencers who: Appear to be genuine</c:v>
                </c:pt>
                <c:pt idx="21">
                  <c:v>I trust travel recommendations from influencers who: Appear to be authentic</c:v>
                </c:pt>
                <c:pt idx="22">
                  <c:v>I trust travel recommendations from influencers who: Appear to be honest</c:v>
                </c:pt>
                <c:pt idx="24">
                  <c:v>I trust travel reviews more when they were posted recently.</c:v>
                </c:pt>
                <c:pt idx="25">
                  <c:v>I am more likely to trust a review that has received many likes.</c:v>
                </c:pt>
                <c:pt idx="26">
                  <c:v>High engagement on a review (e.g., comments) makes it more credible to me.</c:v>
                </c:pt>
                <c:pt idx="27">
                  <c:v>Balanced reviews are often seen as more trustworthy.</c:v>
                </c:pt>
                <c:pt idx="28">
                  <c:v>Highlighting negatives about a destination makes a review more credible.</c:v>
                </c:pt>
                <c:pt idx="30">
                  <c:v>How important is it for you that social media platforms suggest travel destinations based on your previous interactions?</c:v>
                </c:pt>
                <c:pt idx="31">
                  <c:v>The travel content suggested to me on social media aligns with my interests.</c:v>
                </c:pt>
                <c:pt idx="32">
                  <c:v>Social media often shows me travel content that matches my desired destinations.</c:v>
                </c:pt>
                <c:pt idx="33">
                  <c:v>I am more likely to engage with travel content that social media suggests based on my interests.</c:v>
                </c:pt>
                <c:pt idx="34">
                  <c:v>I rely on personalized suggestions on social media to explore new travel ideas.</c:v>
                </c:pt>
              </c:strCache>
            </c:strRef>
          </c:cat>
          <c:val>
            <c:numRef>
              <c:f>'Likert scale viz'!$AY$13:$AY$47</c:f>
              <c:numCache>
                <c:formatCode>General</c:formatCode>
                <c:ptCount val="35"/>
                <c:pt idx="0">
                  <c:v>19</c:v>
                </c:pt>
                <c:pt idx="1">
                  <c:v>20</c:v>
                </c:pt>
                <c:pt idx="2">
                  <c:v>15</c:v>
                </c:pt>
                <c:pt idx="3">
                  <c:v>17</c:v>
                </c:pt>
                <c:pt idx="4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13</c:v>
                </c:pt>
                <c:pt idx="9">
                  <c:v>7</c:v>
                </c:pt>
                <c:pt idx="10">
                  <c:v>20</c:v>
                </c:pt>
                <c:pt idx="12">
                  <c:v>13</c:v>
                </c:pt>
                <c:pt idx="13">
                  <c:v>18</c:v>
                </c:pt>
                <c:pt idx="14">
                  <c:v>25</c:v>
                </c:pt>
                <c:pt idx="15">
                  <c:v>17</c:v>
                </c:pt>
                <c:pt idx="16">
                  <c:v>19</c:v>
                </c:pt>
                <c:pt idx="17">
                  <c:v>18</c:v>
                </c:pt>
                <c:pt idx="18">
                  <c:v>14</c:v>
                </c:pt>
                <c:pt idx="19">
                  <c:v>18</c:v>
                </c:pt>
                <c:pt idx="20">
                  <c:v>16</c:v>
                </c:pt>
                <c:pt idx="21">
                  <c:v>21</c:v>
                </c:pt>
                <c:pt idx="22">
                  <c:v>19</c:v>
                </c:pt>
                <c:pt idx="24">
                  <c:v>22</c:v>
                </c:pt>
                <c:pt idx="25">
                  <c:v>17</c:v>
                </c:pt>
                <c:pt idx="26">
                  <c:v>16</c:v>
                </c:pt>
                <c:pt idx="27">
                  <c:v>24</c:v>
                </c:pt>
                <c:pt idx="28">
                  <c:v>14</c:v>
                </c:pt>
                <c:pt idx="30">
                  <c:v>10</c:v>
                </c:pt>
                <c:pt idx="31">
                  <c:v>15</c:v>
                </c:pt>
                <c:pt idx="32">
                  <c:v>21</c:v>
                </c:pt>
                <c:pt idx="33">
                  <c:v>23</c:v>
                </c:pt>
                <c:pt idx="3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F-499B-82E6-8D0344276267}"/>
            </c:ext>
          </c:extLst>
        </c:ser>
        <c:ser>
          <c:idx val="5"/>
          <c:order val="6"/>
          <c:tx>
            <c:strRef>
              <c:f>'Likert scale viz'!$AZ$12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'Likert scale viz'!$AS$13:$AS$47</c:f>
              <c:strCache>
                <c:ptCount val="35"/>
                <c:pt idx="0">
                  <c:v>Travel stories shared on social media encourage individuals to imagine visiting those destinations.</c:v>
                </c:pt>
                <c:pt idx="1">
                  <c:v>People get excited when seeing travel stories on social media.</c:v>
                </c:pt>
                <c:pt idx="2">
                  <c:v>People enjoy participating in travel-related polls on social media.</c:v>
                </c:pt>
                <c:pt idx="3">
                  <c:v>I read reviews to get a sense of other people's travel experiences.</c:v>
                </c:pt>
                <c:pt idx="4">
                  <c:v>Comments on travel posts help me decide whether a destination is worth visiting.</c:v>
                </c:pt>
                <c:pt idx="6">
                  <c:v>To what extent does FOMO (fear of missing out) influence your travel planning?</c:v>
                </c:pt>
                <c:pt idx="7">
                  <c:v>I frequently feel the urge to travel when I see others' travel content.</c:v>
                </c:pt>
                <c:pt idx="8">
                  <c:v>Social media makes me want to visit trending travel destinations.</c:v>
                </c:pt>
                <c:pt idx="9">
                  <c:v>Travel posts on social media make me feel left out if I haven’t been to those places.</c:v>
                </c:pt>
                <c:pt idx="10">
                  <c:v>Travel posts about well-known destinations motivate me to plan a trip there.</c:v>
                </c:pt>
                <c:pt idx="12">
                  <c:v>How likely are you to consider visiting a destination recommended by a travel influencer?</c:v>
                </c:pt>
                <c:pt idx="13">
                  <c:v>I feel inspired to travel when I see recommendations from travel influencers who:</c:v>
                </c:pt>
                <c:pt idx="14">
                  <c:v>Share personal experiences</c:v>
                </c:pt>
                <c:pt idx="15">
                  <c:v>Provide detailed information about destinations</c:v>
                </c:pt>
                <c:pt idx="16">
                  <c:v>Uncover unique locations</c:v>
                </c:pt>
                <c:pt idx="17">
                  <c:v>Offer practical tips and travel advice</c:v>
                </c:pt>
                <c:pt idx="18">
                  <c:v>Have similar travel preferences as me</c:v>
                </c:pt>
                <c:pt idx="19">
                  <c:v>Regularly update their content</c:v>
                </c:pt>
                <c:pt idx="20">
                  <c:v>I trust travel recommendations from influencers who: Appear to be genuine</c:v>
                </c:pt>
                <c:pt idx="21">
                  <c:v>I trust travel recommendations from influencers who: Appear to be authentic</c:v>
                </c:pt>
                <c:pt idx="22">
                  <c:v>I trust travel recommendations from influencers who: Appear to be honest</c:v>
                </c:pt>
                <c:pt idx="24">
                  <c:v>I trust travel reviews more when they were posted recently.</c:v>
                </c:pt>
                <c:pt idx="25">
                  <c:v>I am more likely to trust a review that has received many likes.</c:v>
                </c:pt>
                <c:pt idx="26">
                  <c:v>High engagement on a review (e.g., comments) makes it more credible to me.</c:v>
                </c:pt>
                <c:pt idx="27">
                  <c:v>Balanced reviews are often seen as more trustworthy.</c:v>
                </c:pt>
                <c:pt idx="28">
                  <c:v>Highlighting negatives about a destination makes a review more credible.</c:v>
                </c:pt>
                <c:pt idx="30">
                  <c:v>How important is it for you that social media platforms suggest travel destinations based on your previous interactions?</c:v>
                </c:pt>
                <c:pt idx="31">
                  <c:v>The travel content suggested to me on social media aligns with my interests.</c:v>
                </c:pt>
                <c:pt idx="32">
                  <c:v>Social media often shows me travel content that matches my desired destinations.</c:v>
                </c:pt>
                <c:pt idx="33">
                  <c:v>I am more likely to engage with travel content that social media suggests based on my interests.</c:v>
                </c:pt>
                <c:pt idx="34">
                  <c:v>I rely on personalized suggestions on social media to explore new travel ideas.</c:v>
                </c:pt>
              </c:strCache>
            </c:strRef>
          </c:cat>
          <c:val>
            <c:numRef>
              <c:f>'Likert scale viz'!$AZ$13:$AZ$47</c:f>
              <c:numCache>
                <c:formatCode>General</c:formatCode>
                <c:ptCount val="35"/>
                <c:pt idx="0">
                  <c:v>12</c:v>
                </c:pt>
                <c:pt idx="1">
                  <c:v>16</c:v>
                </c:pt>
                <c:pt idx="2">
                  <c:v>7</c:v>
                </c:pt>
                <c:pt idx="3">
                  <c:v>17</c:v>
                </c:pt>
                <c:pt idx="4">
                  <c:v>16</c:v>
                </c:pt>
                <c:pt idx="6">
                  <c:v>5</c:v>
                </c:pt>
                <c:pt idx="7">
                  <c:v>10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2">
                  <c:v>2</c:v>
                </c:pt>
                <c:pt idx="13">
                  <c:v>12</c:v>
                </c:pt>
                <c:pt idx="14">
                  <c:v>11</c:v>
                </c:pt>
                <c:pt idx="15">
                  <c:v>16</c:v>
                </c:pt>
                <c:pt idx="16">
                  <c:v>17</c:v>
                </c:pt>
                <c:pt idx="17">
                  <c:v>16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11</c:v>
                </c:pt>
                <c:pt idx="22">
                  <c:v>14</c:v>
                </c:pt>
                <c:pt idx="24">
                  <c:v>9</c:v>
                </c:pt>
                <c:pt idx="25">
                  <c:v>10</c:v>
                </c:pt>
                <c:pt idx="26">
                  <c:v>5</c:v>
                </c:pt>
                <c:pt idx="27">
                  <c:v>8</c:v>
                </c:pt>
                <c:pt idx="28">
                  <c:v>12</c:v>
                </c:pt>
                <c:pt idx="30">
                  <c:v>3</c:v>
                </c:pt>
                <c:pt idx="31">
                  <c:v>7</c:v>
                </c:pt>
                <c:pt idx="32">
                  <c:v>3</c:v>
                </c:pt>
                <c:pt idx="33">
                  <c:v>6</c:v>
                </c:pt>
                <c:pt idx="3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F-499B-82E6-8D03442762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74896880"/>
        <c:axId val="174903600"/>
      </c:barChart>
      <c:catAx>
        <c:axId val="17489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3600"/>
        <c:crosses val="autoZero"/>
        <c:auto val="1"/>
        <c:lblAlgn val="l"/>
        <c:lblOffset val="100"/>
        <c:noMultiLvlLbl val="0"/>
      </c:catAx>
      <c:valAx>
        <c:axId val="174903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8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'Q34'!$H$15</c:f>
              <c:strCache>
                <c:ptCount val="1"/>
                <c:pt idx="0">
                  <c:v>Count of Dem_Gender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'Q34'!$G$16:$G$18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Others</c:v>
                </c:pt>
              </c:strCache>
            </c:strRef>
          </c:cat>
          <c:val>
            <c:numRef>
              <c:f>'Q34'!$H$16:$H$18</c:f>
              <c:numCache>
                <c:formatCode>General</c:formatCode>
                <c:ptCount val="3"/>
                <c:pt idx="0">
                  <c:v>19</c:v>
                </c:pt>
                <c:pt idx="1">
                  <c:v>24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A-42E4-B55F-85AD001471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6405664"/>
        <c:axId val="566399904"/>
      </c:barChart>
      <c:catAx>
        <c:axId val="5664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99904"/>
        <c:crosses val="autoZero"/>
        <c:auto val="1"/>
        <c:lblAlgn val="ctr"/>
        <c:lblOffset val="100"/>
        <c:noMultiLvlLbl val="0"/>
      </c:catAx>
      <c:valAx>
        <c:axId val="566399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64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'Q34'!$H$15</c:f>
              <c:strCache>
                <c:ptCount val="1"/>
                <c:pt idx="0">
                  <c:v>Count of Dem_Gender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'Q34'!$G$16:$G$18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Others</c:v>
                </c:pt>
              </c:strCache>
            </c:strRef>
          </c:cat>
          <c:val>
            <c:numRef>
              <c:f>'Q34'!$H$16:$H$18</c:f>
              <c:numCache>
                <c:formatCode>General</c:formatCode>
                <c:ptCount val="3"/>
                <c:pt idx="0">
                  <c:v>19</c:v>
                </c:pt>
                <c:pt idx="1">
                  <c:v>24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9-465D-ADE8-1427227CEE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6405664"/>
        <c:axId val="566399904"/>
      </c:barChart>
      <c:catAx>
        <c:axId val="5664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99904"/>
        <c:crosses val="autoZero"/>
        <c:auto val="1"/>
        <c:lblAlgn val="ctr"/>
        <c:lblOffset val="100"/>
        <c:noMultiLvlLbl val="0"/>
      </c:catAx>
      <c:valAx>
        <c:axId val="566399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64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10</xdr:row>
      <xdr:rowOff>90486</xdr:rowOff>
    </xdr:from>
    <xdr:to>
      <xdr:col>29</xdr:col>
      <xdr:colOff>409575</xdr:colOff>
      <xdr:row>45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F104B-EFF1-6FF7-A109-22DAD0A4C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5486400</xdr:colOff>
      <xdr:row>52</xdr:row>
      <xdr:rowOff>80962</xdr:rowOff>
    </xdr:from>
    <xdr:to>
      <xdr:col>45</xdr:col>
      <xdr:colOff>809625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F45D44-9DED-4102-02DD-7892ECECF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19050</xdr:rowOff>
    </xdr:from>
    <xdr:to>
      <xdr:col>19</xdr:col>
      <xdr:colOff>125891</xdr:colOff>
      <xdr:row>21</xdr:row>
      <xdr:rowOff>38608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2D7E82-FDF9-5464-0080-4C2F701C0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400050"/>
          <a:ext cx="14803916" cy="363905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4</xdr:col>
      <xdr:colOff>1962150</xdr:colOff>
      <xdr:row>54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2CA519-4E6F-498E-A83F-3D78BC22E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21</xdr:row>
      <xdr:rowOff>4762</xdr:rowOff>
    </xdr:from>
    <xdr:to>
      <xdr:col>11</xdr:col>
      <xdr:colOff>409575</xdr:colOff>
      <xdr:row>35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AACF3-CF3E-C35C-FED5-B8D2A3711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zan" refreshedDate="45623.449928472219" createdVersion="8" refreshedVersion="8" minRefreshableVersion="3" recordCount="44" xr:uid="{0AB41F29-000F-4F82-A2B9-02FC8E1C34B8}">
  <cacheSource type="worksheet">
    <worksheetSource ref="B1:B45" sheet="Q35"/>
  </cacheSource>
  <cacheFields count="1">
    <cacheField name="labels" numFmtId="0">
      <sharedItems count="3">
        <s v="Unemployed"/>
        <s v="Employed"/>
        <s v="Stud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zan" refreshedDate="45623.440287847225" backgroundQuery="1" createdVersion="8" refreshedVersion="8" minRefreshableVersion="3" recordCount="0" supportSubquery="1" supportAdvancedDrill="1" xr:uid="{3342B14E-4F00-4B10-BA8E-3FB3DDA482B6}">
  <cacheSource type="external" connectionId="4"/>
  <cacheFields count="2">
    <cacheField name="[Range 1].[Dem_Gender].[Dem_Gender]" caption="Dem_Gender" numFmtId="0" hierarchy="2" level="1">
      <sharedItems count="3">
        <s v="Female"/>
        <s v="Male"/>
        <s v="Others"/>
      </sharedItems>
    </cacheField>
    <cacheField name="[Measures].[Count of Dem_Gender]" caption="Count of Dem_Gender" numFmtId="0" hierarchy="11" level="32767"/>
  </cacheFields>
  <cacheHierarchies count="13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Answers]" caption="Answers" attribute="1" defaultMemberUniqueName="[Range].[Answers].[All]" allUniqueName="[Range].[Answers].[All]" dimensionUniqueName="[Range]" displayFolder="" count="0" memberValueDatatype="130" unbalanced="0"/>
    <cacheHierarchy uniqueName="[Range 1].[Dem_Gender]" caption="Dem_Gender" attribute="1" defaultMemberUniqueName="[Range 1].[Dem_Gender].[All]" allUniqueName="[Range 1].[Dem_Gender].[All]" dimensionUniqueName="[Range 1]" displayFolder="" count="2" memberValueDatatype="130" unbalanced="0">
      <fieldsUsage count="2">
        <fieldUsage x="-1"/>
        <fieldUsage x="0"/>
      </fieldsUsage>
    </cacheHierarchy>
    <cacheHierarchy uniqueName="[Range 2].[Income]" caption="Income" attribute="1" defaultMemberUniqueName="[Range 2].[Income].[All]" allUniqueName="[Range 2].[Income].[All]" dimensionUniqueName="[Range 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em_Gender]" caption="Count of Dem_Gender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come]" caption="Count of Income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zan" refreshedDate="45623.456386342594" backgroundQuery="1" createdVersion="8" refreshedVersion="8" minRefreshableVersion="3" recordCount="0" supportSubquery="1" supportAdvancedDrill="1" xr:uid="{B2FE1A97-072A-4FE3-B48A-15B49868CC51}">
  <cacheSource type="external" connectionId="4"/>
  <cacheFields count="2">
    <cacheField name="[Range 2].[Income].[Income]" caption="Income" numFmtId="0" hierarchy="3" level="1">
      <sharedItems count="5">
        <s v="$10000 - $30000"/>
        <s v="$30000 - $50000"/>
        <s v="$50000 - $70000"/>
        <s v="$70000 - $90000"/>
        <s v="&gt; $90000"/>
      </sharedItems>
    </cacheField>
    <cacheField name="[Measures].[Count of Income]" caption="Count of Income" numFmtId="0" hierarchy="12" level="32767"/>
  </cacheFields>
  <cacheHierarchies count="13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Answers]" caption="Answers" attribute="1" defaultMemberUniqueName="[Range].[Answers].[All]" allUniqueName="[Range].[Answers].[All]" dimensionUniqueName="[Range]" displayFolder="" count="0" memberValueDatatype="130" unbalanced="0"/>
    <cacheHierarchy uniqueName="[Range 1].[Dem_Gender]" caption="Dem_Gender" attribute="1" defaultMemberUniqueName="[Range 1].[Dem_Gender].[All]" allUniqueName="[Range 1].[Dem_Gender].[All]" dimensionUniqueName="[Range 1]" displayFolder="" count="0" memberValueDatatype="130" unbalanced="0"/>
    <cacheHierarchy uniqueName="[Range 2].[Income]" caption="Income" attribute="1" defaultMemberUniqueName="[Range 2].[Income].[All]" allUniqueName="[Range 2].[Income].[All]" dimensionUniqueName="[Range 2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em_Gender]" caption="Count of Dem_Gender" measure="1" displayFolder="" measureGroup="Range 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come]" caption="Count of Income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zan" refreshedDate="45623.458233912039" createdVersion="8" refreshedVersion="8" minRefreshableVersion="3" recordCount="44" xr:uid="{E9FEF9AC-D958-4C6E-AE90-5B7841105582}">
  <cacheSource type="worksheet">
    <worksheetSource ref="A3:A47" sheet="Q37"/>
  </cacheSource>
  <cacheFields count="1">
    <cacheField name="Dem_Origin" numFmtId="49">
      <sharedItems count="22">
        <s v="India"/>
        <s v="Uganda"/>
        <s v="Nigeria "/>
        <s v="Pakistan"/>
        <s v="Canada"/>
        <s v="Singapore "/>
        <s v="Malaysia"/>
        <s v="Vietnam"/>
        <s v="Canada "/>
        <s v="Sri Lanka "/>
        <s v="NA"/>
        <s v="Sri Lanka"/>
        <s v="Philippines"/>
        <s v="Singapore"/>
        <s v="Hong Kong"/>
        <s v="Italy"/>
        <s v="Saudi Arabia"/>
        <s v="Morocco"/>
        <s v="Barbados"/>
        <s v="México"/>
        <s v="Brazil"/>
        <s v="Azerbaij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zan" refreshedDate="45623.461596759262" createdVersion="8" refreshedVersion="8" minRefreshableVersion="3" recordCount="44" xr:uid="{70954EB6-E68E-4B2B-B075-5B450B99B229}">
  <cacheSource type="worksheet">
    <worksheetSource ref="A3:A47" sheet="Q2"/>
  </cacheSource>
  <cacheFields count="1">
    <cacheField name="Age" numFmtId="0">
      <sharedItems containsSemiMixedTypes="0" containsString="0" containsNumber="1" containsInteger="1" minValue="2" maxValue="4" count="3">
        <n v="3"/>
        <n v="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zan" refreshedDate="45623.473738657405" backgroundQuery="1" createdVersion="8" refreshedVersion="8" minRefreshableVersion="3" recordCount="0" supportSubquery="1" supportAdvancedDrill="1" xr:uid="{30BB123E-460B-4095-B657-738F9C85E755}">
  <cacheSource type="external" connectionId="4"/>
  <cacheFields count="3">
    <cacheField name="[Range].[Answers].[Answers]" caption="Answers" numFmtId="0" hierarchy="1" level="1">
      <sharedItems count="7">
        <s v="Budget affordability"/>
        <s v="Interest in a specific experience"/>
        <s v="Personal relaxation"/>
        <s v="Professional opportunities"/>
        <s v="Recommendations from friends and family"/>
        <s v="Sceneries and vibes of the place"/>
        <s v="Time availability"/>
      </sharedItems>
    </cacheField>
    <cacheField name="[Measures].[Distinct Count of ID]" caption="Distinct Count of ID" numFmtId="0" hierarchy="9" level="32767"/>
    <cacheField name="Dummy0" numFmtId="0" hierarchy="1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Answers]" caption="Answers" attribute="1" defaultMemberUniqueName="[Range].[Answers].[All]" allUniqueName="[Range].[Answers].[All]" dimensionUniqueName="[Range]" displayFolder="" count="2" memberValueDatatype="130" unbalanced="0">
      <fieldsUsage count="2">
        <fieldUsage x="-1"/>
        <fieldUsage x="0"/>
      </fieldsUsage>
    </cacheHierarchy>
    <cacheHierarchy uniqueName="[Range 1].[Dem_Gender]" caption="Dem_Gender" attribute="1" defaultMemberUniqueName="[Range 1].[Dem_Gender].[All]" allUniqueName="[Range 1].[Dem_Gender].[All]" dimensionUniqueName="[Range 1]" displayFolder="" count="0" memberValueDatatype="130" unbalanced="0"/>
    <cacheHierarchy uniqueName="[Range 2].[Income]" caption="Income" attribute="1" defaultMemberUniqueName="[Range 2].[Income].[All]" allUniqueName="[Range 2].[Income].[All]" dimensionUniqueName="[Range 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em_Gender]" caption="Count of Dem_Gender" measure="1" displayFolder="" measureGroup="Range 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come]" caption="Count of Income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Dummy0" caption="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zan" refreshedDate="45623.473738657405" backgroundQuery="1" createdVersion="8" refreshedVersion="8" minRefreshableVersion="3" recordCount="0" supportSubquery="1" supportAdvancedDrill="1" xr:uid="{850F1F7D-7AA1-4AC1-A990-3616D266D906}">
  <cacheSource type="external" connectionId="4"/>
  <cacheFields count="3">
    <cacheField name="[Range].[Answers].[Answers]" caption="Answers" numFmtId="0" hierarchy="1" level="1">
      <sharedItems count="7">
        <s v="Budget affordability"/>
        <s v="Interest in a specific experience"/>
        <s v="Personal relaxation"/>
        <s v="Professional opportunities"/>
        <s v="Recommendations from friends and family"/>
        <s v="Sceneries and vibes of the place"/>
        <s v="Time availability"/>
      </sharedItems>
    </cacheField>
    <cacheField name="[Measures].[Distinct Count of ID]" caption="Distinct Count of ID" numFmtId="0" hierarchy="9" level="32767"/>
    <cacheField name="Dummy0" numFmtId="0" hierarchy="1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Answers]" caption="Answers" attribute="1" defaultMemberUniqueName="[Range].[Answers].[All]" allUniqueName="[Range].[Answers].[All]" dimensionUniqueName="[Range]" displayFolder="" count="2" memberValueDatatype="130" unbalanced="0">
      <fieldsUsage count="2">
        <fieldUsage x="-1"/>
        <fieldUsage x="0"/>
      </fieldsUsage>
    </cacheHierarchy>
    <cacheHierarchy uniqueName="[Range 1].[Dem_Gender]" caption="Dem_Gender" attribute="1" defaultMemberUniqueName="[Range 1].[Dem_Gender].[All]" allUniqueName="[Range 1].[Dem_Gender].[All]" dimensionUniqueName="[Range 1]" displayFolder="" count="0" memberValueDatatype="130" unbalanced="0"/>
    <cacheHierarchy uniqueName="[Range 2].[Income]" caption="Income" attribute="1" defaultMemberUniqueName="[Range 2].[Income].[All]" allUniqueName="[Range 2].[Income].[All]" dimensionUniqueName="[Range 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em_Gender]" caption="Count of Dem_Gender" measure="1" displayFolder="" measureGroup="Range 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come]" caption="Count of Income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Dummy0" caption="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zan" refreshedDate="45623.481078935183" backgroundQuery="1" createdVersion="8" refreshedVersion="8" minRefreshableVersion="3" recordCount="0" supportSubquery="1" supportAdvancedDrill="1" xr:uid="{757B2D15-1D22-40FA-9EA9-ECF605B8D0F4}">
  <cacheSource type="external" connectionId="4"/>
  <cacheFields count="2">
    <cacheField name="[Range 1].[Dem_Gender].[Dem_Gender]" caption="Dem_Gender" numFmtId="0" hierarchy="2" level="1">
      <sharedItems count="3">
        <s v="Female"/>
        <s v="Male"/>
        <s v="Others"/>
      </sharedItems>
    </cacheField>
    <cacheField name="[Measures].[Count of Dem_Gender]" caption="Count of Dem_Gender" numFmtId="0" hierarchy="11" level="32767"/>
  </cacheFields>
  <cacheHierarchies count="13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Answers]" caption="Answers" attribute="1" defaultMemberUniqueName="[Range].[Answers].[All]" allUniqueName="[Range].[Answers].[All]" dimensionUniqueName="[Range]" displayFolder="" count="0" memberValueDatatype="130" unbalanced="0"/>
    <cacheHierarchy uniqueName="[Range 1].[Dem_Gender]" caption="Dem_Gender" attribute="1" defaultMemberUniqueName="[Range 1].[Dem_Gender].[All]" allUniqueName="[Range 1].[Dem_Gender].[All]" dimensionUniqueName="[Range 1]" displayFolder="" count="2" memberValueDatatype="130" unbalanced="0">
      <fieldsUsage count="2">
        <fieldUsage x="-1"/>
        <fieldUsage x="0"/>
      </fieldsUsage>
    </cacheHierarchy>
    <cacheHierarchy uniqueName="[Range 2].[Income]" caption="Income" attribute="1" defaultMemberUniqueName="[Range 2].[Income].[All]" allUniqueName="[Range 2].[Income].[All]" dimensionUniqueName="[Range 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em_Gender]" caption="Count of Dem_Gender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come]" caption="Count of Income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</r>
  <r>
    <x v="0"/>
  </r>
  <r>
    <x v="1"/>
  </r>
  <r>
    <x v="1"/>
  </r>
  <r>
    <x v="2"/>
  </r>
  <r>
    <x v="2"/>
  </r>
  <r>
    <x v="1"/>
  </r>
  <r>
    <x v="2"/>
  </r>
  <r>
    <x v="0"/>
  </r>
  <r>
    <x v="2"/>
  </r>
  <r>
    <x v="1"/>
  </r>
  <r>
    <x v="0"/>
  </r>
  <r>
    <x v="0"/>
  </r>
  <r>
    <x v="1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</r>
  <r>
    <x v="1"/>
  </r>
  <r>
    <x v="0"/>
  </r>
  <r>
    <x v="2"/>
  </r>
  <r>
    <x v="0"/>
  </r>
  <r>
    <x v="3"/>
  </r>
  <r>
    <x v="0"/>
  </r>
  <r>
    <x v="4"/>
  </r>
  <r>
    <x v="0"/>
  </r>
  <r>
    <x v="5"/>
  </r>
  <r>
    <x v="6"/>
  </r>
  <r>
    <x v="7"/>
  </r>
  <r>
    <x v="5"/>
  </r>
  <r>
    <x v="8"/>
  </r>
  <r>
    <x v="0"/>
  </r>
  <r>
    <x v="9"/>
  </r>
  <r>
    <x v="10"/>
  </r>
  <r>
    <x v="11"/>
  </r>
  <r>
    <x v="12"/>
  </r>
  <r>
    <x v="0"/>
  </r>
  <r>
    <x v="5"/>
  </r>
  <r>
    <x v="13"/>
  </r>
  <r>
    <x v="4"/>
  </r>
  <r>
    <x v="13"/>
  </r>
  <r>
    <x v="14"/>
  </r>
  <r>
    <x v="9"/>
  </r>
  <r>
    <x v="3"/>
  </r>
  <r>
    <x v="4"/>
  </r>
  <r>
    <x v="15"/>
  </r>
  <r>
    <x v="16"/>
  </r>
  <r>
    <x v="17"/>
  </r>
  <r>
    <x v="18"/>
  </r>
  <r>
    <x v="19"/>
  </r>
  <r>
    <x v="20"/>
  </r>
  <r>
    <x v="8"/>
  </r>
  <r>
    <x v="0"/>
  </r>
  <r>
    <x v="0"/>
  </r>
  <r>
    <x v="9"/>
  </r>
  <r>
    <x v="21"/>
  </r>
  <r>
    <x v="13"/>
  </r>
  <r>
    <x v="4"/>
  </r>
  <r>
    <x v="0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1"/>
  </r>
  <r>
    <x v="2"/>
  </r>
  <r>
    <x v="0"/>
  </r>
  <r>
    <x v="0"/>
  </r>
  <r>
    <x v="1"/>
  </r>
  <r>
    <x v="0"/>
  </r>
  <r>
    <x v="2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2"/>
  </r>
  <r>
    <x v="1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4AFD2-E0C4-48A3-8E2F-5C1B5874E94F}" name="PivotTable2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Gender">
  <location ref="F41:G4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34!$C$3:$C$4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50B28-E922-4CB9-AD8E-B7A222380763}" name="PivotTable21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 rowHeaderCaption="Factors Influencing Travel Decisions">
  <location ref="E24:G32" firstHeaderRow="0" firstDataRow="1" firstDataCol="1"/>
  <pivotFields count="3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8">
    <i>
      <x/>
    </i>
    <i>
      <x v="2"/>
    </i>
    <i>
      <x v="6"/>
    </i>
    <i>
      <x v="1"/>
    </i>
    <i>
      <x v="4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" fld="1" subtotal="count" baseField="0" baseItem="0">
      <extLst>
        <ext xmlns:x14="http://schemas.microsoft.com/office/spreadsheetml/2009/9/main" uri="{E15A36E0-9728-4e99-A89B-3F7291B0FE68}">
          <x14:dataField sourceField="1" uniqueName="[__Xl2].[Measures].[Distinct Count of ID]"/>
        </ext>
        <ext xmlns:x15="http://schemas.microsoft.com/office/spreadsheetml/2010/11/main" uri="{FABC7310-3BB5-11E1-824E-6D434824019B}">
          <x15:dataField isCountDistinct="1"/>
        </ext>
      </extLst>
    </dataField>
    <dataField name="Distinct Count (%)" fld="2" subtotal="count" showDataAs="percentOfCol" baseField="0" baseItem="0" numFmtId="9">
      <extLst>
        <ext xmlns:x14="http://schemas.microsoft.com/office/spreadsheetml/2009/9/main" uri="{E15A36E0-9728-4e99-A89B-3F7291B0FE68}">
          <x14:dataField sourceField="1"/>
        </ext>
        <ext xmlns:x15="http://schemas.microsoft.com/office/spreadsheetml/2010/11/main" uri="{FABC7310-3BB5-11E1-824E-6D434824019B}">
          <x15:dataField isCountDistinct="1"/>
        </ext>
      </extLst>
    </dataField>
  </dataFields>
  <formats count="8">
    <format dxfId="49">
      <pivotArea outline="0" collapsedLevelsAreSubtotals="1" fieldPosition="0"/>
    </format>
    <format dxfId="4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(%)"/>
    <pivotHierarchy dragToData="1" caption="Count of ID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6!$G$3:$H$14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EC406-CF0C-41B3-9721-34839FF8B39A}" name="PivotTable1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Age ">
  <location ref="G11:H15" firstHeaderRow="1" firstDataRow="1" firstDataCol="1"/>
  <pivotFields count="1">
    <pivotField axis="axisRow" dataField="1" showAll="0">
      <items count="4">
        <item n="18 - 24" x="1"/>
        <item n="25-34" x="0"/>
        <item n="34 - 44"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F5170-AD70-4C94-8EFF-CAE5D0BB0123}" name="PivotTable5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 rowHeaderCaption="Factors Influencing Travel Decisions">
  <location ref="J4:L12" firstHeaderRow="0" firstDataRow="1" firstDataCol="1"/>
  <pivotFields count="3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8">
    <i>
      <x/>
    </i>
    <i>
      <x v="2"/>
    </i>
    <i>
      <x v="6"/>
    </i>
    <i>
      <x v="1"/>
    </i>
    <i>
      <x v="4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" fld="1" subtotal="count" baseField="0" baseItem="0">
      <extLst>
        <ext xmlns:x14="http://schemas.microsoft.com/office/spreadsheetml/2009/9/main" uri="{E15A36E0-9728-4e99-A89B-3F7291B0FE68}">
          <x14:dataField sourceField="1" uniqueName="[__Xl2].[Measures].[Distinct Count of ID]"/>
        </ext>
        <ext xmlns:x15="http://schemas.microsoft.com/office/spreadsheetml/2010/11/main" uri="{FABC7310-3BB5-11E1-824E-6D434824019B}">
          <x15:dataField isCountDistinct="1"/>
        </ext>
      </extLst>
    </dataField>
    <dataField name="Distinct Count (%)" fld="2" subtotal="count" showDataAs="percentOfCol" baseField="0" baseItem="0" numFmtId="9">
      <extLst>
        <ext xmlns:x14="http://schemas.microsoft.com/office/spreadsheetml/2009/9/main" uri="{E15A36E0-9728-4e99-A89B-3F7291B0FE68}">
          <x14:dataField sourceField="1"/>
        </ext>
        <ext xmlns:x15="http://schemas.microsoft.com/office/spreadsheetml/2010/11/main" uri="{FABC7310-3BB5-11E1-824E-6D434824019B}">
          <x15:dataField isCountDistinct="1"/>
        </ext>
      </extLst>
    </dataField>
  </dataFields>
  <formats count="2">
    <format dxfId="41">
      <pivotArea outline="0" collapsedLevelsAreSubtotals="1" fieldPosition="0"/>
    </format>
    <format dxfId="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(%)"/>
    <pivotHierarchy dragToData="1" caption="Count of ID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6!$G$3:$H$14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F9B6F-E1D4-4829-9FB6-701EFD0BA326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8:H12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m_Gende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34!$C$3:$C$4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50235-2029-44AF-B15F-CB70785E701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mployment">
  <location ref="H2:I6" firstHeaderRow="1" firstDataRow="1" firstDataCol="1"/>
  <pivotFields count="1">
    <pivotField axis="axisRow" dataField="1" showAll="0">
      <items count="4">
        <item x="1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4F8C2F-AEDD-4ED1-9AD7-32A4E641A031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ncome">
  <location ref="H2:I8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" fld="1" subtotal="count" baseField="0" baseItem="0"/>
  </dataFields>
  <pivotHierarchies count="13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36!$B$3:$B$4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EED98-5E5E-40B1-B6F6-5B9E89581716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D4:E27" firstHeaderRow="1" firstDataRow="1" firstDataCol="1"/>
  <pivotFields count="1">
    <pivotField axis="axisRow" dataField="1" showAll="0">
      <items count="23">
        <item x="21"/>
        <item x="18"/>
        <item x="20"/>
        <item x="4"/>
        <item x="8"/>
        <item x="14"/>
        <item x="0"/>
        <item x="15"/>
        <item x="6"/>
        <item x="19"/>
        <item x="17"/>
        <item x="10"/>
        <item x="2"/>
        <item x="3"/>
        <item x="12"/>
        <item x="16"/>
        <item x="13"/>
        <item x="5"/>
        <item x="11"/>
        <item x="9"/>
        <item x="1"/>
        <item x="7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947C3B-B9BA-49AD-BAE9-F9ECB48D6A21}" name="Table1" displayName="Table1" ref="C3:E47" totalsRowShown="0" headerRowDxfId="39">
  <autoFilter ref="C3:E47" xr:uid="{7B947C3B-B9BA-49AD-BAE9-F9ECB48D6A21}"/>
  <tableColumns count="3">
    <tableColumn id="1" xr3:uid="{B355F08D-9389-45E7-B025-61A06582C645}" name="ID" dataDxfId="38"/>
    <tableColumn id="2" xr3:uid="{E3DE9B1F-8DC1-4579-9F67-979F362CCB62}" name="Value" dataDxfId="37"/>
    <tableColumn id="3" xr3:uid="{A2955F83-2F0A-46AB-B956-7C0D883B0581}" name="Label" dataDxfId="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81"/>
  <sheetViews>
    <sheetView topLeftCell="W1" zoomScale="104" workbookViewId="0">
      <selection activeCell="Y3" sqref="Y3"/>
    </sheetView>
  </sheetViews>
  <sheetFormatPr defaultRowHeight="15"/>
  <cols>
    <col min="1" max="2" width="15.5703125" bestFit="1" customWidth="1"/>
    <col min="3" max="3" width="16.42578125" bestFit="1" customWidth="1"/>
    <col min="4" max="4" width="12.5703125" bestFit="1" customWidth="1"/>
    <col min="5" max="5" width="11" bestFit="1" customWidth="1"/>
    <col min="6" max="6" width="22.7109375" bestFit="1" customWidth="1"/>
    <col min="7" max="7" width="10.85546875" bestFit="1" customWidth="1"/>
    <col min="8" max="8" width="16.140625" bestFit="1" customWidth="1"/>
    <col min="9" max="9" width="14.140625" bestFit="1" customWidth="1"/>
    <col min="10" max="10" width="21.42578125" bestFit="1" customWidth="1"/>
    <col min="11" max="11" width="21.7109375" bestFit="1" customWidth="1"/>
    <col min="12" max="12" width="17" bestFit="1" customWidth="1"/>
    <col min="13" max="13" width="24.28515625" bestFit="1" customWidth="1"/>
    <col min="14" max="14" width="18.42578125" bestFit="1" customWidth="1"/>
    <col min="15" max="15" width="20.140625" bestFit="1" customWidth="1"/>
    <col min="16" max="16" width="21.7109375" bestFit="1" customWidth="1"/>
    <col min="17" max="17" width="16.28515625" bestFit="1" customWidth="1"/>
    <col min="18" max="18" width="20" bestFit="1" customWidth="1"/>
    <col min="19" max="19" width="24.7109375" bestFit="1" customWidth="1"/>
    <col min="20" max="20" width="45.5703125" bestFit="1" customWidth="1"/>
    <col min="21" max="21" width="58.85546875" bestFit="1" customWidth="1"/>
    <col min="22" max="22" width="33.42578125" bestFit="1" customWidth="1"/>
    <col min="23" max="23" width="88.140625" bestFit="1" customWidth="1"/>
    <col min="24" max="24" width="99.5703125" bestFit="1" customWidth="1"/>
    <col min="25" max="25" width="86.140625" bestFit="1" customWidth="1"/>
    <col min="26" max="26" width="76.42578125" bestFit="1" customWidth="1"/>
    <col min="27" max="27" width="58.5703125" bestFit="1" customWidth="1"/>
    <col min="28" max="28" width="62.140625" bestFit="1" customWidth="1"/>
    <col min="29" max="29" width="61" bestFit="1" customWidth="1"/>
    <col min="30" max="30" width="76" bestFit="1" customWidth="1"/>
    <col min="31" max="31" width="74" bestFit="1" customWidth="1"/>
    <col min="32" max="32" width="62" bestFit="1" customWidth="1"/>
    <col min="33" max="33" width="92" bestFit="1" customWidth="1"/>
    <col min="34" max="34" width="61.7109375" bestFit="1" customWidth="1"/>
    <col min="35" max="35" width="77.5703125" bestFit="1" customWidth="1"/>
    <col min="36" max="36" width="71.5703125" bestFit="1" customWidth="1"/>
    <col min="37" max="37" width="83.140625" bestFit="1" customWidth="1"/>
    <col min="38" max="38" width="102.42578125" bestFit="1" customWidth="1"/>
    <col min="39" max="39" width="120.85546875" bestFit="1" customWidth="1"/>
    <col min="40" max="40" width="100.5703125" bestFit="1" customWidth="1"/>
    <col min="41" max="41" width="110" bestFit="1" customWidth="1"/>
    <col min="42" max="42" width="111.28515625" bestFit="1" customWidth="1"/>
    <col min="43" max="43" width="104.42578125" bestFit="1" customWidth="1"/>
    <col min="44" max="44" width="66.140625" bestFit="1" customWidth="1"/>
    <col min="45" max="45" width="66.42578125" bestFit="1" customWidth="1"/>
    <col min="46" max="46" width="71.7109375" bestFit="1" customWidth="1"/>
    <col min="47" max="47" width="73" bestFit="1" customWidth="1"/>
    <col min="48" max="48" width="70.7109375" bestFit="1" customWidth="1"/>
    <col min="49" max="49" width="55" bestFit="1" customWidth="1"/>
    <col min="50" max="50" width="58.5703125" bestFit="1" customWidth="1"/>
    <col min="51" max="51" width="72.28515625" bestFit="1" customWidth="1"/>
    <col min="52" max="52" width="51" bestFit="1" customWidth="1"/>
    <col min="53" max="53" width="69" bestFit="1" customWidth="1"/>
    <col min="54" max="54" width="111.140625" bestFit="1" customWidth="1"/>
    <col min="55" max="55" width="71.42578125" bestFit="1" customWidth="1"/>
    <col min="56" max="56" width="77.140625" bestFit="1" customWidth="1"/>
    <col min="57" max="57" width="89" bestFit="1" customWidth="1"/>
    <col min="58" max="58" width="73.140625" bestFit="1" customWidth="1"/>
    <col min="59" max="59" width="50.140625" bestFit="1" customWidth="1"/>
    <col min="60" max="60" width="61" bestFit="1" customWidth="1"/>
    <col min="61" max="61" width="77.28515625" bestFit="1" customWidth="1"/>
    <col min="62" max="62" width="83.140625" bestFit="1" customWidth="1"/>
    <col min="63" max="63" width="30.42578125" bestFit="1" customWidth="1"/>
  </cols>
  <sheetData>
    <row r="1" spans="1:6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>
        <f ca="1">COUNTBLANK(S:S)</f>
        <v>0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</row>
    <row r="2" spans="1:63">
      <c r="A2" s="3" t="s">
        <v>63</v>
      </c>
      <c r="B2" s="3" t="s">
        <v>64</v>
      </c>
      <c r="C2" s="3" t="s">
        <v>65</v>
      </c>
      <c r="D2" s="3" t="s">
        <v>66</v>
      </c>
      <c r="E2" s="3" t="s">
        <v>4</v>
      </c>
      <c r="F2" s="3" t="s">
        <v>5</v>
      </c>
      <c r="G2" s="3" t="s">
        <v>6</v>
      </c>
      <c r="H2" s="3" t="s">
        <v>67</v>
      </c>
      <c r="I2" s="3" t="s">
        <v>68</v>
      </c>
      <c r="J2" s="3" t="s">
        <v>69</v>
      </c>
      <c r="K2" s="3" t="s">
        <v>70</v>
      </c>
      <c r="L2" s="3" t="s">
        <v>71</v>
      </c>
      <c r="M2" s="3" t="s">
        <v>72</v>
      </c>
      <c r="N2" s="3" t="s">
        <v>73</v>
      </c>
      <c r="O2" s="3" t="s">
        <v>74</v>
      </c>
      <c r="P2" s="3" t="s">
        <v>75</v>
      </c>
      <c r="Q2" s="3" t="s">
        <v>76</v>
      </c>
      <c r="R2" s="3" t="s">
        <v>17</v>
      </c>
      <c r="S2" s="3" t="s">
        <v>77</v>
      </c>
      <c r="T2" s="3" t="s">
        <v>78</v>
      </c>
      <c r="U2" s="3" t="s">
        <v>79</v>
      </c>
      <c r="V2" s="3" t="s">
        <v>80</v>
      </c>
      <c r="W2" s="3" t="s">
        <v>81</v>
      </c>
      <c r="X2" s="3" t="s">
        <v>82</v>
      </c>
      <c r="Y2" s="3" t="s">
        <v>83</v>
      </c>
      <c r="Z2" s="3" t="s">
        <v>84</v>
      </c>
      <c r="AA2" s="3" t="s">
        <v>85</v>
      </c>
      <c r="AB2" s="3" t="s">
        <v>86</v>
      </c>
      <c r="AC2" s="3" t="s">
        <v>87</v>
      </c>
      <c r="AD2" s="3" t="s">
        <v>88</v>
      </c>
      <c r="AE2" s="3" t="s">
        <v>89</v>
      </c>
      <c r="AF2" s="3" t="s">
        <v>90</v>
      </c>
      <c r="AG2" s="3" t="s">
        <v>91</v>
      </c>
      <c r="AH2" s="3" t="s">
        <v>92</v>
      </c>
      <c r="AI2" s="3" t="s">
        <v>93</v>
      </c>
      <c r="AJ2" s="3" t="s">
        <v>94</v>
      </c>
      <c r="AK2" s="3" t="s">
        <v>95</v>
      </c>
      <c r="AL2" s="3" t="s">
        <v>96</v>
      </c>
      <c r="AM2" s="3" t="s">
        <v>97</v>
      </c>
      <c r="AN2" s="3" t="s">
        <v>98</v>
      </c>
      <c r="AO2" s="3" t="s">
        <v>99</v>
      </c>
      <c r="AP2" s="3" t="s">
        <v>100</v>
      </c>
      <c r="AQ2" s="3" t="s">
        <v>101</v>
      </c>
      <c r="AR2" s="3" t="s">
        <v>102</v>
      </c>
      <c r="AS2" s="3" t="s">
        <v>103</v>
      </c>
      <c r="AT2" s="3" t="s">
        <v>104</v>
      </c>
      <c r="AU2" s="3" t="s">
        <v>105</v>
      </c>
      <c r="AV2" s="3" t="s">
        <v>106</v>
      </c>
      <c r="AW2" s="3" t="s">
        <v>107</v>
      </c>
      <c r="AX2" s="3" t="s">
        <v>108</v>
      </c>
      <c r="AY2" s="3" t="s">
        <v>109</v>
      </c>
      <c r="AZ2" s="3" t="s">
        <v>110</v>
      </c>
      <c r="BA2" s="3" t="s">
        <v>111</v>
      </c>
      <c r="BB2" s="3" t="s">
        <v>112</v>
      </c>
      <c r="BC2" s="3" t="s">
        <v>113</v>
      </c>
      <c r="BD2" s="3" t="s">
        <v>114</v>
      </c>
      <c r="BE2" s="3" t="s">
        <v>115</v>
      </c>
      <c r="BF2" s="3" t="s">
        <v>116</v>
      </c>
      <c r="BG2" s="3" t="s">
        <v>117</v>
      </c>
      <c r="BH2" s="3" t="s">
        <v>118</v>
      </c>
      <c r="BI2" s="3" t="s">
        <v>119</v>
      </c>
      <c r="BJ2" s="3" t="s">
        <v>120</v>
      </c>
      <c r="BK2" s="3" t="s">
        <v>121</v>
      </c>
    </row>
    <row r="3" spans="1:63" ht="30">
      <c r="A3" s="1">
        <v>45605.750671296293</v>
      </c>
      <c r="B3" s="1">
        <v>45605.776134259257</v>
      </c>
      <c r="C3">
        <v>0</v>
      </c>
      <c r="D3" s="2" t="s">
        <v>122</v>
      </c>
      <c r="E3">
        <v>100</v>
      </c>
      <c r="F3">
        <v>2200</v>
      </c>
      <c r="G3">
        <v>1</v>
      </c>
      <c r="H3" s="1">
        <v>45605.776147615739</v>
      </c>
      <c r="I3" s="2" t="s">
        <v>123</v>
      </c>
      <c r="J3" s="2" t="s">
        <v>124</v>
      </c>
      <c r="K3" s="2" t="s">
        <v>124</v>
      </c>
      <c r="L3" s="2" t="s">
        <v>124</v>
      </c>
      <c r="M3" s="2" t="s">
        <v>124</v>
      </c>
      <c r="N3">
        <v>43.727400000000003</v>
      </c>
      <c r="O3">
        <v>-79.260400000000004</v>
      </c>
      <c r="P3" s="2" t="s">
        <v>125</v>
      </c>
      <c r="Q3" s="2" t="s">
        <v>126</v>
      </c>
      <c r="R3">
        <v>1</v>
      </c>
      <c r="S3">
        <v>3</v>
      </c>
      <c r="T3">
        <v>1</v>
      </c>
      <c r="U3">
        <v>3</v>
      </c>
      <c r="V3">
        <v>4</v>
      </c>
      <c r="W3" s="2" t="s">
        <v>127</v>
      </c>
      <c r="X3" s="2" t="s">
        <v>124</v>
      </c>
      <c r="Y3">
        <v>4</v>
      </c>
      <c r="Z3">
        <v>4</v>
      </c>
      <c r="AA3">
        <v>1</v>
      </c>
      <c r="AB3">
        <v>2</v>
      </c>
      <c r="AC3">
        <v>1</v>
      </c>
      <c r="AD3">
        <v>1</v>
      </c>
      <c r="AE3">
        <v>2</v>
      </c>
      <c r="AF3">
        <v>2</v>
      </c>
      <c r="AG3">
        <v>1</v>
      </c>
      <c r="AH3">
        <v>2</v>
      </c>
      <c r="AI3">
        <v>1</v>
      </c>
      <c r="AJ3">
        <v>1</v>
      </c>
      <c r="AK3">
        <v>1</v>
      </c>
      <c r="AL3">
        <v>1</v>
      </c>
      <c r="AM3">
        <v>2</v>
      </c>
      <c r="AN3">
        <v>2</v>
      </c>
      <c r="AO3">
        <v>1</v>
      </c>
      <c r="AP3">
        <v>2</v>
      </c>
      <c r="AQ3">
        <v>2</v>
      </c>
      <c r="AR3">
        <v>1</v>
      </c>
      <c r="AS3">
        <v>1</v>
      </c>
      <c r="AT3">
        <v>1</v>
      </c>
      <c r="AU3">
        <v>2</v>
      </c>
      <c r="AV3">
        <v>1</v>
      </c>
      <c r="AW3">
        <v>1</v>
      </c>
      <c r="AX3">
        <v>1</v>
      </c>
      <c r="AY3">
        <v>2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2</v>
      </c>
      <c r="BG3">
        <v>1</v>
      </c>
      <c r="BH3" s="2" t="s">
        <v>124</v>
      </c>
      <c r="BI3">
        <v>1</v>
      </c>
      <c r="BJ3">
        <v>2</v>
      </c>
      <c r="BK3" s="2" t="s">
        <v>128</v>
      </c>
    </row>
    <row r="4" spans="1:63" ht="30">
      <c r="A4" s="1">
        <v>45606.64775462963</v>
      </c>
      <c r="B4" s="1">
        <v>45606.651817129627</v>
      </c>
      <c r="C4">
        <v>0</v>
      </c>
      <c r="D4" s="2" t="s">
        <v>129</v>
      </c>
      <c r="E4">
        <v>100</v>
      </c>
      <c r="F4">
        <v>351</v>
      </c>
      <c r="G4">
        <v>1</v>
      </c>
      <c r="H4" s="1">
        <v>45606.651832650467</v>
      </c>
      <c r="I4" s="2" t="s">
        <v>130</v>
      </c>
      <c r="J4" s="2" t="s">
        <v>124</v>
      </c>
      <c r="K4" s="2" t="s">
        <v>124</v>
      </c>
      <c r="L4" s="2" t="s">
        <v>124</v>
      </c>
      <c r="M4" s="2" t="s">
        <v>124</v>
      </c>
      <c r="N4">
        <v>43.859400000000001</v>
      </c>
      <c r="O4">
        <v>-79.163300000000007</v>
      </c>
      <c r="P4" s="2" t="s">
        <v>125</v>
      </c>
      <c r="Q4" s="2" t="s">
        <v>126</v>
      </c>
      <c r="R4">
        <v>1</v>
      </c>
      <c r="S4">
        <v>3</v>
      </c>
      <c r="T4">
        <v>1</v>
      </c>
      <c r="U4">
        <v>1</v>
      </c>
      <c r="V4">
        <v>1</v>
      </c>
      <c r="W4" s="2" t="s">
        <v>131</v>
      </c>
      <c r="X4" s="2" t="s">
        <v>124</v>
      </c>
      <c r="Y4">
        <v>1</v>
      </c>
      <c r="Z4">
        <v>3</v>
      </c>
      <c r="AA4">
        <v>1</v>
      </c>
      <c r="AB4">
        <v>1</v>
      </c>
      <c r="AC4">
        <v>1</v>
      </c>
      <c r="AD4">
        <v>1</v>
      </c>
      <c r="AE4">
        <v>3</v>
      </c>
      <c r="AF4">
        <v>5</v>
      </c>
      <c r="AG4">
        <v>5</v>
      </c>
      <c r="AH4">
        <v>4</v>
      </c>
      <c r="AI4">
        <v>5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2</v>
      </c>
      <c r="AX4">
        <v>3</v>
      </c>
      <c r="AY4">
        <v>3</v>
      </c>
      <c r="AZ4">
        <v>2</v>
      </c>
      <c r="BA4">
        <v>1</v>
      </c>
      <c r="BB4">
        <v>5</v>
      </c>
      <c r="BC4">
        <v>3</v>
      </c>
      <c r="BD4">
        <v>5</v>
      </c>
      <c r="BE4">
        <v>4</v>
      </c>
      <c r="BF4">
        <v>4</v>
      </c>
      <c r="BG4">
        <v>3</v>
      </c>
      <c r="BH4" s="2" t="s">
        <v>132</v>
      </c>
      <c r="BI4">
        <v>1</v>
      </c>
      <c r="BJ4">
        <v>5</v>
      </c>
      <c r="BK4" s="2" t="s">
        <v>133</v>
      </c>
    </row>
    <row r="5" spans="1:63" ht="30">
      <c r="A5" s="1">
        <v>45606.649097222224</v>
      </c>
      <c r="B5" s="1">
        <v>45606.655810185184</v>
      </c>
      <c r="C5">
        <v>0</v>
      </c>
      <c r="D5" s="2" t="s">
        <v>134</v>
      </c>
      <c r="E5">
        <v>100</v>
      </c>
      <c r="F5">
        <v>580</v>
      </c>
      <c r="G5">
        <v>1</v>
      </c>
      <c r="H5" s="1">
        <v>45606.655830289354</v>
      </c>
      <c r="I5" s="2" t="s">
        <v>135</v>
      </c>
      <c r="J5" s="2" t="s">
        <v>124</v>
      </c>
      <c r="K5" s="2" t="s">
        <v>124</v>
      </c>
      <c r="L5" s="2" t="s">
        <v>124</v>
      </c>
      <c r="M5" s="2" t="s">
        <v>124</v>
      </c>
      <c r="N5">
        <v>31.004799999999999</v>
      </c>
      <c r="O5">
        <v>75.946299999999994</v>
      </c>
      <c r="P5" s="2" t="s">
        <v>125</v>
      </c>
      <c r="Q5" s="2" t="s">
        <v>126</v>
      </c>
      <c r="R5">
        <v>0.5</v>
      </c>
      <c r="S5">
        <v>3</v>
      </c>
      <c r="T5">
        <v>1</v>
      </c>
      <c r="U5">
        <v>1</v>
      </c>
      <c r="V5">
        <v>1</v>
      </c>
      <c r="W5" s="2" t="s">
        <v>136</v>
      </c>
      <c r="X5" s="2" t="s">
        <v>124</v>
      </c>
      <c r="Y5">
        <v>1</v>
      </c>
      <c r="Z5">
        <v>1</v>
      </c>
      <c r="AA5">
        <v>1</v>
      </c>
      <c r="AB5">
        <v>1</v>
      </c>
      <c r="AC5">
        <v>2</v>
      </c>
      <c r="AD5">
        <v>1</v>
      </c>
      <c r="AE5">
        <v>2</v>
      </c>
      <c r="AF5">
        <v>1</v>
      </c>
      <c r="AG5">
        <v>4</v>
      </c>
      <c r="AH5">
        <v>1</v>
      </c>
      <c r="AI5">
        <v>2</v>
      </c>
      <c r="AJ5">
        <v>1</v>
      </c>
      <c r="AK5">
        <v>5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1</v>
      </c>
      <c r="AU5">
        <v>1</v>
      </c>
      <c r="AV5">
        <v>1</v>
      </c>
      <c r="AW5">
        <v>1</v>
      </c>
      <c r="AX5">
        <v>1</v>
      </c>
      <c r="AY5">
        <v>2</v>
      </c>
      <c r="AZ5">
        <v>2</v>
      </c>
      <c r="BA5">
        <v>2</v>
      </c>
      <c r="BB5">
        <v>3</v>
      </c>
      <c r="BC5">
        <v>1</v>
      </c>
      <c r="BD5">
        <v>1</v>
      </c>
      <c r="BE5">
        <v>1</v>
      </c>
      <c r="BF5">
        <v>1</v>
      </c>
      <c r="BG5">
        <v>2</v>
      </c>
      <c r="BH5" s="2" t="s">
        <v>124</v>
      </c>
      <c r="BI5">
        <v>2</v>
      </c>
      <c r="BJ5">
        <v>1</v>
      </c>
      <c r="BK5" s="2" t="s">
        <v>137</v>
      </c>
    </row>
    <row r="6" spans="1:63" ht="30">
      <c r="A6" s="1">
        <v>45606.66238425926</v>
      </c>
      <c r="B6" s="1">
        <v>45606.671863425923</v>
      </c>
      <c r="C6">
        <v>0</v>
      </c>
      <c r="D6" s="2" t="s">
        <v>138</v>
      </c>
      <c r="E6">
        <v>100</v>
      </c>
      <c r="F6">
        <v>819</v>
      </c>
      <c r="G6">
        <v>1</v>
      </c>
      <c r="H6" s="1">
        <v>45606.671879895832</v>
      </c>
      <c r="I6" s="2" t="s">
        <v>139</v>
      </c>
      <c r="J6" s="2" t="s">
        <v>124</v>
      </c>
      <c r="K6" s="2" t="s">
        <v>124</v>
      </c>
      <c r="L6" s="2" t="s">
        <v>124</v>
      </c>
      <c r="M6" s="2" t="s">
        <v>124</v>
      </c>
      <c r="N6">
        <v>46.096499999999999</v>
      </c>
      <c r="O6">
        <v>-64.800700000000006</v>
      </c>
      <c r="P6" s="2" t="s">
        <v>125</v>
      </c>
      <c r="Q6" s="2" t="s">
        <v>126</v>
      </c>
      <c r="R6">
        <v>1</v>
      </c>
      <c r="S6">
        <v>3</v>
      </c>
      <c r="T6">
        <v>1</v>
      </c>
      <c r="U6">
        <v>3</v>
      </c>
      <c r="V6">
        <v>4</v>
      </c>
      <c r="W6" s="2" t="s">
        <v>140</v>
      </c>
      <c r="X6" s="2" t="s">
        <v>124</v>
      </c>
      <c r="Y6">
        <v>2</v>
      </c>
      <c r="Z6">
        <v>1</v>
      </c>
      <c r="AA6">
        <v>2</v>
      </c>
      <c r="AB6">
        <v>2</v>
      </c>
      <c r="AC6">
        <v>2</v>
      </c>
      <c r="AD6">
        <v>1</v>
      </c>
      <c r="AE6">
        <v>3</v>
      </c>
      <c r="AF6">
        <v>2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2</v>
      </c>
      <c r="AN6">
        <v>2</v>
      </c>
      <c r="AO6">
        <v>3</v>
      </c>
      <c r="AP6">
        <v>1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1</v>
      </c>
      <c r="BH6" s="2" t="s">
        <v>124</v>
      </c>
      <c r="BI6">
        <v>2</v>
      </c>
      <c r="BJ6">
        <v>1</v>
      </c>
      <c r="BK6" s="2" t="s">
        <v>141</v>
      </c>
    </row>
    <row r="7" spans="1:63" ht="30">
      <c r="A7" s="1">
        <v>45606.678055555552</v>
      </c>
      <c r="B7" s="1">
        <v>45606.680266203701</v>
      </c>
      <c r="C7">
        <v>0</v>
      </c>
      <c r="D7" s="2" t="s">
        <v>142</v>
      </c>
      <c r="E7">
        <v>100</v>
      </c>
      <c r="F7">
        <v>190</v>
      </c>
      <c r="G7">
        <v>1</v>
      </c>
      <c r="H7" s="1">
        <v>45606.680278414351</v>
      </c>
      <c r="I7" s="2" t="s">
        <v>143</v>
      </c>
      <c r="J7" s="2" t="s">
        <v>124</v>
      </c>
      <c r="K7" s="2" t="s">
        <v>124</v>
      </c>
      <c r="L7" s="2" t="s">
        <v>124</v>
      </c>
      <c r="M7" s="2" t="s">
        <v>124</v>
      </c>
      <c r="N7">
        <v>43.761800000000001</v>
      </c>
      <c r="O7">
        <v>-79.270300000000006</v>
      </c>
      <c r="P7" s="2" t="s">
        <v>125</v>
      </c>
      <c r="Q7" s="2" t="s">
        <v>126</v>
      </c>
      <c r="R7">
        <v>1</v>
      </c>
      <c r="S7">
        <v>3</v>
      </c>
      <c r="T7">
        <v>1</v>
      </c>
      <c r="U7">
        <v>1</v>
      </c>
      <c r="V7">
        <v>1</v>
      </c>
      <c r="W7" s="2" t="s">
        <v>144</v>
      </c>
      <c r="X7" s="2" t="s">
        <v>124</v>
      </c>
      <c r="Y7">
        <v>2</v>
      </c>
      <c r="Z7">
        <v>2</v>
      </c>
      <c r="AA7">
        <v>3</v>
      </c>
      <c r="AB7">
        <v>2</v>
      </c>
      <c r="AC7">
        <v>2</v>
      </c>
      <c r="AD7">
        <v>1</v>
      </c>
      <c r="AE7">
        <v>4</v>
      </c>
      <c r="AF7">
        <v>2</v>
      </c>
      <c r="AG7">
        <v>2</v>
      </c>
      <c r="AH7">
        <v>2</v>
      </c>
      <c r="AI7">
        <v>2</v>
      </c>
      <c r="AJ7">
        <v>2</v>
      </c>
      <c r="AK7">
        <v>3</v>
      </c>
      <c r="AL7">
        <v>3</v>
      </c>
      <c r="AM7">
        <v>2</v>
      </c>
      <c r="AN7">
        <v>1</v>
      </c>
      <c r="AO7">
        <v>2</v>
      </c>
      <c r="AP7">
        <v>1</v>
      </c>
      <c r="AQ7">
        <v>2</v>
      </c>
      <c r="AR7">
        <v>2</v>
      </c>
      <c r="AS7">
        <v>3</v>
      </c>
      <c r="AT7">
        <v>1</v>
      </c>
      <c r="AU7">
        <v>1</v>
      </c>
      <c r="AV7">
        <v>1</v>
      </c>
      <c r="AW7">
        <v>2</v>
      </c>
      <c r="AX7">
        <v>1</v>
      </c>
      <c r="AY7">
        <v>1</v>
      </c>
      <c r="AZ7">
        <v>1</v>
      </c>
      <c r="BA7">
        <v>1</v>
      </c>
      <c r="BB7">
        <v>2</v>
      </c>
      <c r="BC7">
        <v>1</v>
      </c>
      <c r="BD7">
        <v>2</v>
      </c>
      <c r="BE7">
        <v>1</v>
      </c>
      <c r="BF7">
        <v>2</v>
      </c>
      <c r="BG7">
        <v>1</v>
      </c>
      <c r="BH7" s="2" t="s">
        <v>124</v>
      </c>
      <c r="BI7">
        <v>3</v>
      </c>
      <c r="BJ7">
        <v>1</v>
      </c>
      <c r="BK7" s="2" t="s">
        <v>137</v>
      </c>
    </row>
    <row r="8" spans="1:63" ht="30">
      <c r="A8" s="1">
        <v>45606.677291666667</v>
      </c>
      <c r="B8" s="1">
        <v>45606.682743055557</v>
      </c>
      <c r="C8">
        <v>0</v>
      </c>
      <c r="D8" s="2" t="s">
        <v>145</v>
      </c>
      <c r="E8">
        <v>100</v>
      </c>
      <c r="F8">
        <v>470</v>
      </c>
      <c r="G8">
        <v>1</v>
      </c>
      <c r="H8" s="1">
        <v>45606.682757002316</v>
      </c>
      <c r="I8" s="2" t="s">
        <v>146</v>
      </c>
      <c r="J8" s="2" t="s">
        <v>124</v>
      </c>
      <c r="K8" s="2" t="s">
        <v>124</v>
      </c>
      <c r="L8" s="2" t="s">
        <v>124</v>
      </c>
      <c r="M8" s="2" t="s">
        <v>124</v>
      </c>
      <c r="N8">
        <v>43.768000000000001</v>
      </c>
      <c r="O8">
        <v>-79.214200000000005</v>
      </c>
      <c r="P8" s="2" t="s">
        <v>125</v>
      </c>
      <c r="Q8" s="2" t="s">
        <v>126</v>
      </c>
      <c r="R8">
        <v>1</v>
      </c>
      <c r="S8">
        <v>3</v>
      </c>
      <c r="T8">
        <v>1</v>
      </c>
      <c r="U8">
        <v>1</v>
      </c>
      <c r="V8">
        <v>3</v>
      </c>
      <c r="W8" s="2" t="s">
        <v>147</v>
      </c>
      <c r="X8" s="2" t="s">
        <v>124</v>
      </c>
      <c r="Y8">
        <v>2</v>
      </c>
      <c r="Z8">
        <v>2</v>
      </c>
      <c r="AA8">
        <v>1</v>
      </c>
      <c r="AB8">
        <v>2</v>
      </c>
      <c r="AC8">
        <v>1</v>
      </c>
      <c r="AD8">
        <v>2</v>
      </c>
      <c r="AE8">
        <v>2</v>
      </c>
      <c r="AF8">
        <v>4</v>
      </c>
      <c r="AG8">
        <v>2</v>
      </c>
      <c r="AH8">
        <v>2</v>
      </c>
      <c r="AI8">
        <v>2</v>
      </c>
      <c r="AJ8">
        <v>1</v>
      </c>
      <c r="AK8">
        <v>3</v>
      </c>
      <c r="AL8">
        <v>2</v>
      </c>
      <c r="AM8">
        <v>3</v>
      </c>
      <c r="AN8">
        <v>1</v>
      </c>
      <c r="AO8">
        <v>2</v>
      </c>
      <c r="AP8">
        <v>5</v>
      </c>
      <c r="AQ8">
        <v>3</v>
      </c>
      <c r="AR8">
        <v>2</v>
      </c>
      <c r="AS8">
        <v>3</v>
      </c>
      <c r="AT8">
        <v>2</v>
      </c>
      <c r="AU8">
        <v>2</v>
      </c>
      <c r="AV8">
        <v>3</v>
      </c>
      <c r="AW8">
        <v>2</v>
      </c>
      <c r="AX8">
        <v>4</v>
      </c>
      <c r="AY8">
        <v>3</v>
      </c>
      <c r="AZ8">
        <v>2</v>
      </c>
      <c r="BA8">
        <v>1</v>
      </c>
      <c r="BB8">
        <v>3</v>
      </c>
      <c r="BC8">
        <v>2</v>
      </c>
      <c r="BD8">
        <v>2</v>
      </c>
      <c r="BE8">
        <v>3</v>
      </c>
      <c r="BF8">
        <v>1</v>
      </c>
      <c r="BG8">
        <v>1</v>
      </c>
      <c r="BH8" s="2" t="s">
        <v>124</v>
      </c>
      <c r="BI8">
        <v>3</v>
      </c>
      <c r="BJ8">
        <v>1</v>
      </c>
      <c r="BK8" s="2" t="s">
        <v>148</v>
      </c>
    </row>
    <row r="9" spans="1:63" ht="30">
      <c r="A9" s="1">
        <v>45606.681250000001</v>
      </c>
      <c r="B9" s="1">
        <v>45606.686145833337</v>
      </c>
      <c r="C9">
        <v>0</v>
      </c>
      <c r="D9" s="2" t="s">
        <v>129</v>
      </c>
      <c r="E9">
        <v>100</v>
      </c>
      <c r="F9">
        <v>423</v>
      </c>
      <c r="G9">
        <v>1</v>
      </c>
      <c r="H9" s="1">
        <v>45606.686156655094</v>
      </c>
      <c r="I9" s="2" t="s">
        <v>149</v>
      </c>
      <c r="J9" s="2" t="s">
        <v>124</v>
      </c>
      <c r="K9" s="2" t="s">
        <v>124</v>
      </c>
      <c r="L9" s="2" t="s">
        <v>124</v>
      </c>
      <c r="M9" s="2" t="s">
        <v>124</v>
      </c>
      <c r="N9">
        <v>43.859400000000001</v>
      </c>
      <c r="O9">
        <v>-79.163300000000007</v>
      </c>
      <c r="P9" s="2" t="s">
        <v>125</v>
      </c>
      <c r="Q9" s="2" t="s">
        <v>126</v>
      </c>
      <c r="R9">
        <v>1</v>
      </c>
      <c r="S9">
        <v>3</v>
      </c>
      <c r="T9">
        <v>1</v>
      </c>
      <c r="U9">
        <v>1</v>
      </c>
      <c r="V9">
        <v>1</v>
      </c>
      <c r="W9" s="2" t="s">
        <v>136</v>
      </c>
      <c r="X9" s="2" t="s">
        <v>124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3</v>
      </c>
      <c r="AL9">
        <v>3</v>
      </c>
      <c r="AM9">
        <v>3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3</v>
      </c>
      <c r="AU9">
        <v>3</v>
      </c>
      <c r="AV9">
        <v>3</v>
      </c>
      <c r="AW9">
        <v>1</v>
      </c>
      <c r="AX9">
        <v>1</v>
      </c>
      <c r="AY9">
        <v>3</v>
      </c>
      <c r="AZ9">
        <v>2</v>
      </c>
      <c r="BA9">
        <v>1</v>
      </c>
      <c r="BB9">
        <v>2</v>
      </c>
      <c r="BC9">
        <v>1</v>
      </c>
      <c r="BD9">
        <v>2</v>
      </c>
      <c r="BE9">
        <v>1</v>
      </c>
      <c r="BF9">
        <v>2</v>
      </c>
      <c r="BG9">
        <v>1</v>
      </c>
      <c r="BH9" s="2" t="s">
        <v>124</v>
      </c>
      <c r="BI9">
        <v>2</v>
      </c>
      <c r="BJ9">
        <v>2</v>
      </c>
      <c r="BK9" s="2" t="s">
        <v>137</v>
      </c>
    </row>
    <row r="10" spans="1:63" ht="30">
      <c r="A10" s="1">
        <v>45606.68953703704</v>
      </c>
      <c r="B10" s="1">
        <v>45606.689803240741</v>
      </c>
      <c r="C10">
        <v>0</v>
      </c>
      <c r="D10" s="2" t="s">
        <v>150</v>
      </c>
      <c r="E10">
        <v>100</v>
      </c>
      <c r="F10">
        <v>22</v>
      </c>
      <c r="G10">
        <v>1</v>
      </c>
      <c r="H10" s="1">
        <v>45606.689818055558</v>
      </c>
      <c r="I10" s="2" t="s">
        <v>151</v>
      </c>
      <c r="J10" s="2" t="s">
        <v>124</v>
      </c>
      <c r="K10" s="2" t="s">
        <v>124</v>
      </c>
      <c r="L10" s="2" t="s">
        <v>124</v>
      </c>
      <c r="M10" s="2" t="s">
        <v>124</v>
      </c>
      <c r="N10">
        <v>43.575200000000002</v>
      </c>
      <c r="O10">
        <v>-79.629599999999996</v>
      </c>
      <c r="P10" s="2" t="s">
        <v>125</v>
      </c>
      <c r="Q10" s="2" t="s">
        <v>126</v>
      </c>
      <c r="R10">
        <v>1</v>
      </c>
      <c r="S10">
        <v>6</v>
      </c>
      <c r="T10" s="2" t="s">
        <v>124</v>
      </c>
      <c r="U10" s="2" t="s">
        <v>124</v>
      </c>
      <c r="V10" s="2" t="s">
        <v>124</v>
      </c>
      <c r="W10" s="2" t="s">
        <v>124</v>
      </c>
      <c r="X10" s="2" t="s">
        <v>124</v>
      </c>
      <c r="Y10" s="2" t="s">
        <v>124</v>
      </c>
      <c r="Z10" s="2" t="s">
        <v>124</v>
      </c>
      <c r="AA10" s="2" t="s">
        <v>124</v>
      </c>
      <c r="AB10" s="2" t="s">
        <v>124</v>
      </c>
      <c r="AC10" s="2" t="s">
        <v>124</v>
      </c>
      <c r="AD10" s="2" t="s">
        <v>124</v>
      </c>
      <c r="AE10" s="2" t="s">
        <v>124</v>
      </c>
      <c r="AF10" s="2" t="s">
        <v>124</v>
      </c>
      <c r="AG10" s="2" t="s">
        <v>124</v>
      </c>
      <c r="AH10" s="2" t="s">
        <v>124</v>
      </c>
      <c r="AI10" s="2" t="s">
        <v>124</v>
      </c>
      <c r="AJ10" s="2" t="s">
        <v>124</v>
      </c>
      <c r="AK10" s="2" t="s">
        <v>124</v>
      </c>
      <c r="AL10" s="2" t="s">
        <v>124</v>
      </c>
      <c r="AM10" s="2" t="s">
        <v>124</v>
      </c>
      <c r="AN10" s="2" t="s">
        <v>124</v>
      </c>
      <c r="AO10" s="2" t="s">
        <v>124</v>
      </c>
      <c r="AP10" s="2" t="s">
        <v>124</v>
      </c>
      <c r="AQ10" s="2" t="s">
        <v>124</v>
      </c>
      <c r="AR10" s="2" t="s">
        <v>124</v>
      </c>
      <c r="AS10" s="2" t="s">
        <v>124</v>
      </c>
      <c r="AT10" s="2" t="s">
        <v>124</v>
      </c>
      <c r="AU10" s="2" t="s">
        <v>124</v>
      </c>
      <c r="AV10" s="2" t="s">
        <v>124</v>
      </c>
      <c r="AW10" s="2" t="s">
        <v>124</v>
      </c>
      <c r="AX10" s="2" t="s">
        <v>124</v>
      </c>
      <c r="AY10" s="2" t="s">
        <v>124</v>
      </c>
      <c r="AZ10" s="2" t="s">
        <v>124</v>
      </c>
      <c r="BA10" s="2" t="s">
        <v>124</v>
      </c>
      <c r="BB10" s="2" t="s">
        <v>124</v>
      </c>
      <c r="BC10" s="2" t="s">
        <v>124</v>
      </c>
      <c r="BD10" s="2" t="s">
        <v>124</v>
      </c>
      <c r="BE10" s="2" t="s">
        <v>124</v>
      </c>
      <c r="BF10" s="2" t="s">
        <v>124</v>
      </c>
      <c r="BG10" s="2" t="s">
        <v>124</v>
      </c>
      <c r="BH10" s="2" t="s">
        <v>124</v>
      </c>
      <c r="BI10" s="2" t="s">
        <v>124</v>
      </c>
      <c r="BJ10" s="2" t="s">
        <v>124</v>
      </c>
      <c r="BK10" s="2" t="s">
        <v>124</v>
      </c>
    </row>
    <row r="11" spans="1:63" ht="30">
      <c r="A11" s="1">
        <v>45606.820648148147</v>
      </c>
      <c r="B11" s="1">
        <v>45606.823611111111</v>
      </c>
      <c r="C11">
        <v>0</v>
      </c>
      <c r="D11" s="2" t="s">
        <v>152</v>
      </c>
      <c r="E11">
        <v>100</v>
      </c>
      <c r="F11">
        <v>256</v>
      </c>
      <c r="G11">
        <v>1</v>
      </c>
      <c r="H11" s="1">
        <v>45606.823628148151</v>
      </c>
      <c r="I11" s="2" t="s">
        <v>153</v>
      </c>
      <c r="J11" s="2" t="s">
        <v>124</v>
      </c>
      <c r="K11" s="2" t="s">
        <v>124</v>
      </c>
      <c r="L11" s="2" t="s">
        <v>124</v>
      </c>
      <c r="M11" s="2" t="s">
        <v>124</v>
      </c>
      <c r="N11">
        <v>46.5199</v>
      </c>
      <c r="O11">
        <v>-80.938500000000005</v>
      </c>
      <c r="P11" s="2" t="s">
        <v>125</v>
      </c>
      <c r="Q11" s="2" t="s">
        <v>126</v>
      </c>
      <c r="R11">
        <v>1</v>
      </c>
      <c r="S11">
        <v>3</v>
      </c>
      <c r="T11">
        <v>1</v>
      </c>
      <c r="U11">
        <v>4</v>
      </c>
      <c r="V11">
        <v>3</v>
      </c>
      <c r="W11" s="2" t="s">
        <v>154</v>
      </c>
      <c r="X11" s="2" t="s">
        <v>124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2</v>
      </c>
      <c r="AK11">
        <v>4</v>
      </c>
      <c r="AL11">
        <v>2</v>
      </c>
      <c r="AM11">
        <v>2</v>
      </c>
      <c r="AN11">
        <v>4</v>
      </c>
      <c r="AO11">
        <v>1</v>
      </c>
      <c r="AP11">
        <v>2</v>
      </c>
      <c r="AQ11">
        <v>3</v>
      </c>
      <c r="AR11">
        <v>4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3</v>
      </c>
      <c r="BD11">
        <v>3</v>
      </c>
      <c r="BE11">
        <v>2</v>
      </c>
      <c r="BF11">
        <v>3</v>
      </c>
      <c r="BG11">
        <v>1</v>
      </c>
      <c r="BH11" s="2" t="s">
        <v>124</v>
      </c>
      <c r="BI11">
        <v>3</v>
      </c>
      <c r="BJ11">
        <v>1</v>
      </c>
      <c r="BK11" s="2" t="s">
        <v>155</v>
      </c>
    </row>
    <row r="12" spans="1:63" ht="30">
      <c r="A12" s="1">
        <v>45606.883217592593</v>
      </c>
      <c r="B12" s="1">
        <v>45606.90519675926</v>
      </c>
      <c r="C12">
        <v>0</v>
      </c>
      <c r="D12" s="2" t="s">
        <v>156</v>
      </c>
      <c r="E12">
        <v>100</v>
      </c>
      <c r="F12">
        <v>1898</v>
      </c>
      <c r="G12">
        <v>1</v>
      </c>
      <c r="H12" s="1">
        <v>45606.905207511576</v>
      </c>
      <c r="I12" s="2" t="s">
        <v>157</v>
      </c>
      <c r="J12" s="2" t="s">
        <v>124</v>
      </c>
      <c r="K12" s="2" t="s">
        <v>124</v>
      </c>
      <c r="L12" s="2" t="s">
        <v>124</v>
      </c>
      <c r="M12" s="2" t="s">
        <v>124</v>
      </c>
      <c r="N12">
        <v>43.798699999999997</v>
      </c>
      <c r="O12">
        <v>-79.4816</v>
      </c>
      <c r="P12" s="2" t="s">
        <v>125</v>
      </c>
      <c r="Q12" s="2" t="s">
        <v>126</v>
      </c>
      <c r="R12">
        <v>1</v>
      </c>
      <c r="S12">
        <v>2</v>
      </c>
      <c r="T12">
        <v>1</v>
      </c>
      <c r="U12">
        <v>1</v>
      </c>
      <c r="V12">
        <v>1</v>
      </c>
      <c r="W12" s="2" t="s">
        <v>158</v>
      </c>
      <c r="X12" s="2" t="s">
        <v>124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2</v>
      </c>
      <c r="BH12" s="2" t="s">
        <v>124</v>
      </c>
      <c r="BI12">
        <v>1</v>
      </c>
      <c r="BJ12">
        <v>1</v>
      </c>
      <c r="BK12" s="2" t="s">
        <v>128</v>
      </c>
    </row>
    <row r="13" spans="1:63" ht="30">
      <c r="A13" s="1">
        <v>45607.402245370373</v>
      </c>
      <c r="B13" s="1">
        <v>45607.407858796294</v>
      </c>
      <c r="C13">
        <v>0</v>
      </c>
      <c r="D13" s="2" t="s">
        <v>159</v>
      </c>
      <c r="E13">
        <v>100</v>
      </c>
      <c r="F13">
        <v>485</v>
      </c>
      <c r="G13">
        <v>1</v>
      </c>
      <c r="H13" s="1">
        <v>45607.407877268517</v>
      </c>
      <c r="I13" s="2" t="s">
        <v>160</v>
      </c>
      <c r="J13" s="2" t="s">
        <v>124</v>
      </c>
      <c r="K13" s="2" t="s">
        <v>124</v>
      </c>
      <c r="L13" s="2" t="s">
        <v>124</v>
      </c>
      <c r="M13" s="2" t="s">
        <v>124</v>
      </c>
      <c r="N13">
        <v>43.64</v>
      </c>
      <c r="O13">
        <v>-79.433000000000007</v>
      </c>
      <c r="P13" s="2" t="s">
        <v>125</v>
      </c>
      <c r="Q13" s="2" t="s">
        <v>126</v>
      </c>
      <c r="R13">
        <v>1</v>
      </c>
      <c r="S13">
        <v>4</v>
      </c>
      <c r="T13">
        <v>1</v>
      </c>
      <c r="U13">
        <v>2</v>
      </c>
      <c r="V13">
        <v>1</v>
      </c>
      <c r="W13" s="2" t="s">
        <v>131</v>
      </c>
      <c r="X13" s="2" t="s">
        <v>124</v>
      </c>
      <c r="Y13">
        <v>2</v>
      </c>
      <c r="Z13">
        <v>1</v>
      </c>
      <c r="AA13">
        <v>2</v>
      </c>
      <c r="AB13">
        <v>3</v>
      </c>
      <c r="AC13">
        <v>2</v>
      </c>
      <c r="AD13">
        <v>2</v>
      </c>
      <c r="AE13">
        <v>2</v>
      </c>
      <c r="AF13">
        <v>2</v>
      </c>
      <c r="AG13">
        <v>3</v>
      </c>
      <c r="AH13">
        <v>2</v>
      </c>
      <c r="AI13">
        <v>3</v>
      </c>
      <c r="AJ13">
        <v>3</v>
      </c>
      <c r="AK13">
        <v>4</v>
      </c>
      <c r="AL13">
        <v>2</v>
      </c>
      <c r="AM13">
        <v>2</v>
      </c>
      <c r="AN13">
        <v>2</v>
      </c>
      <c r="AO13">
        <v>2</v>
      </c>
      <c r="AP13">
        <v>1</v>
      </c>
      <c r="AQ13">
        <v>2</v>
      </c>
      <c r="AR13">
        <v>1</v>
      </c>
      <c r="AS13">
        <v>3</v>
      </c>
      <c r="AT13">
        <v>1</v>
      </c>
      <c r="AU13">
        <v>1</v>
      </c>
      <c r="AV13">
        <v>1</v>
      </c>
      <c r="AW13">
        <v>2</v>
      </c>
      <c r="AX13">
        <v>3</v>
      </c>
      <c r="AY13">
        <v>2</v>
      </c>
      <c r="AZ13">
        <v>1</v>
      </c>
      <c r="BA13">
        <v>3</v>
      </c>
      <c r="BB13">
        <v>3</v>
      </c>
      <c r="BC13">
        <v>2</v>
      </c>
      <c r="BD13">
        <v>2</v>
      </c>
      <c r="BE13">
        <v>2</v>
      </c>
      <c r="BF13">
        <v>4</v>
      </c>
      <c r="BG13">
        <v>1</v>
      </c>
      <c r="BH13" s="2" t="s">
        <v>124</v>
      </c>
      <c r="BI13">
        <v>3</v>
      </c>
      <c r="BJ13">
        <v>3</v>
      </c>
      <c r="BK13" s="2" t="s">
        <v>161</v>
      </c>
    </row>
    <row r="14" spans="1:63" ht="30">
      <c r="A14" s="1">
        <v>45607.466817129629</v>
      </c>
      <c r="B14" s="1">
        <v>45607.469849537039</v>
      </c>
      <c r="C14">
        <v>0</v>
      </c>
      <c r="D14" s="2" t="s">
        <v>159</v>
      </c>
      <c r="E14">
        <v>100</v>
      </c>
      <c r="F14">
        <v>261</v>
      </c>
      <c r="G14">
        <v>1</v>
      </c>
      <c r="H14" s="1">
        <v>45607.469861423611</v>
      </c>
      <c r="I14" s="2" t="s">
        <v>162</v>
      </c>
      <c r="J14" s="2" t="s">
        <v>124</v>
      </c>
      <c r="K14" s="2" t="s">
        <v>124</v>
      </c>
      <c r="L14" s="2" t="s">
        <v>124</v>
      </c>
      <c r="M14" s="2" t="s">
        <v>124</v>
      </c>
      <c r="N14">
        <v>43.64</v>
      </c>
      <c r="O14">
        <v>-79.433000000000007</v>
      </c>
      <c r="P14" s="2" t="s">
        <v>125</v>
      </c>
      <c r="Q14" s="2" t="s">
        <v>126</v>
      </c>
      <c r="R14">
        <v>1</v>
      </c>
      <c r="S14">
        <v>3</v>
      </c>
      <c r="T14">
        <v>1</v>
      </c>
      <c r="U14">
        <v>1</v>
      </c>
      <c r="V14">
        <v>1</v>
      </c>
      <c r="W14" s="2" t="s">
        <v>163</v>
      </c>
      <c r="X14" s="2" t="s">
        <v>124</v>
      </c>
      <c r="Y14">
        <v>1</v>
      </c>
      <c r="Z14">
        <v>1</v>
      </c>
      <c r="AA14">
        <v>1</v>
      </c>
      <c r="AB14">
        <v>2</v>
      </c>
      <c r="AC14">
        <v>2</v>
      </c>
      <c r="AD14">
        <v>2</v>
      </c>
      <c r="AE14">
        <v>2</v>
      </c>
      <c r="AF14">
        <v>1</v>
      </c>
      <c r="AG14">
        <v>2</v>
      </c>
      <c r="AH14">
        <v>1</v>
      </c>
      <c r="AI14">
        <v>2</v>
      </c>
      <c r="AJ14">
        <v>2</v>
      </c>
      <c r="AK14">
        <v>4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3</v>
      </c>
      <c r="AR14">
        <v>2</v>
      </c>
      <c r="AS14">
        <v>3</v>
      </c>
      <c r="AT14">
        <v>1</v>
      </c>
      <c r="AU14">
        <v>1</v>
      </c>
      <c r="AV14">
        <v>1</v>
      </c>
      <c r="AW14">
        <v>2</v>
      </c>
      <c r="AX14">
        <v>2</v>
      </c>
      <c r="AY14">
        <v>3</v>
      </c>
      <c r="AZ14">
        <v>2</v>
      </c>
      <c r="BA14">
        <v>4</v>
      </c>
      <c r="BB14">
        <v>3</v>
      </c>
      <c r="BC14">
        <v>2</v>
      </c>
      <c r="BD14">
        <v>3</v>
      </c>
      <c r="BE14">
        <v>2</v>
      </c>
      <c r="BF14">
        <v>2</v>
      </c>
      <c r="BG14">
        <v>2</v>
      </c>
      <c r="BH14" s="2" t="s">
        <v>124</v>
      </c>
      <c r="BI14">
        <v>2</v>
      </c>
      <c r="BJ14">
        <v>2</v>
      </c>
      <c r="BK14" s="2" t="s">
        <v>164</v>
      </c>
    </row>
    <row r="15" spans="1:63" ht="30">
      <c r="A15" s="1">
        <v>45607.471539351849</v>
      </c>
      <c r="B15" s="1">
        <v>45607.471770833334</v>
      </c>
      <c r="C15">
        <v>0</v>
      </c>
      <c r="D15" s="2" t="s">
        <v>165</v>
      </c>
      <c r="E15">
        <v>100</v>
      </c>
      <c r="F15">
        <v>19</v>
      </c>
      <c r="G15">
        <v>1</v>
      </c>
      <c r="H15" s="1">
        <v>45607.471779641201</v>
      </c>
      <c r="I15" s="2" t="s">
        <v>166</v>
      </c>
      <c r="J15" s="2" t="s">
        <v>124</v>
      </c>
      <c r="K15" s="2" t="s">
        <v>124</v>
      </c>
      <c r="L15" s="2" t="s">
        <v>124</v>
      </c>
      <c r="M15" s="2" t="s">
        <v>124</v>
      </c>
      <c r="N15">
        <v>1.3384</v>
      </c>
      <c r="O15">
        <v>103.86279999999999</v>
      </c>
      <c r="P15" s="2" t="s">
        <v>125</v>
      </c>
      <c r="Q15" s="2" t="s">
        <v>126</v>
      </c>
      <c r="R15">
        <v>1</v>
      </c>
      <c r="S15">
        <v>6</v>
      </c>
      <c r="T15" s="2" t="s">
        <v>124</v>
      </c>
      <c r="U15" s="2" t="s">
        <v>124</v>
      </c>
      <c r="V15" s="2" t="s">
        <v>124</v>
      </c>
      <c r="W15" s="2" t="s">
        <v>124</v>
      </c>
      <c r="X15" s="2" t="s">
        <v>124</v>
      </c>
      <c r="Y15" s="2" t="s">
        <v>124</v>
      </c>
      <c r="Z15" s="2" t="s">
        <v>124</v>
      </c>
      <c r="AA15" s="2" t="s">
        <v>124</v>
      </c>
      <c r="AB15" s="2" t="s">
        <v>124</v>
      </c>
      <c r="AC15" s="2" t="s">
        <v>124</v>
      </c>
      <c r="AD15" s="2" t="s">
        <v>124</v>
      </c>
      <c r="AE15" s="2" t="s">
        <v>124</v>
      </c>
      <c r="AF15" s="2" t="s">
        <v>124</v>
      </c>
      <c r="AG15" s="2" t="s">
        <v>124</v>
      </c>
      <c r="AH15" s="2" t="s">
        <v>124</v>
      </c>
      <c r="AI15" s="2" t="s">
        <v>124</v>
      </c>
      <c r="AJ15" s="2" t="s">
        <v>124</v>
      </c>
      <c r="AK15" s="2" t="s">
        <v>124</v>
      </c>
      <c r="AL15" s="2" t="s">
        <v>124</v>
      </c>
      <c r="AM15" s="2" t="s">
        <v>124</v>
      </c>
      <c r="AN15" s="2" t="s">
        <v>124</v>
      </c>
      <c r="AO15" s="2" t="s">
        <v>124</v>
      </c>
      <c r="AP15" s="2" t="s">
        <v>124</v>
      </c>
      <c r="AQ15" s="2" t="s">
        <v>124</v>
      </c>
      <c r="AR15" s="2" t="s">
        <v>124</v>
      </c>
      <c r="AS15" s="2" t="s">
        <v>124</v>
      </c>
      <c r="AT15" s="2" t="s">
        <v>124</v>
      </c>
      <c r="AU15" s="2" t="s">
        <v>124</v>
      </c>
      <c r="AV15" s="2" t="s">
        <v>124</v>
      </c>
      <c r="AW15" s="2" t="s">
        <v>124</v>
      </c>
      <c r="AX15" s="2" t="s">
        <v>124</v>
      </c>
      <c r="AY15" s="2" t="s">
        <v>124</v>
      </c>
      <c r="AZ15" s="2" t="s">
        <v>124</v>
      </c>
      <c r="BA15" s="2" t="s">
        <v>124</v>
      </c>
      <c r="BB15" s="2" t="s">
        <v>124</v>
      </c>
      <c r="BC15" s="2" t="s">
        <v>124</v>
      </c>
      <c r="BD15" s="2" t="s">
        <v>124</v>
      </c>
      <c r="BE15" s="2" t="s">
        <v>124</v>
      </c>
      <c r="BF15" s="2" t="s">
        <v>124</v>
      </c>
      <c r="BG15" s="2" t="s">
        <v>124</v>
      </c>
      <c r="BH15" s="2" t="s">
        <v>124</v>
      </c>
      <c r="BI15" s="2" t="s">
        <v>124</v>
      </c>
      <c r="BJ15" s="2" t="s">
        <v>124</v>
      </c>
      <c r="BK15" s="2" t="s">
        <v>124</v>
      </c>
    </row>
    <row r="16" spans="1:63" ht="30">
      <c r="A16" s="1">
        <v>45607.471597222226</v>
      </c>
      <c r="B16" s="1">
        <v>45607.475844907407</v>
      </c>
      <c r="C16">
        <v>0</v>
      </c>
      <c r="D16" s="2" t="s">
        <v>167</v>
      </c>
      <c r="E16">
        <v>100</v>
      </c>
      <c r="F16">
        <v>367</v>
      </c>
      <c r="G16">
        <v>1</v>
      </c>
      <c r="H16" s="1">
        <v>45607.475858819445</v>
      </c>
      <c r="I16" s="2" t="s">
        <v>168</v>
      </c>
      <c r="J16" s="2" t="s">
        <v>124</v>
      </c>
      <c r="K16" s="2" t="s">
        <v>124</v>
      </c>
      <c r="L16" s="2" t="s">
        <v>124</v>
      </c>
      <c r="M16" s="2" t="s">
        <v>124</v>
      </c>
      <c r="N16">
        <v>43.867800000000003</v>
      </c>
      <c r="O16">
        <v>-79.441999999999993</v>
      </c>
      <c r="P16" s="2" t="s">
        <v>125</v>
      </c>
      <c r="Q16" s="2" t="s">
        <v>126</v>
      </c>
      <c r="R16">
        <v>1</v>
      </c>
      <c r="S16">
        <v>3</v>
      </c>
      <c r="T16">
        <v>1</v>
      </c>
      <c r="U16">
        <v>1</v>
      </c>
      <c r="V16">
        <v>3</v>
      </c>
      <c r="W16" s="2" t="s">
        <v>169</v>
      </c>
      <c r="X16" s="2" t="s">
        <v>170</v>
      </c>
      <c r="Y16">
        <v>1</v>
      </c>
      <c r="Z16">
        <v>2</v>
      </c>
      <c r="AA16">
        <v>3</v>
      </c>
      <c r="AB16">
        <v>3</v>
      </c>
      <c r="AC16">
        <v>2</v>
      </c>
      <c r="AD16">
        <v>2</v>
      </c>
      <c r="AE16">
        <v>3</v>
      </c>
      <c r="AF16">
        <v>2</v>
      </c>
      <c r="AG16">
        <v>3</v>
      </c>
      <c r="AH16">
        <v>3</v>
      </c>
      <c r="AI16">
        <v>3</v>
      </c>
      <c r="AJ16">
        <v>2</v>
      </c>
      <c r="AK16">
        <v>3</v>
      </c>
      <c r="AL16">
        <v>3</v>
      </c>
      <c r="AM16">
        <v>1</v>
      </c>
      <c r="AN16">
        <v>2</v>
      </c>
      <c r="AO16">
        <v>2</v>
      </c>
      <c r="AP16">
        <v>1</v>
      </c>
      <c r="AQ16">
        <v>2</v>
      </c>
      <c r="AR16">
        <v>1</v>
      </c>
      <c r="AS16">
        <v>3</v>
      </c>
      <c r="AT16">
        <v>2</v>
      </c>
      <c r="AU16">
        <v>2</v>
      </c>
      <c r="AV16">
        <v>1</v>
      </c>
      <c r="AW16">
        <v>2</v>
      </c>
      <c r="AX16">
        <v>1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2</v>
      </c>
      <c r="BE16">
        <v>3</v>
      </c>
      <c r="BF16">
        <v>3</v>
      </c>
      <c r="BG16">
        <v>1</v>
      </c>
      <c r="BH16" s="2" t="s">
        <v>124</v>
      </c>
      <c r="BI16">
        <v>1</v>
      </c>
      <c r="BJ16">
        <v>2</v>
      </c>
      <c r="BK16" s="2" t="s">
        <v>171</v>
      </c>
    </row>
    <row r="17" spans="1:63" ht="30">
      <c r="A17" s="1">
        <v>45607.474803240744</v>
      </c>
      <c r="B17" s="1">
        <v>45607.478217592594</v>
      </c>
      <c r="C17">
        <v>0</v>
      </c>
      <c r="D17" s="2" t="s">
        <v>172</v>
      </c>
      <c r="E17">
        <v>100</v>
      </c>
      <c r="F17">
        <v>295</v>
      </c>
      <c r="G17">
        <v>1</v>
      </c>
      <c r="H17" s="1">
        <v>45607.478237881944</v>
      </c>
      <c r="I17" s="2" t="s">
        <v>173</v>
      </c>
      <c r="J17" s="2" t="s">
        <v>124</v>
      </c>
      <c r="K17" s="2" t="s">
        <v>124</v>
      </c>
      <c r="L17" s="2" t="s">
        <v>124</v>
      </c>
      <c r="M17" s="2" t="s">
        <v>124</v>
      </c>
      <c r="N17">
        <v>1.3294999999999999</v>
      </c>
      <c r="O17">
        <v>103.863</v>
      </c>
      <c r="P17" s="2" t="s">
        <v>125</v>
      </c>
      <c r="Q17" s="2" t="s">
        <v>126</v>
      </c>
      <c r="R17">
        <v>0.30000001192092896</v>
      </c>
      <c r="S17">
        <v>3</v>
      </c>
      <c r="T17">
        <v>1</v>
      </c>
      <c r="U17">
        <v>2</v>
      </c>
      <c r="V17">
        <v>1</v>
      </c>
      <c r="W17" s="2" t="s">
        <v>158</v>
      </c>
      <c r="X17" s="2" t="s">
        <v>124</v>
      </c>
      <c r="Y17">
        <v>1</v>
      </c>
      <c r="Z17">
        <v>2</v>
      </c>
      <c r="AA17">
        <v>2</v>
      </c>
      <c r="AB17">
        <v>3</v>
      </c>
      <c r="AC17">
        <v>1</v>
      </c>
      <c r="AD17">
        <v>1</v>
      </c>
      <c r="AE17">
        <v>3</v>
      </c>
      <c r="AF17">
        <v>2</v>
      </c>
      <c r="AG17">
        <v>5</v>
      </c>
      <c r="AH17">
        <v>3</v>
      </c>
      <c r="AI17">
        <v>4</v>
      </c>
      <c r="AJ17">
        <v>3</v>
      </c>
      <c r="AK17">
        <v>4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3</v>
      </c>
      <c r="AT17">
        <v>2</v>
      </c>
      <c r="AU17">
        <v>2</v>
      </c>
      <c r="AV17">
        <v>2</v>
      </c>
      <c r="AW17">
        <v>2</v>
      </c>
      <c r="AX17">
        <v>3</v>
      </c>
      <c r="AY17">
        <v>3</v>
      </c>
      <c r="AZ17">
        <v>3</v>
      </c>
      <c r="BA17">
        <v>3</v>
      </c>
      <c r="BB17">
        <v>5</v>
      </c>
      <c r="BC17">
        <v>4</v>
      </c>
      <c r="BD17">
        <v>2</v>
      </c>
      <c r="BE17">
        <v>3</v>
      </c>
      <c r="BF17">
        <v>3</v>
      </c>
      <c r="BG17">
        <v>2</v>
      </c>
      <c r="BH17" s="2" t="s">
        <v>124</v>
      </c>
      <c r="BI17">
        <v>1</v>
      </c>
      <c r="BJ17">
        <v>3</v>
      </c>
      <c r="BK17" s="2" t="s">
        <v>161</v>
      </c>
    </row>
    <row r="18" spans="1:63" ht="30">
      <c r="A18" s="1">
        <v>45607.473958333336</v>
      </c>
      <c r="B18" s="1">
        <v>45607.478460648148</v>
      </c>
      <c r="C18">
        <v>0</v>
      </c>
      <c r="D18" s="2" t="s">
        <v>174</v>
      </c>
      <c r="E18">
        <v>100</v>
      </c>
      <c r="F18">
        <v>389</v>
      </c>
      <c r="G18">
        <v>1</v>
      </c>
      <c r="H18" s="1">
        <v>45607.478475497686</v>
      </c>
      <c r="I18" s="2" t="s">
        <v>175</v>
      </c>
      <c r="J18" s="2" t="s">
        <v>124</v>
      </c>
      <c r="K18" s="2" t="s">
        <v>124</v>
      </c>
      <c r="L18" s="2" t="s">
        <v>124</v>
      </c>
      <c r="M18" s="2" t="s">
        <v>124</v>
      </c>
      <c r="N18">
        <v>43.792200000000001</v>
      </c>
      <c r="O18">
        <v>-79.152299999999997</v>
      </c>
      <c r="P18" s="2" t="s">
        <v>125</v>
      </c>
      <c r="Q18" s="2" t="s">
        <v>126</v>
      </c>
      <c r="R18">
        <v>1</v>
      </c>
      <c r="S18">
        <v>2</v>
      </c>
      <c r="T18">
        <v>1</v>
      </c>
      <c r="U18">
        <v>3</v>
      </c>
      <c r="V18">
        <v>2</v>
      </c>
      <c r="W18" s="2" t="s">
        <v>176</v>
      </c>
      <c r="X18" s="2" t="s">
        <v>124</v>
      </c>
      <c r="Y18">
        <v>2</v>
      </c>
      <c r="Z18">
        <v>4</v>
      </c>
      <c r="AA18">
        <v>2</v>
      </c>
      <c r="AB18">
        <v>3</v>
      </c>
      <c r="AC18">
        <v>2</v>
      </c>
      <c r="AD18">
        <v>2</v>
      </c>
      <c r="AE18">
        <v>5</v>
      </c>
      <c r="AF18">
        <v>3</v>
      </c>
      <c r="AG18">
        <v>3</v>
      </c>
      <c r="AH18">
        <v>3</v>
      </c>
      <c r="AI18">
        <v>5</v>
      </c>
      <c r="AJ18">
        <v>2</v>
      </c>
      <c r="AK18">
        <v>2</v>
      </c>
      <c r="AL18">
        <v>2</v>
      </c>
      <c r="AM18">
        <v>2</v>
      </c>
      <c r="AN18">
        <v>3</v>
      </c>
      <c r="AO18">
        <v>2</v>
      </c>
      <c r="AP18">
        <v>3</v>
      </c>
      <c r="AQ18">
        <v>3</v>
      </c>
      <c r="AR18">
        <v>2</v>
      </c>
      <c r="AS18">
        <v>1</v>
      </c>
      <c r="AT18">
        <v>3</v>
      </c>
      <c r="AU18">
        <v>3</v>
      </c>
      <c r="AV18">
        <v>2</v>
      </c>
      <c r="AW18">
        <v>2</v>
      </c>
      <c r="AX18">
        <v>3</v>
      </c>
      <c r="AY18">
        <v>3</v>
      </c>
      <c r="AZ18">
        <v>2</v>
      </c>
      <c r="BA18">
        <v>4</v>
      </c>
      <c r="BB18">
        <v>5</v>
      </c>
      <c r="BC18">
        <v>3</v>
      </c>
      <c r="BD18">
        <v>3</v>
      </c>
      <c r="BE18">
        <v>3</v>
      </c>
      <c r="BF18">
        <v>3</v>
      </c>
      <c r="BG18">
        <v>2</v>
      </c>
      <c r="BH18" s="2" t="s">
        <v>124</v>
      </c>
      <c r="BI18">
        <v>2</v>
      </c>
      <c r="BJ18">
        <v>1</v>
      </c>
      <c r="BK18" s="2" t="s">
        <v>177</v>
      </c>
    </row>
    <row r="19" spans="1:63" ht="30">
      <c r="A19" s="1">
        <v>45607.476342592592</v>
      </c>
      <c r="B19" s="1">
        <v>45607.479305555556</v>
      </c>
      <c r="C19">
        <v>0</v>
      </c>
      <c r="D19" s="2" t="s">
        <v>178</v>
      </c>
      <c r="E19">
        <v>100</v>
      </c>
      <c r="F19">
        <v>256</v>
      </c>
      <c r="G19">
        <v>1</v>
      </c>
      <c r="H19" s="1">
        <v>45607.479318344907</v>
      </c>
      <c r="I19" s="2" t="s">
        <v>179</v>
      </c>
      <c r="J19" s="2" t="s">
        <v>124</v>
      </c>
      <c r="K19" s="2" t="s">
        <v>124</v>
      </c>
      <c r="L19" s="2" t="s">
        <v>124</v>
      </c>
      <c r="M19" s="2" t="s">
        <v>124</v>
      </c>
      <c r="N19">
        <v>43.768000000000001</v>
      </c>
      <c r="O19">
        <v>-79.214200000000005</v>
      </c>
      <c r="P19" s="2" t="s">
        <v>125</v>
      </c>
      <c r="Q19" s="2" t="s">
        <v>126</v>
      </c>
      <c r="R19">
        <v>1</v>
      </c>
      <c r="S19">
        <v>3</v>
      </c>
      <c r="T19">
        <v>1</v>
      </c>
      <c r="U19">
        <v>2</v>
      </c>
      <c r="V19">
        <v>1</v>
      </c>
      <c r="W19" s="2" t="s">
        <v>180</v>
      </c>
      <c r="X19" s="2" t="s">
        <v>124</v>
      </c>
      <c r="Y19">
        <v>2</v>
      </c>
      <c r="Z19">
        <v>2</v>
      </c>
      <c r="AA19">
        <v>1</v>
      </c>
      <c r="AB19">
        <v>2</v>
      </c>
      <c r="AC19">
        <v>1</v>
      </c>
      <c r="AD19">
        <v>1</v>
      </c>
      <c r="AE19">
        <v>4</v>
      </c>
      <c r="AF19">
        <v>4</v>
      </c>
      <c r="AG19">
        <v>2</v>
      </c>
      <c r="AH19">
        <v>2</v>
      </c>
      <c r="AI19">
        <v>4</v>
      </c>
      <c r="AJ19">
        <v>2</v>
      </c>
      <c r="AK19">
        <v>4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4</v>
      </c>
      <c r="AT19">
        <v>1</v>
      </c>
      <c r="AU19">
        <v>1</v>
      </c>
      <c r="AV19">
        <v>1</v>
      </c>
      <c r="AW19">
        <v>4</v>
      </c>
      <c r="AX19">
        <v>2</v>
      </c>
      <c r="AY19">
        <v>1</v>
      </c>
      <c r="AZ19">
        <v>2</v>
      </c>
      <c r="BA19">
        <v>4</v>
      </c>
      <c r="BB19">
        <v>1</v>
      </c>
      <c r="BC19">
        <v>2</v>
      </c>
      <c r="BD19">
        <v>3</v>
      </c>
      <c r="BE19">
        <v>2</v>
      </c>
      <c r="BF19">
        <v>4</v>
      </c>
      <c r="BG19">
        <v>2</v>
      </c>
      <c r="BH19" s="2" t="s">
        <v>124</v>
      </c>
      <c r="BI19">
        <v>3</v>
      </c>
      <c r="BJ19">
        <v>5</v>
      </c>
      <c r="BK19" s="2" t="s">
        <v>137</v>
      </c>
    </row>
    <row r="20" spans="1:63" ht="30">
      <c r="A20" s="1">
        <v>45607.478032407409</v>
      </c>
      <c r="B20" s="1">
        <v>45607.481145833335</v>
      </c>
      <c r="C20">
        <v>0</v>
      </c>
      <c r="D20" s="2" t="s">
        <v>181</v>
      </c>
      <c r="E20">
        <v>100</v>
      </c>
      <c r="F20">
        <v>268</v>
      </c>
      <c r="G20">
        <v>1</v>
      </c>
      <c r="H20" s="1">
        <v>45607.48115457176</v>
      </c>
      <c r="I20" s="2" t="s">
        <v>182</v>
      </c>
      <c r="J20" s="2" t="s">
        <v>124</v>
      </c>
      <c r="K20" s="2" t="s">
        <v>124</v>
      </c>
      <c r="L20" s="2" t="s">
        <v>124</v>
      </c>
      <c r="M20" s="2" t="s">
        <v>124</v>
      </c>
      <c r="N20">
        <v>43.792200000000001</v>
      </c>
      <c r="O20">
        <v>-79.152299999999997</v>
      </c>
      <c r="P20" s="2" t="s">
        <v>125</v>
      </c>
      <c r="Q20" s="2" t="s">
        <v>126</v>
      </c>
      <c r="R20">
        <v>1</v>
      </c>
      <c r="S20">
        <v>3</v>
      </c>
      <c r="T20">
        <v>1</v>
      </c>
      <c r="U20">
        <v>1</v>
      </c>
      <c r="V20">
        <v>2</v>
      </c>
      <c r="W20" s="2" t="s">
        <v>154</v>
      </c>
      <c r="X20" s="2" t="s">
        <v>124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4</v>
      </c>
      <c r="AF20">
        <v>2</v>
      </c>
      <c r="AG20">
        <v>4</v>
      </c>
      <c r="AH20">
        <v>2</v>
      </c>
      <c r="AI20">
        <v>3</v>
      </c>
      <c r="AJ20">
        <v>2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2</v>
      </c>
      <c r="AS20">
        <v>2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1</v>
      </c>
      <c r="BH20" s="2" t="s">
        <v>124</v>
      </c>
      <c r="BI20">
        <v>2</v>
      </c>
      <c r="BJ20">
        <v>1</v>
      </c>
      <c r="BK20" s="2" t="s">
        <v>183</v>
      </c>
    </row>
    <row r="21" spans="1:63" ht="30">
      <c r="A21" s="1">
        <v>45607.473263888889</v>
      </c>
      <c r="B21" s="1">
        <v>45607.481377314813</v>
      </c>
      <c r="C21">
        <v>0</v>
      </c>
      <c r="D21" s="2" t="s">
        <v>184</v>
      </c>
      <c r="E21">
        <v>100</v>
      </c>
      <c r="F21">
        <v>701</v>
      </c>
      <c r="G21">
        <v>1</v>
      </c>
      <c r="H21" s="1">
        <v>45607.48139277778</v>
      </c>
      <c r="I21" s="2" t="s">
        <v>185</v>
      </c>
      <c r="J21" s="2" t="s">
        <v>124</v>
      </c>
      <c r="K21" s="2" t="s">
        <v>124</v>
      </c>
      <c r="L21" s="2" t="s">
        <v>124</v>
      </c>
      <c r="M21" s="2" t="s">
        <v>124</v>
      </c>
      <c r="N21">
        <v>43.767000000000003</v>
      </c>
      <c r="O21">
        <v>-79.1828</v>
      </c>
      <c r="P21" s="2" t="s">
        <v>125</v>
      </c>
      <c r="Q21" s="2" t="s">
        <v>126</v>
      </c>
      <c r="R21">
        <v>1</v>
      </c>
      <c r="S21">
        <v>3</v>
      </c>
      <c r="T21">
        <v>1</v>
      </c>
      <c r="U21">
        <v>2</v>
      </c>
      <c r="V21">
        <v>2</v>
      </c>
      <c r="W21" s="2" t="s">
        <v>147</v>
      </c>
      <c r="X21" s="2" t="s">
        <v>124</v>
      </c>
      <c r="Y21">
        <v>2</v>
      </c>
      <c r="Z21">
        <v>3</v>
      </c>
      <c r="AA21">
        <v>2</v>
      </c>
      <c r="AB21">
        <v>4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3</v>
      </c>
      <c r="AI21">
        <v>3</v>
      </c>
      <c r="AJ21">
        <v>3</v>
      </c>
      <c r="AK21">
        <v>4</v>
      </c>
      <c r="AL21">
        <v>2</v>
      </c>
      <c r="AM21">
        <v>2</v>
      </c>
      <c r="AN21">
        <v>2</v>
      </c>
      <c r="AO21">
        <v>2</v>
      </c>
      <c r="AP21">
        <v>3</v>
      </c>
      <c r="AQ21">
        <v>3</v>
      </c>
      <c r="AR21">
        <v>4</v>
      </c>
      <c r="AS21">
        <v>3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4</v>
      </c>
      <c r="BB21">
        <v>3</v>
      </c>
      <c r="BC21">
        <v>2</v>
      </c>
      <c r="BD21">
        <v>2</v>
      </c>
      <c r="BE21">
        <v>2</v>
      </c>
      <c r="BF21">
        <v>3</v>
      </c>
      <c r="BG21">
        <v>1</v>
      </c>
      <c r="BH21" s="2" t="s">
        <v>124</v>
      </c>
      <c r="BI21">
        <v>2</v>
      </c>
      <c r="BJ21">
        <v>3</v>
      </c>
      <c r="BK21" s="2" t="s">
        <v>186</v>
      </c>
    </row>
    <row r="22" spans="1:63" ht="30">
      <c r="A22" s="1">
        <v>45607.477222222224</v>
      </c>
      <c r="B22" s="1">
        <v>45607.482256944444</v>
      </c>
      <c r="C22">
        <v>0</v>
      </c>
      <c r="D22" s="2" t="s">
        <v>187</v>
      </c>
      <c r="E22">
        <v>100</v>
      </c>
      <c r="F22">
        <v>434</v>
      </c>
      <c r="G22">
        <v>1</v>
      </c>
      <c r="H22" s="1">
        <v>45607.482276319446</v>
      </c>
      <c r="I22" s="2" t="s">
        <v>188</v>
      </c>
      <c r="J22" s="2" t="s">
        <v>124</v>
      </c>
      <c r="K22" s="2" t="s">
        <v>124</v>
      </c>
      <c r="L22" s="2" t="s">
        <v>124</v>
      </c>
      <c r="M22" s="2" t="s">
        <v>124</v>
      </c>
      <c r="N22">
        <v>6.7491000000000003</v>
      </c>
      <c r="O22">
        <v>79.913399999999996</v>
      </c>
      <c r="P22" s="2" t="s">
        <v>125</v>
      </c>
      <c r="Q22" s="2" t="s">
        <v>126</v>
      </c>
      <c r="R22">
        <v>1</v>
      </c>
      <c r="S22">
        <v>3</v>
      </c>
      <c r="T22">
        <v>1</v>
      </c>
      <c r="U22">
        <v>1</v>
      </c>
      <c r="V22">
        <v>1</v>
      </c>
      <c r="W22" s="2" t="s">
        <v>189</v>
      </c>
      <c r="X22" s="2" t="s">
        <v>124</v>
      </c>
      <c r="Y22">
        <v>3</v>
      </c>
      <c r="Z22">
        <v>2</v>
      </c>
      <c r="AA22">
        <v>2</v>
      </c>
      <c r="AB22">
        <v>4</v>
      </c>
      <c r="AC22">
        <v>1</v>
      </c>
      <c r="AD22">
        <v>5</v>
      </c>
      <c r="AE22">
        <v>5</v>
      </c>
      <c r="AF22">
        <v>4</v>
      </c>
      <c r="AG22">
        <v>4</v>
      </c>
      <c r="AH22">
        <v>3</v>
      </c>
      <c r="AI22">
        <v>4</v>
      </c>
      <c r="AJ22">
        <v>4</v>
      </c>
      <c r="AK22">
        <v>4</v>
      </c>
      <c r="AL22">
        <v>2</v>
      </c>
      <c r="AM22">
        <v>3</v>
      </c>
      <c r="AN22">
        <v>1</v>
      </c>
      <c r="AO22">
        <v>3</v>
      </c>
      <c r="AP22">
        <v>1</v>
      </c>
      <c r="AQ22">
        <v>3</v>
      </c>
      <c r="AR22">
        <v>1</v>
      </c>
      <c r="AS22">
        <v>2</v>
      </c>
      <c r="AT22">
        <v>2</v>
      </c>
      <c r="AU22">
        <v>2</v>
      </c>
      <c r="AV22">
        <v>2</v>
      </c>
      <c r="AW22">
        <v>4</v>
      </c>
      <c r="AX22">
        <v>4</v>
      </c>
      <c r="AY22">
        <v>4</v>
      </c>
      <c r="AZ22">
        <v>4</v>
      </c>
      <c r="BA22">
        <v>2</v>
      </c>
      <c r="BB22">
        <v>3</v>
      </c>
      <c r="BC22">
        <v>4</v>
      </c>
      <c r="BD22">
        <v>3</v>
      </c>
      <c r="BE22">
        <v>3</v>
      </c>
      <c r="BF22">
        <v>4</v>
      </c>
      <c r="BG22">
        <v>2</v>
      </c>
      <c r="BH22" s="2" t="s">
        <v>124</v>
      </c>
      <c r="BI22">
        <v>1</v>
      </c>
      <c r="BJ22">
        <v>4</v>
      </c>
      <c r="BK22" s="2" t="s">
        <v>190</v>
      </c>
    </row>
    <row r="23" spans="1:63" ht="30">
      <c r="A23" s="1">
        <v>45607.484131944446</v>
      </c>
      <c r="B23" s="1">
        <v>45607.4844212963</v>
      </c>
      <c r="C23">
        <v>0</v>
      </c>
      <c r="D23" s="2" t="s">
        <v>191</v>
      </c>
      <c r="E23">
        <v>100</v>
      </c>
      <c r="F23">
        <v>24</v>
      </c>
      <c r="G23">
        <v>1</v>
      </c>
      <c r="H23" s="1">
        <v>45607.484432141202</v>
      </c>
      <c r="I23" s="2" t="s">
        <v>192</v>
      </c>
      <c r="J23" s="2" t="s">
        <v>124</v>
      </c>
      <c r="K23" s="2" t="s">
        <v>124</v>
      </c>
      <c r="L23" s="2" t="s">
        <v>124</v>
      </c>
      <c r="M23" s="2" t="s">
        <v>124</v>
      </c>
      <c r="N23">
        <v>6.8841999999999999</v>
      </c>
      <c r="O23">
        <v>79.861599999999996</v>
      </c>
      <c r="P23" s="2" t="s">
        <v>125</v>
      </c>
      <c r="Q23" s="2" t="s">
        <v>126</v>
      </c>
      <c r="R23">
        <v>0.80000001192092896</v>
      </c>
      <c r="S23">
        <v>1</v>
      </c>
      <c r="T23" s="2" t="s">
        <v>124</v>
      </c>
      <c r="U23" s="2" t="s">
        <v>124</v>
      </c>
      <c r="V23" s="2" t="s">
        <v>124</v>
      </c>
      <c r="W23" s="2" t="s">
        <v>124</v>
      </c>
      <c r="X23" s="2" t="s">
        <v>124</v>
      </c>
      <c r="Y23" s="2" t="s">
        <v>124</v>
      </c>
      <c r="Z23" s="2" t="s">
        <v>124</v>
      </c>
      <c r="AA23" s="2" t="s">
        <v>124</v>
      </c>
      <c r="AB23" s="2" t="s">
        <v>124</v>
      </c>
      <c r="AC23" s="2" t="s">
        <v>124</v>
      </c>
      <c r="AD23" s="2" t="s">
        <v>124</v>
      </c>
      <c r="AE23" s="2" t="s">
        <v>124</v>
      </c>
      <c r="AF23" s="2" t="s">
        <v>124</v>
      </c>
      <c r="AG23" s="2" t="s">
        <v>124</v>
      </c>
      <c r="AH23" s="2" t="s">
        <v>124</v>
      </c>
      <c r="AI23" s="2" t="s">
        <v>124</v>
      </c>
      <c r="AJ23" s="2" t="s">
        <v>124</v>
      </c>
      <c r="AK23" s="2" t="s">
        <v>124</v>
      </c>
      <c r="AL23" s="2" t="s">
        <v>124</v>
      </c>
      <c r="AM23" s="2" t="s">
        <v>124</v>
      </c>
      <c r="AN23" s="2" t="s">
        <v>124</v>
      </c>
      <c r="AO23" s="2" t="s">
        <v>124</v>
      </c>
      <c r="AP23" s="2" t="s">
        <v>124</v>
      </c>
      <c r="AQ23" s="2" t="s">
        <v>124</v>
      </c>
      <c r="AR23" s="2" t="s">
        <v>124</v>
      </c>
      <c r="AS23" s="2" t="s">
        <v>124</v>
      </c>
      <c r="AT23" s="2" t="s">
        <v>124</v>
      </c>
      <c r="AU23" s="2" t="s">
        <v>124</v>
      </c>
      <c r="AV23" s="2" t="s">
        <v>124</v>
      </c>
      <c r="AW23" s="2" t="s">
        <v>124</v>
      </c>
      <c r="AX23" s="2" t="s">
        <v>124</v>
      </c>
      <c r="AY23" s="2" t="s">
        <v>124</v>
      </c>
      <c r="AZ23" s="2" t="s">
        <v>124</v>
      </c>
      <c r="BA23" s="2" t="s">
        <v>124</v>
      </c>
      <c r="BB23" s="2" t="s">
        <v>124</v>
      </c>
      <c r="BC23" s="2" t="s">
        <v>124</v>
      </c>
      <c r="BD23" s="2" t="s">
        <v>124</v>
      </c>
      <c r="BE23" s="2" t="s">
        <v>124</v>
      </c>
      <c r="BF23" s="2" t="s">
        <v>124</v>
      </c>
      <c r="BG23" s="2" t="s">
        <v>124</v>
      </c>
      <c r="BH23" s="2" t="s">
        <v>124</v>
      </c>
      <c r="BI23" s="2" t="s">
        <v>124</v>
      </c>
      <c r="BJ23" s="2" t="s">
        <v>124</v>
      </c>
      <c r="BK23" s="2" t="s">
        <v>124</v>
      </c>
    </row>
    <row r="24" spans="1:63" ht="30">
      <c r="A24" s="1">
        <v>45607.500069444446</v>
      </c>
      <c r="B24" s="1">
        <v>45607.50372685185</v>
      </c>
      <c r="C24">
        <v>0</v>
      </c>
      <c r="D24" s="2" t="s">
        <v>193</v>
      </c>
      <c r="E24">
        <v>100</v>
      </c>
      <c r="F24">
        <v>315</v>
      </c>
      <c r="G24">
        <v>1</v>
      </c>
      <c r="H24" s="1">
        <v>45607.503734548613</v>
      </c>
      <c r="I24" s="2" t="s">
        <v>194</v>
      </c>
      <c r="J24" s="2" t="s">
        <v>124</v>
      </c>
      <c r="K24" s="2" t="s">
        <v>124</v>
      </c>
      <c r="L24" s="2" t="s">
        <v>124</v>
      </c>
      <c r="M24" s="2" t="s">
        <v>124</v>
      </c>
      <c r="N24">
        <v>43.688200000000002</v>
      </c>
      <c r="O24">
        <v>-79.453900000000004</v>
      </c>
      <c r="P24" s="2" t="s">
        <v>125</v>
      </c>
      <c r="Q24" s="2" t="s">
        <v>126</v>
      </c>
      <c r="R24">
        <v>0.40000000596046448</v>
      </c>
      <c r="S24">
        <v>4</v>
      </c>
      <c r="T24">
        <v>1</v>
      </c>
      <c r="U24">
        <v>1</v>
      </c>
      <c r="V24">
        <v>1</v>
      </c>
      <c r="W24" s="2" t="s">
        <v>158</v>
      </c>
      <c r="X24" s="2" t="s">
        <v>124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4</v>
      </c>
      <c r="AF24">
        <v>1</v>
      </c>
      <c r="AG24">
        <v>3</v>
      </c>
      <c r="AH24">
        <v>2</v>
      </c>
      <c r="AI24">
        <v>4</v>
      </c>
      <c r="AJ24">
        <v>1</v>
      </c>
      <c r="AK24">
        <v>5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2</v>
      </c>
      <c r="AS24">
        <v>3</v>
      </c>
      <c r="AT24">
        <v>1</v>
      </c>
      <c r="AU24">
        <v>1</v>
      </c>
      <c r="AV24">
        <v>1</v>
      </c>
      <c r="AW24">
        <v>1</v>
      </c>
      <c r="AX24">
        <v>4</v>
      </c>
      <c r="AY24">
        <v>2</v>
      </c>
      <c r="AZ24">
        <v>1</v>
      </c>
      <c r="BA24">
        <v>1</v>
      </c>
      <c r="BB24">
        <v>3</v>
      </c>
      <c r="BC24">
        <v>2</v>
      </c>
      <c r="BD24">
        <v>2</v>
      </c>
      <c r="BE24">
        <v>2</v>
      </c>
      <c r="BF24">
        <v>2</v>
      </c>
      <c r="BG24">
        <v>2</v>
      </c>
      <c r="BH24" s="2" t="s">
        <v>124</v>
      </c>
      <c r="BI24">
        <v>2</v>
      </c>
      <c r="BJ24">
        <v>1</v>
      </c>
      <c r="BK24" s="2" t="s">
        <v>195</v>
      </c>
    </row>
    <row r="25" spans="1:63" ht="30">
      <c r="A25" s="1">
        <v>45607.506689814814</v>
      </c>
      <c r="B25" s="1">
        <v>45607.506874999999</v>
      </c>
      <c r="C25">
        <v>0</v>
      </c>
      <c r="D25" s="2" t="s">
        <v>196</v>
      </c>
      <c r="E25">
        <v>100</v>
      </c>
      <c r="F25">
        <v>16</v>
      </c>
      <c r="G25">
        <v>1</v>
      </c>
      <c r="H25" s="1">
        <v>45607.506894861108</v>
      </c>
      <c r="I25" s="2" t="s">
        <v>197</v>
      </c>
      <c r="J25" s="2" t="s">
        <v>124</v>
      </c>
      <c r="K25" s="2" t="s">
        <v>124</v>
      </c>
      <c r="L25" s="2" t="s">
        <v>124</v>
      </c>
      <c r="M25" s="2" t="s">
        <v>124</v>
      </c>
      <c r="N25">
        <v>1.2867999999999999</v>
      </c>
      <c r="O25">
        <v>103.8503</v>
      </c>
      <c r="P25" s="2" t="s">
        <v>125</v>
      </c>
      <c r="Q25" s="2" t="s">
        <v>126</v>
      </c>
      <c r="R25">
        <v>1</v>
      </c>
      <c r="S25">
        <v>4</v>
      </c>
      <c r="T25">
        <v>2</v>
      </c>
      <c r="U25" s="2" t="s">
        <v>124</v>
      </c>
      <c r="V25" s="2" t="s">
        <v>124</v>
      </c>
      <c r="W25" s="2" t="s">
        <v>124</v>
      </c>
      <c r="X25" s="2" t="s">
        <v>124</v>
      </c>
      <c r="Y25" s="2" t="s">
        <v>124</v>
      </c>
      <c r="Z25" s="2" t="s">
        <v>124</v>
      </c>
      <c r="AA25" s="2" t="s">
        <v>124</v>
      </c>
      <c r="AB25" s="2" t="s">
        <v>124</v>
      </c>
      <c r="AC25" s="2" t="s">
        <v>124</v>
      </c>
      <c r="AD25" s="2" t="s">
        <v>124</v>
      </c>
      <c r="AE25" s="2" t="s">
        <v>124</v>
      </c>
      <c r="AF25" s="2" t="s">
        <v>124</v>
      </c>
      <c r="AG25" s="2" t="s">
        <v>124</v>
      </c>
      <c r="AH25" s="2" t="s">
        <v>124</v>
      </c>
      <c r="AI25" s="2" t="s">
        <v>124</v>
      </c>
      <c r="AJ25" s="2" t="s">
        <v>124</v>
      </c>
      <c r="AK25" s="2" t="s">
        <v>124</v>
      </c>
      <c r="AL25" s="2" t="s">
        <v>124</v>
      </c>
      <c r="AM25" s="2" t="s">
        <v>124</v>
      </c>
      <c r="AN25" s="2" t="s">
        <v>124</v>
      </c>
      <c r="AO25" s="2" t="s">
        <v>124</v>
      </c>
      <c r="AP25" s="2" t="s">
        <v>124</v>
      </c>
      <c r="AQ25" s="2" t="s">
        <v>124</v>
      </c>
      <c r="AR25" s="2" t="s">
        <v>124</v>
      </c>
      <c r="AS25" s="2" t="s">
        <v>124</v>
      </c>
      <c r="AT25" s="2" t="s">
        <v>124</v>
      </c>
      <c r="AU25" s="2" t="s">
        <v>124</v>
      </c>
      <c r="AV25" s="2" t="s">
        <v>124</v>
      </c>
      <c r="AW25" s="2" t="s">
        <v>124</v>
      </c>
      <c r="AX25" s="2" t="s">
        <v>124</v>
      </c>
      <c r="AY25" s="2" t="s">
        <v>124</v>
      </c>
      <c r="AZ25" s="2" t="s">
        <v>124</v>
      </c>
      <c r="BA25" s="2" t="s">
        <v>124</v>
      </c>
      <c r="BB25" s="2" t="s">
        <v>124</v>
      </c>
      <c r="BC25" s="2" t="s">
        <v>124</v>
      </c>
      <c r="BD25" s="2" t="s">
        <v>124</v>
      </c>
      <c r="BE25" s="2" t="s">
        <v>124</v>
      </c>
      <c r="BF25" s="2" t="s">
        <v>124</v>
      </c>
      <c r="BG25" s="2" t="s">
        <v>124</v>
      </c>
      <c r="BH25" s="2" t="s">
        <v>124</v>
      </c>
      <c r="BI25" s="2" t="s">
        <v>124</v>
      </c>
      <c r="BJ25" s="2" t="s">
        <v>124</v>
      </c>
      <c r="BK25" s="2" t="s">
        <v>124</v>
      </c>
    </row>
    <row r="26" spans="1:63" ht="30">
      <c r="A26" s="1">
        <v>45607.539629629631</v>
      </c>
      <c r="B26" s="1">
        <v>45607.549687500003</v>
      </c>
      <c r="C26">
        <v>0</v>
      </c>
      <c r="D26" s="2" t="s">
        <v>198</v>
      </c>
      <c r="E26">
        <v>100</v>
      </c>
      <c r="F26">
        <v>869</v>
      </c>
      <c r="G26">
        <v>1</v>
      </c>
      <c r="H26" s="1">
        <v>45607.549708182873</v>
      </c>
      <c r="I26" s="2" t="s">
        <v>199</v>
      </c>
      <c r="J26" s="2" t="s">
        <v>124</v>
      </c>
      <c r="K26" s="2" t="s">
        <v>124</v>
      </c>
      <c r="L26" s="2" t="s">
        <v>124</v>
      </c>
      <c r="M26" s="2" t="s">
        <v>124</v>
      </c>
      <c r="N26">
        <v>31.004799999999999</v>
      </c>
      <c r="O26">
        <v>75.946299999999994</v>
      </c>
      <c r="P26" s="2" t="s">
        <v>125</v>
      </c>
      <c r="Q26" s="2" t="s">
        <v>126</v>
      </c>
      <c r="R26">
        <v>1</v>
      </c>
      <c r="S26">
        <v>3</v>
      </c>
      <c r="T26">
        <v>1</v>
      </c>
      <c r="U26">
        <v>2</v>
      </c>
      <c r="V26">
        <v>3</v>
      </c>
      <c r="W26" s="2" t="s">
        <v>147</v>
      </c>
      <c r="X26" s="2" t="s">
        <v>124</v>
      </c>
      <c r="Y26">
        <v>3</v>
      </c>
      <c r="Z26">
        <v>2</v>
      </c>
      <c r="AA26">
        <v>2</v>
      </c>
      <c r="AB26">
        <v>3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4</v>
      </c>
      <c r="AI26">
        <v>4</v>
      </c>
      <c r="AJ26">
        <v>3</v>
      </c>
      <c r="AK26">
        <v>3</v>
      </c>
      <c r="AL26">
        <v>3</v>
      </c>
      <c r="AM26">
        <v>3</v>
      </c>
      <c r="AN26">
        <v>2</v>
      </c>
      <c r="AO26">
        <v>1</v>
      </c>
      <c r="AP26">
        <v>2</v>
      </c>
      <c r="AQ26">
        <v>2</v>
      </c>
      <c r="AR26">
        <v>2</v>
      </c>
      <c r="AS26">
        <v>3</v>
      </c>
      <c r="AT26">
        <v>2</v>
      </c>
      <c r="AU26">
        <v>2</v>
      </c>
      <c r="AV26">
        <v>2</v>
      </c>
      <c r="AW26">
        <v>4</v>
      </c>
      <c r="AX26">
        <v>2</v>
      </c>
      <c r="AY26">
        <v>3</v>
      </c>
      <c r="AZ26">
        <v>2</v>
      </c>
      <c r="BA26">
        <v>4</v>
      </c>
      <c r="BB26">
        <v>4</v>
      </c>
      <c r="BC26">
        <v>3</v>
      </c>
      <c r="BD26">
        <v>3</v>
      </c>
      <c r="BE26">
        <v>3</v>
      </c>
      <c r="BF26">
        <v>2</v>
      </c>
      <c r="BG26">
        <v>1</v>
      </c>
      <c r="BH26" s="2" t="s">
        <v>124</v>
      </c>
      <c r="BI26">
        <v>2</v>
      </c>
      <c r="BJ26">
        <v>2</v>
      </c>
      <c r="BK26" s="2" t="s">
        <v>137</v>
      </c>
    </row>
    <row r="27" spans="1:63" ht="30">
      <c r="A27" s="1">
        <v>45607.573148148149</v>
      </c>
      <c r="B27" s="1">
        <v>45607.57675925926</v>
      </c>
      <c r="C27">
        <v>0</v>
      </c>
      <c r="D27" s="2" t="s">
        <v>200</v>
      </c>
      <c r="E27">
        <v>100</v>
      </c>
      <c r="F27">
        <v>312</v>
      </c>
      <c r="G27">
        <v>1</v>
      </c>
      <c r="H27" s="1">
        <v>45607.576777696762</v>
      </c>
      <c r="I27" s="2" t="s">
        <v>201</v>
      </c>
      <c r="J27" s="2" t="s">
        <v>124</v>
      </c>
      <c r="K27" s="2" t="s">
        <v>124</v>
      </c>
      <c r="L27" s="2" t="s">
        <v>124</v>
      </c>
      <c r="M27" s="2" t="s">
        <v>124</v>
      </c>
      <c r="N27">
        <v>1.3209</v>
      </c>
      <c r="O27">
        <v>103.8331</v>
      </c>
      <c r="P27" s="2" t="s">
        <v>125</v>
      </c>
      <c r="Q27" s="2" t="s">
        <v>126</v>
      </c>
      <c r="R27">
        <v>1</v>
      </c>
      <c r="S27">
        <v>3</v>
      </c>
      <c r="T27">
        <v>1</v>
      </c>
      <c r="U27">
        <v>1</v>
      </c>
      <c r="V27">
        <v>1</v>
      </c>
      <c r="W27" s="2" t="s">
        <v>202</v>
      </c>
      <c r="X27" s="2" t="s">
        <v>124</v>
      </c>
      <c r="Y27">
        <v>1</v>
      </c>
      <c r="Z27">
        <v>2</v>
      </c>
      <c r="AA27">
        <v>1</v>
      </c>
      <c r="AB27">
        <v>2</v>
      </c>
      <c r="AC27">
        <v>1</v>
      </c>
      <c r="AD27">
        <v>1</v>
      </c>
      <c r="AE27">
        <v>2</v>
      </c>
      <c r="AF27">
        <v>1</v>
      </c>
      <c r="AG27">
        <v>3</v>
      </c>
      <c r="AH27">
        <v>1</v>
      </c>
      <c r="AI27">
        <v>1</v>
      </c>
      <c r="AJ27">
        <v>1</v>
      </c>
      <c r="AK27">
        <v>2</v>
      </c>
      <c r="AL27">
        <v>2</v>
      </c>
      <c r="AM27">
        <v>2</v>
      </c>
      <c r="AN27">
        <v>3</v>
      </c>
      <c r="AO27">
        <v>1</v>
      </c>
      <c r="AP27">
        <v>2</v>
      </c>
      <c r="AQ27">
        <v>1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C27">
        <v>1</v>
      </c>
      <c r="BD27">
        <v>2</v>
      </c>
      <c r="BE27">
        <v>2</v>
      </c>
      <c r="BF27">
        <v>2</v>
      </c>
      <c r="BG27">
        <v>1</v>
      </c>
      <c r="BH27" s="2" t="s">
        <v>124</v>
      </c>
      <c r="BI27">
        <v>2</v>
      </c>
      <c r="BJ27">
        <v>2</v>
      </c>
      <c r="BK27" s="2" t="s">
        <v>161</v>
      </c>
    </row>
    <row r="28" spans="1:63" ht="30">
      <c r="A28" s="1">
        <v>45607.719837962963</v>
      </c>
      <c r="B28" s="1">
        <v>45607.719953703701</v>
      </c>
      <c r="C28">
        <v>0</v>
      </c>
      <c r="D28" s="2" t="s">
        <v>203</v>
      </c>
      <c r="E28">
        <v>100</v>
      </c>
      <c r="F28">
        <v>10</v>
      </c>
      <c r="G28">
        <v>1</v>
      </c>
      <c r="H28" s="1">
        <v>45607.719972523148</v>
      </c>
      <c r="I28" s="2" t="s">
        <v>204</v>
      </c>
      <c r="J28" s="2" t="s">
        <v>124</v>
      </c>
      <c r="K28" s="2" t="s">
        <v>124</v>
      </c>
      <c r="L28" s="2" t="s">
        <v>124</v>
      </c>
      <c r="M28" s="2" t="s">
        <v>124</v>
      </c>
      <c r="N28">
        <v>22.2578</v>
      </c>
      <c r="O28">
        <v>114.1657</v>
      </c>
      <c r="P28" s="2" t="s">
        <v>125</v>
      </c>
      <c r="Q28" s="2" t="s">
        <v>126</v>
      </c>
      <c r="R28">
        <v>0.89999997615814209</v>
      </c>
      <c r="S28">
        <v>5</v>
      </c>
      <c r="T28" s="2" t="s">
        <v>124</v>
      </c>
      <c r="U28" s="2" t="s">
        <v>124</v>
      </c>
      <c r="V28" s="2" t="s">
        <v>124</v>
      </c>
      <c r="W28" s="2" t="s">
        <v>124</v>
      </c>
      <c r="X28" s="2" t="s">
        <v>124</v>
      </c>
      <c r="Y28" s="2" t="s">
        <v>124</v>
      </c>
      <c r="Z28" s="2" t="s">
        <v>124</v>
      </c>
      <c r="AA28" s="2" t="s">
        <v>124</v>
      </c>
      <c r="AB28" s="2" t="s">
        <v>124</v>
      </c>
      <c r="AC28" s="2" t="s">
        <v>124</v>
      </c>
      <c r="AD28" s="2" t="s">
        <v>124</v>
      </c>
      <c r="AE28" s="2" t="s">
        <v>124</v>
      </c>
      <c r="AF28" s="2" t="s">
        <v>124</v>
      </c>
      <c r="AG28" s="2" t="s">
        <v>124</v>
      </c>
      <c r="AH28" s="2" t="s">
        <v>124</v>
      </c>
      <c r="AI28" s="2" t="s">
        <v>124</v>
      </c>
      <c r="AJ28" s="2" t="s">
        <v>124</v>
      </c>
      <c r="AK28" s="2" t="s">
        <v>124</v>
      </c>
      <c r="AL28" s="2" t="s">
        <v>124</v>
      </c>
      <c r="AM28" s="2" t="s">
        <v>124</v>
      </c>
      <c r="AN28" s="2" t="s">
        <v>124</v>
      </c>
      <c r="AO28" s="2" t="s">
        <v>124</v>
      </c>
      <c r="AP28" s="2" t="s">
        <v>124</v>
      </c>
      <c r="AQ28" s="2" t="s">
        <v>124</v>
      </c>
      <c r="AR28" s="2" t="s">
        <v>124</v>
      </c>
      <c r="AS28" s="2" t="s">
        <v>124</v>
      </c>
      <c r="AT28" s="2" t="s">
        <v>124</v>
      </c>
      <c r="AU28" s="2" t="s">
        <v>124</v>
      </c>
      <c r="AV28" s="2" t="s">
        <v>124</v>
      </c>
      <c r="AW28" s="2" t="s">
        <v>124</v>
      </c>
      <c r="AX28" s="2" t="s">
        <v>124</v>
      </c>
      <c r="AY28" s="2" t="s">
        <v>124</v>
      </c>
      <c r="AZ28" s="2" t="s">
        <v>124</v>
      </c>
      <c r="BA28" s="2" t="s">
        <v>124</v>
      </c>
      <c r="BB28" s="2" t="s">
        <v>124</v>
      </c>
      <c r="BC28" s="2" t="s">
        <v>124</v>
      </c>
      <c r="BD28" s="2" t="s">
        <v>124</v>
      </c>
      <c r="BE28" s="2" t="s">
        <v>124</v>
      </c>
      <c r="BF28" s="2" t="s">
        <v>124</v>
      </c>
      <c r="BG28" s="2" t="s">
        <v>124</v>
      </c>
      <c r="BH28" s="2" t="s">
        <v>124</v>
      </c>
      <c r="BI28" s="2" t="s">
        <v>124</v>
      </c>
      <c r="BJ28" s="2" t="s">
        <v>124</v>
      </c>
      <c r="BK28" s="2" t="s">
        <v>124</v>
      </c>
    </row>
    <row r="29" spans="1:63" ht="30">
      <c r="A29" s="1">
        <v>45607.718738425923</v>
      </c>
      <c r="B29" s="1">
        <v>45607.721724537034</v>
      </c>
      <c r="C29">
        <v>0</v>
      </c>
      <c r="D29" s="2" t="s">
        <v>205</v>
      </c>
      <c r="E29">
        <v>100</v>
      </c>
      <c r="F29">
        <v>258</v>
      </c>
      <c r="G29">
        <v>1</v>
      </c>
      <c r="H29" s="1">
        <v>45607.721738900465</v>
      </c>
      <c r="I29" s="2" t="s">
        <v>206</v>
      </c>
      <c r="J29" s="2" t="s">
        <v>124</v>
      </c>
      <c r="K29" s="2" t="s">
        <v>124</v>
      </c>
      <c r="L29" s="2" t="s">
        <v>124</v>
      </c>
      <c r="M29" s="2" t="s">
        <v>124</v>
      </c>
      <c r="N29">
        <v>22.290800000000001</v>
      </c>
      <c r="O29">
        <v>114.15009999999999</v>
      </c>
      <c r="P29" s="2" t="s">
        <v>125</v>
      </c>
      <c r="Q29" s="2" t="s">
        <v>126</v>
      </c>
      <c r="R29">
        <v>1</v>
      </c>
      <c r="S29">
        <v>2</v>
      </c>
      <c r="T29">
        <v>1</v>
      </c>
      <c r="U29">
        <v>2</v>
      </c>
      <c r="V29">
        <v>2</v>
      </c>
      <c r="W29" s="2" t="s">
        <v>207</v>
      </c>
      <c r="X29" s="2" t="s">
        <v>124</v>
      </c>
      <c r="Y29">
        <v>2</v>
      </c>
      <c r="Z29">
        <v>2</v>
      </c>
      <c r="AA29">
        <v>2</v>
      </c>
      <c r="AB29">
        <v>3</v>
      </c>
      <c r="AC29">
        <v>1</v>
      </c>
      <c r="AD29">
        <v>2</v>
      </c>
      <c r="AE29">
        <v>3</v>
      </c>
      <c r="AF29">
        <v>3</v>
      </c>
      <c r="AG29">
        <v>3</v>
      </c>
      <c r="AH29">
        <v>3</v>
      </c>
      <c r="AI29">
        <v>4</v>
      </c>
      <c r="AJ29">
        <v>3</v>
      </c>
      <c r="AK29">
        <v>3</v>
      </c>
      <c r="AL29">
        <v>2</v>
      </c>
      <c r="AM29">
        <v>2</v>
      </c>
      <c r="AN29">
        <v>3</v>
      </c>
      <c r="AO29">
        <v>2</v>
      </c>
      <c r="AP29">
        <v>2</v>
      </c>
      <c r="AQ29">
        <v>3</v>
      </c>
      <c r="AR29">
        <v>3</v>
      </c>
      <c r="AS29">
        <v>2</v>
      </c>
      <c r="AT29">
        <v>3</v>
      </c>
      <c r="AU29">
        <v>3</v>
      </c>
      <c r="AV29">
        <v>3</v>
      </c>
      <c r="AW29">
        <v>3</v>
      </c>
      <c r="AX29">
        <v>4</v>
      </c>
      <c r="AY29">
        <v>4</v>
      </c>
      <c r="AZ29">
        <v>2</v>
      </c>
      <c r="BA29">
        <v>2</v>
      </c>
      <c r="BB29">
        <v>3</v>
      </c>
      <c r="BC29">
        <v>3</v>
      </c>
      <c r="BD29">
        <v>3</v>
      </c>
      <c r="BE29">
        <v>2</v>
      </c>
      <c r="BF29">
        <v>4</v>
      </c>
      <c r="BG29">
        <v>2</v>
      </c>
      <c r="BH29" s="2" t="s">
        <v>124</v>
      </c>
      <c r="BI29">
        <v>2</v>
      </c>
      <c r="BJ29">
        <v>3</v>
      </c>
      <c r="BK29" s="2" t="s">
        <v>208</v>
      </c>
    </row>
    <row r="30" spans="1:63" ht="30">
      <c r="A30" s="1">
        <v>45607.534282407411</v>
      </c>
      <c r="B30" s="1">
        <v>45607.739201388889</v>
      </c>
      <c r="C30">
        <v>0</v>
      </c>
      <c r="D30" s="2" t="s">
        <v>209</v>
      </c>
      <c r="E30">
        <v>100</v>
      </c>
      <c r="F30">
        <v>17704</v>
      </c>
      <c r="G30">
        <v>1</v>
      </c>
      <c r="H30" s="1">
        <v>45607.739208993058</v>
      </c>
      <c r="I30" s="2" t="s">
        <v>210</v>
      </c>
      <c r="J30" s="2" t="s">
        <v>124</v>
      </c>
      <c r="K30" s="2" t="s">
        <v>124</v>
      </c>
      <c r="L30" s="2" t="s">
        <v>124</v>
      </c>
      <c r="M30" s="2" t="s">
        <v>124</v>
      </c>
      <c r="N30">
        <v>43.768000000000001</v>
      </c>
      <c r="O30">
        <v>-79.214200000000005</v>
      </c>
      <c r="P30" s="2" t="s">
        <v>125</v>
      </c>
      <c r="Q30" s="2" t="s">
        <v>126</v>
      </c>
      <c r="R30">
        <v>1</v>
      </c>
      <c r="S30">
        <v>2</v>
      </c>
      <c r="T30">
        <v>1</v>
      </c>
      <c r="U30">
        <v>1</v>
      </c>
      <c r="V30">
        <v>1</v>
      </c>
      <c r="W30" s="2" t="s">
        <v>154</v>
      </c>
      <c r="X30" s="2" t="s">
        <v>124</v>
      </c>
      <c r="Y30">
        <v>1</v>
      </c>
      <c r="Z30">
        <v>2</v>
      </c>
      <c r="AA30">
        <v>1</v>
      </c>
      <c r="AB30">
        <v>2</v>
      </c>
      <c r="AC30">
        <v>3</v>
      </c>
      <c r="AD30">
        <v>2</v>
      </c>
      <c r="AE30">
        <v>2</v>
      </c>
      <c r="AF30">
        <v>2</v>
      </c>
      <c r="AG30">
        <v>4</v>
      </c>
      <c r="AH30">
        <v>2</v>
      </c>
      <c r="AI30">
        <v>4</v>
      </c>
      <c r="AJ30">
        <v>1</v>
      </c>
      <c r="AK30">
        <v>3</v>
      </c>
      <c r="AL30">
        <v>2</v>
      </c>
      <c r="AM30">
        <v>2</v>
      </c>
      <c r="AN30">
        <v>1</v>
      </c>
      <c r="AO30">
        <v>2</v>
      </c>
      <c r="AP30">
        <v>3</v>
      </c>
      <c r="AQ30">
        <v>2</v>
      </c>
      <c r="AR30">
        <v>3</v>
      </c>
      <c r="AS30">
        <v>4</v>
      </c>
      <c r="AT30">
        <v>2</v>
      </c>
      <c r="AU30">
        <v>2</v>
      </c>
      <c r="AV30">
        <v>2</v>
      </c>
      <c r="AW30">
        <v>2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3</v>
      </c>
      <c r="BG30">
        <v>1</v>
      </c>
      <c r="BH30" s="2" t="s">
        <v>124</v>
      </c>
      <c r="BI30">
        <v>2</v>
      </c>
      <c r="BJ30">
        <v>2</v>
      </c>
      <c r="BK30" s="2" t="s">
        <v>155</v>
      </c>
    </row>
    <row r="31" spans="1:63" ht="30">
      <c r="A31" s="1">
        <v>45607.738217592596</v>
      </c>
      <c r="B31" s="1">
        <v>45607.743449074071</v>
      </c>
      <c r="C31">
        <v>0</v>
      </c>
      <c r="D31" s="2" t="s">
        <v>211</v>
      </c>
      <c r="E31">
        <v>100</v>
      </c>
      <c r="F31">
        <v>451</v>
      </c>
      <c r="G31">
        <v>1</v>
      </c>
      <c r="H31" s="1">
        <v>45607.743468564811</v>
      </c>
      <c r="I31" s="2" t="s">
        <v>212</v>
      </c>
      <c r="J31" s="2" t="s">
        <v>124</v>
      </c>
      <c r="K31" s="2" t="s">
        <v>124</v>
      </c>
      <c r="L31" s="2" t="s">
        <v>124</v>
      </c>
      <c r="M31" s="2" t="s">
        <v>124</v>
      </c>
      <c r="N31">
        <v>1.4262999999999999</v>
      </c>
      <c r="O31">
        <v>103.83929999999999</v>
      </c>
      <c r="P31" s="2" t="s">
        <v>125</v>
      </c>
      <c r="Q31" s="2" t="s">
        <v>126</v>
      </c>
      <c r="R31">
        <v>1</v>
      </c>
      <c r="S31">
        <v>4</v>
      </c>
      <c r="T31">
        <v>1</v>
      </c>
      <c r="U31">
        <v>1</v>
      </c>
      <c r="V31">
        <v>3</v>
      </c>
      <c r="W31" s="2" t="s">
        <v>158</v>
      </c>
      <c r="X31" s="2" t="s">
        <v>124</v>
      </c>
      <c r="Y31">
        <v>1</v>
      </c>
      <c r="Z31">
        <v>4</v>
      </c>
      <c r="AA31">
        <v>2</v>
      </c>
      <c r="AB31">
        <v>2</v>
      </c>
      <c r="AC31">
        <v>1</v>
      </c>
      <c r="AD31">
        <v>4</v>
      </c>
      <c r="AE31">
        <v>1</v>
      </c>
      <c r="AF31">
        <v>2</v>
      </c>
      <c r="AG31">
        <v>2</v>
      </c>
      <c r="AH31">
        <v>3</v>
      </c>
      <c r="AI31">
        <v>3</v>
      </c>
      <c r="AJ31">
        <v>2</v>
      </c>
      <c r="AK31">
        <v>2</v>
      </c>
      <c r="AL31">
        <v>3</v>
      </c>
      <c r="AM31">
        <v>2</v>
      </c>
      <c r="AN31">
        <v>2</v>
      </c>
      <c r="AO31">
        <v>2</v>
      </c>
      <c r="AP31">
        <v>3</v>
      </c>
      <c r="AQ31">
        <v>3</v>
      </c>
      <c r="AR31">
        <v>2</v>
      </c>
      <c r="AS31">
        <v>3</v>
      </c>
      <c r="AT31">
        <v>3</v>
      </c>
      <c r="AU31">
        <v>2</v>
      </c>
      <c r="AV31">
        <v>2</v>
      </c>
      <c r="AW31">
        <v>3</v>
      </c>
      <c r="AX31">
        <v>2</v>
      </c>
      <c r="AY31">
        <v>2</v>
      </c>
      <c r="AZ31">
        <v>2</v>
      </c>
      <c r="BA31">
        <v>2</v>
      </c>
      <c r="BB31">
        <v>3</v>
      </c>
      <c r="BC31">
        <v>2</v>
      </c>
      <c r="BD31">
        <v>2</v>
      </c>
      <c r="BE31">
        <v>2</v>
      </c>
      <c r="BF31">
        <v>2</v>
      </c>
      <c r="BG31">
        <v>1</v>
      </c>
      <c r="BH31" s="2" t="s">
        <v>124</v>
      </c>
      <c r="BI31">
        <v>2</v>
      </c>
      <c r="BJ31">
        <v>3</v>
      </c>
      <c r="BK31" s="2" t="s">
        <v>208</v>
      </c>
    </row>
    <row r="32" spans="1:63" ht="30">
      <c r="A32" s="1">
        <v>45607.898148148146</v>
      </c>
      <c r="B32" s="1">
        <v>45607.900891203702</v>
      </c>
      <c r="C32">
        <v>0</v>
      </c>
      <c r="D32" s="2" t="s">
        <v>213</v>
      </c>
      <c r="E32">
        <v>100</v>
      </c>
      <c r="F32">
        <v>237</v>
      </c>
      <c r="G32">
        <v>1</v>
      </c>
      <c r="H32" s="1">
        <v>45607.900906712966</v>
      </c>
      <c r="I32" s="2" t="s">
        <v>214</v>
      </c>
      <c r="J32" s="2" t="s">
        <v>124</v>
      </c>
      <c r="K32" s="2" t="s">
        <v>124</v>
      </c>
      <c r="L32" s="2" t="s">
        <v>124</v>
      </c>
      <c r="M32" s="2" t="s">
        <v>124</v>
      </c>
      <c r="N32">
        <v>43.795200000000001</v>
      </c>
      <c r="O32">
        <v>-79.266999999999996</v>
      </c>
      <c r="P32" s="2" t="s">
        <v>125</v>
      </c>
      <c r="Q32" s="2" t="s">
        <v>126</v>
      </c>
      <c r="R32">
        <v>1</v>
      </c>
      <c r="S32">
        <v>3</v>
      </c>
      <c r="T32">
        <v>1</v>
      </c>
      <c r="U32">
        <v>2</v>
      </c>
      <c r="V32">
        <v>2</v>
      </c>
      <c r="W32" s="2" t="s">
        <v>127</v>
      </c>
      <c r="X32" s="2" t="s">
        <v>124</v>
      </c>
      <c r="Y32">
        <v>3</v>
      </c>
      <c r="Z32">
        <v>3</v>
      </c>
      <c r="AA32">
        <v>3</v>
      </c>
      <c r="AB32">
        <v>3</v>
      </c>
      <c r="AC32">
        <v>4</v>
      </c>
      <c r="AD32">
        <v>3</v>
      </c>
      <c r="AE32">
        <v>4</v>
      </c>
      <c r="AF32">
        <v>5</v>
      </c>
      <c r="AG32">
        <v>1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1</v>
      </c>
      <c r="AQ32">
        <v>3</v>
      </c>
      <c r="AR32">
        <v>2</v>
      </c>
      <c r="AS32">
        <v>3</v>
      </c>
      <c r="AT32">
        <v>3</v>
      </c>
      <c r="AU32">
        <v>3</v>
      </c>
      <c r="AV32">
        <v>3</v>
      </c>
      <c r="AW32">
        <v>4</v>
      </c>
      <c r="AX32">
        <v>5</v>
      </c>
      <c r="AY32">
        <v>4</v>
      </c>
      <c r="AZ32">
        <v>2</v>
      </c>
      <c r="BA32">
        <v>3</v>
      </c>
      <c r="BB32">
        <v>3</v>
      </c>
      <c r="BC32">
        <v>3</v>
      </c>
      <c r="BD32">
        <v>3</v>
      </c>
      <c r="BE32">
        <v>3</v>
      </c>
      <c r="BF32">
        <v>3</v>
      </c>
      <c r="BG32">
        <v>1</v>
      </c>
      <c r="BH32" s="2" t="s">
        <v>124</v>
      </c>
      <c r="BI32">
        <v>2</v>
      </c>
      <c r="BJ32">
        <v>2</v>
      </c>
      <c r="BK32" s="2" t="s">
        <v>215</v>
      </c>
    </row>
    <row r="33" spans="1:63" ht="30">
      <c r="A33" s="1">
        <v>45607.906342592592</v>
      </c>
      <c r="B33" s="1">
        <v>45607.906469907408</v>
      </c>
      <c r="C33">
        <v>0</v>
      </c>
      <c r="D33" s="2" t="s">
        <v>216</v>
      </c>
      <c r="E33">
        <v>100</v>
      </c>
      <c r="F33">
        <v>10</v>
      </c>
      <c r="G33">
        <v>1</v>
      </c>
      <c r="H33" s="1">
        <v>45607.906482743056</v>
      </c>
      <c r="I33" s="2" t="s">
        <v>217</v>
      </c>
      <c r="J33" s="2" t="s">
        <v>124</v>
      </c>
      <c r="K33" s="2" t="s">
        <v>124</v>
      </c>
      <c r="L33" s="2" t="s">
        <v>124</v>
      </c>
      <c r="M33" s="2" t="s">
        <v>124</v>
      </c>
      <c r="N33">
        <v>1.2867999999999999</v>
      </c>
      <c r="O33">
        <v>103.8503</v>
      </c>
      <c r="P33" s="2" t="s">
        <v>125</v>
      </c>
      <c r="Q33" s="2" t="s">
        <v>126</v>
      </c>
      <c r="R33">
        <v>1</v>
      </c>
      <c r="S33">
        <v>5</v>
      </c>
      <c r="T33" s="2" t="s">
        <v>124</v>
      </c>
      <c r="U33" s="2" t="s">
        <v>124</v>
      </c>
      <c r="V33" s="2" t="s">
        <v>124</v>
      </c>
      <c r="W33" s="2" t="s">
        <v>124</v>
      </c>
      <c r="X33" s="2" t="s">
        <v>124</v>
      </c>
      <c r="Y33" s="2" t="s">
        <v>124</v>
      </c>
      <c r="Z33" s="2" t="s">
        <v>124</v>
      </c>
      <c r="AA33" s="2" t="s">
        <v>124</v>
      </c>
      <c r="AB33" s="2" t="s">
        <v>124</v>
      </c>
      <c r="AC33" s="2" t="s">
        <v>124</v>
      </c>
      <c r="AD33" s="2" t="s">
        <v>124</v>
      </c>
      <c r="AE33" s="2" t="s">
        <v>124</v>
      </c>
      <c r="AF33" s="2" t="s">
        <v>124</v>
      </c>
      <c r="AG33" s="2" t="s">
        <v>124</v>
      </c>
      <c r="AH33" s="2" t="s">
        <v>124</v>
      </c>
      <c r="AI33" s="2" t="s">
        <v>124</v>
      </c>
      <c r="AJ33" s="2" t="s">
        <v>124</v>
      </c>
      <c r="AK33" s="2" t="s">
        <v>124</v>
      </c>
      <c r="AL33" s="2" t="s">
        <v>124</v>
      </c>
      <c r="AM33" s="2" t="s">
        <v>124</v>
      </c>
      <c r="AN33" s="2" t="s">
        <v>124</v>
      </c>
      <c r="AO33" s="2" t="s">
        <v>124</v>
      </c>
      <c r="AP33" s="2" t="s">
        <v>124</v>
      </c>
      <c r="AQ33" s="2" t="s">
        <v>124</v>
      </c>
      <c r="AR33" s="2" t="s">
        <v>124</v>
      </c>
      <c r="AS33" s="2" t="s">
        <v>124</v>
      </c>
      <c r="AT33" s="2" t="s">
        <v>124</v>
      </c>
      <c r="AU33" s="2" t="s">
        <v>124</v>
      </c>
      <c r="AV33" s="2" t="s">
        <v>124</v>
      </c>
      <c r="AW33" s="2" t="s">
        <v>124</v>
      </c>
      <c r="AX33" s="2" t="s">
        <v>124</v>
      </c>
      <c r="AY33" s="2" t="s">
        <v>124</v>
      </c>
      <c r="AZ33" s="2" t="s">
        <v>124</v>
      </c>
      <c r="BA33" s="2" t="s">
        <v>124</v>
      </c>
      <c r="BB33" s="2" t="s">
        <v>124</v>
      </c>
      <c r="BC33" s="2" t="s">
        <v>124</v>
      </c>
      <c r="BD33" s="2" t="s">
        <v>124</v>
      </c>
      <c r="BE33" s="2" t="s">
        <v>124</v>
      </c>
      <c r="BF33" s="2" t="s">
        <v>124</v>
      </c>
      <c r="BG33" s="2" t="s">
        <v>124</v>
      </c>
      <c r="BH33" s="2" t="s">
        <v>124</v>
      </c>
      <c r="BI33" s="2" t="s">
        <v>124</v>
      </c>
      <c r="BJ33" s="2" t="s">
        <v>124</v>
      </c>
      <c r="BK33" s="2" t="s">
        <v>124</v>
      </c>
    </row>
    <row r="34" spans="1:63" ht="30">
      <c r="A34" s="1">
        <v>45608.106064814812</v>
      </c>
      <c r="B34" s="1">
        <v>45608.109502314815</v>
      </c>
      <c r="C34">
        <v>0</v>
      </c>
      <c r="D34" s="2" t="s">
        <v>218</v>
      </c>
      <c r="E34">
        <v>100</v>
      </c>
      <c r="F34">
        <v>296</v>
      </c>
      <c r="G34">
        <v>1</v>
      </c>
      <c r="H34" s="1">
        <v>45608.109510416667</v>
      </c>
      <c r="I34" s="2" t="s">
        <v>219</v>
      </c>
      <c r="J34" s="2" t="s">
        <v>124</v>
      </c>
      <c r="K34" s="2" t="s">
        <v>124</v>
      </c>
      <c r="L34" s="2" t="s">
        <v>124</v>
      </c>
      <c r="M34" s="2" t="s">
        <v>124</v>
      </c>
      <c r="N34">
        <v>47.603400000000001</v>
      </c>
      <c r="O34">
        <v>-122.34139999999999</v>
      </c>
      <c r="P34" s="2" t="s">
        <v>125</v>
      </c>
      <c r="Q34" s="2" t="s">
        <v>126</v>
      </c>
      <c r="R34">
        <v>1</v>
      </c>
      <c r="S34">
        <v>3</v>
      </c>
      <c r="T34">
        <v>1</v>
      </c>
      <c r="U34">
        <v>2</v>
      </c>
      <c r="V34">
        <v>2</v>
      </c>
      <c r="W34" s="2" t="s">
        <v>140</v>
      </c>
      <c r="X34" s="2" t="s">
        <v>124</v>
      </c>
      <c r="Y34">
        <v>1</v>
      </c>
      <c r="Z34">
        <v>1</v>
      </c>
      <c r="AA34">
        <v>1</v>
      </c>
      <c r="AB34">
        <v>3</v>
      </c>
      <c r="AC34">
        <v>1</v>
      </c>
      <c r="AD34">
        <v>1</v>
      </c>
      <c r="AE34">
        <v>2</v>
      </c>
      <c r="AF34">
        <v>1</v>
      </c>
      <c r="AG34">
        <v>3</v>
      </c>
      <c r="AH34">
        <v>1</v>
      </c>
      <c r="AI34">
        <v>2</v>
      </c>
      <c r="AJ34">
        <v>1</v>
      </c>
      <c r="AK34">
        <v>4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2</v>
      </c>
      <c r="AR34">
        <v>1</v>
      </c>
      <c r="AS34">
        <v>3</v>
      </c>
      <c r="AT34">
        <v>2</v>
      </c>
      <c r="AU34">
        <v>2</v>
      </c>
      <c r="AV34">
        <v>2</v>
      </c>
      <c r="AW34">
        <v>1</v>
      </c>
      <c r="AX34">
        <v>3</v>
      </c>
      <c r="AY34">
        <v>4</v>
      </c>
      <c r="AZ34">
        <v>4</v>
      </c>
      <c r="BA34">
        <v>4</v>
      </c>
      <c r="BB34">
        <v>2</v>
      </c>
      <c r="BC34">
        <v>2</v>
      </c>
      <c r="BD34">
        <v>2</v>
      </c>
      <c r="BE34">
        <v>2</v>
      </c>
      <c r="BF34">
        <v>2</v>
      </c>
      <c r="BG34">
        <v>2</v>
      </c>
      <c r="BH34" s="2" t="s">
        <v>124</v>
      </c>
      <c r="BI34">
        <v>2</v>
      </c>
      <c r="BJ34">
        <v>5</v>
      </c>
      <c r="BK34" s="2" t="s">
        <v>183</v>
      </c>
    </row>
    <row r="35" spans="1:63" ht="30">
      <c r="A35" s="1">
        <v>45608.420439814814</v>
      </c>
      <c r="B35" s="1">
        <v>45608.420763888891</v>
      </c>
      <c r="C35">
        <v>0</v>
      </c>
      <c r="D35" s="2" t="s">
        <v>220</v>
      </c>
      <c r="E35">
        <v>100</v>
      </c>
      <c r="F35">
        <v>27</v>
      </c>
      <c r="G35">
        <v>1</v>
      </c>
      <c r="H35" s="1">
        <v>45608.420771458332</v>
      </c>
      <c r="I35" s="2" t="s">
        <v>221</v>
      </c>
      <c r="J35" s="2" t="s">
        <v>124</v>
      </c>
      <c r="K35" s="2" t="s">
        <v>124</v>
      </c>
      <c r="L35" s="2" t="s">
        <v>124</v>
      </c>
      <c r="M35" s="2" t="s">
        <v>124</v>
      </c>
      <c r="N35">
        <v>43.689</v>
      </c>
      <c r="O35">
        <v>-79.563500000000005</v>
      </c>
      <c r="P35" s="2" t="s">
        <v>125</v>
      </c>
      <c r="Q35" s="2" t="s">
        <v>126</v>
      </c>
      <c r="R35">
        <v>1</v>
      </c>
      <c r="S35">
        <v>2</v>
      </c>
      <c r="T35">
        <v>2</v>
      </c>
      <c r="U35" s="2" t="s">
        <v>124</v>
      </c>
      <c r="V35" s="2" t="s">
        <v>124</v>
      </c>
      <c r="W35" s="2" t="s">
        <v>124</v>
      </c>
      <c r="X35" s="2" t="s">
        <v>124</v>
      </c>
      <c r="Y35" s="2" t="s">
        <v>124</v>
      </c>
      <c r="Z35" s="2" t="s">
        <v>124</v>
      </c>
      <c r="AA35" s="2" t="s">
        <v>124</v>
      </c>
      <c r="AB35" s="2" t="s">
        <v>124</v>
      </c>
      <c r="AC35" s="2" t="s">
        <v>124</v>
      </c>
      <c r="AD35" s="2" t="s">
        <v>124</v>
      </c>
      <c r="AE35" s="2" t="s">
        <v>124</v>
      </c>
      <c r="AF35" s="2" t="s">
        <v>124</v>
      </c>
      <c r="AG35" s="2" t="s">
        <v>124</v>
      </c>
      <c r="AH35" s="2" t="s">
        <v>124</v>
      </c>
      <c r="AI35" s="2" t="s">
        <v>124</v>
      </c>
      <c r="AJ35" s="2" t="s">
        <v>124</v>
      </c>
      <c r="AK35" s="2" t="s">
        <v>124</v>
      </c>
      <c r="AL35" s="2" t="s">
        <v>124</v>
      </c>
      <c r="AM35" s="2" t="s">
        <v>124</v>
      </c>
      <c r="AN35" s="2" t="s">
        <v>124</v>
      </c>
      <c r="AO35" s="2" t="s">
        <v>124</v>
      </c>
      <c r="AP35" s="2" t="s">
        <v>124</v>
      </c>
      <c r="AQ35" s="2" t="s">
        <v>124</v>
      </c>
      <c r="AR35" s="2" t="s">
        <v>124</v>
      </c>
      <c r="AS35" s="2" t="s">
        <v>124</v>
      </c>
      <c r="AT35" s="2" t="s">
        <v>124</v>
      </c>
      <c r="AU35" s="2" t="s">
        <v>124</v>
      </c>
      <c r="AV35" s="2" t="s">
        <v>124</v>
      </c>
      <c r="AW35" s="2" t="s">
        <v>124</v>
      </c>
      <c r="AX35" s="2" t="s">
        <v>124</v>
      </c>
      <c r="AY35" s="2" t="s">
        <v>124</v>
      </c>
      <c r="AZ35" s="2" t="s">
        <v>124</v>
      </c>
      <c r="BA35" s="2" t="s">
        <v>124</v>
      </c>
      <c r="BB35" s="2" t="s">
        <v>124</v>
      </c>
      <c r="BC35" s="2" t="s">
        <v>124</v>
      </c>
      <c r="BD35" s="2" t="s">
        <v>124</v>
      </c>
      <c r="BE35" s="2" t="s">
        <v>124</v>
      </c>
      <c r="BF35" s="2" t="s">
        <v>124</v>
      </c>
      <c r="BG35" s="2" t="s">
        <v>124</v>
      </c>
      <c r="BH35" s="2" t="s">
        <v>124</v>
      </c>
      <c r="BI35" s="2" t="s">
        <v>124</v>
      </c>
      <c r="BJ35" s="2" t="s">
        <v>124</v>
      </c>
      <c r="BK35" s="2" t="s">
        <v>124</v>
      </c>
    </row>
    <row r="36" spans="1:63" ht="30">
      <c r="A36" s="1">
        <v>45608.42119212963</v>
      </c>
      <c r="B36" s="1">
        <v>45608.42454861111</v>
      </c>
      <c r="C36">
        <v>0</v>
      </c>
      <c r="D36" s="2" t="s">
        <v>178</v>
      </c>
      <c r="E36">
        <v>100</v>
      </c>
      <c r="F36">
        <v>290</v>
      </c>
      <c r="G36">
        <v>1</v>
      </c>
      <c r="H36" s="1">
        <v>45608.42456590278</v>
      </c>
      <c r="I36" s="2" t="s">
        <v>222</v>
      </c>
      <c r="J36" s="2" t="s">
        <v>124</v>
      </c>
      <c r="K36" s="2" t="s">
        <v>124</v>
      </c>
      <c r="L36" s="2" t="s">
        <v>124</v>
      </c>
      <c r="M36" s="2" t="s">
        <v>124</v>
      </c>
      <c r="N36">
        <v>43.768000000000001</v>
      </c>
      <c r="O36">
        <v>-79.214200000000005</v>
      </c>
      <c r="P36" s="2" t="s">
        <v>125</v>
      </c>
      <c r="Q36" s="2" t="s">
        <v>126</v>
      </c>
      <c r="R36">
        <v>1</v>
      </c>
      <c r="S36">
        <v>2</v>
      </c>
      <c r="T36">
        <v>1</v>
      </c>
      <c r="U36">
        <v>2</v>
      </c>
      <c r="V36">
        <v>2</v>
      </c>
      <c r="W36" s="2" t="s">
        <v>147</v>
      </c>
      <c r="X36" s="2" t="s">
        <v>124</v>
      </c>
      <c r="Y36">
        <v>1</v>
      </c>
      <c r="Z36">
        <v>2</v>
      </c>
      <c r="AA36">
        <v>1</v>
      </c>
      <c r="AB36">
        <v>3</v>
      </c>
      <c r="AC36">
        <v>1</v>
      </c>
      <c r="AD36">
        <v>1</v>
      </c>
      <c r="AE36">
        <v>4</v>
      </c>
      <c r="AF36">
        <v>4</v>
      </c>
      <c r="AG36">
        <v>4</v>
      </c>
      <c r="AH36">
        <v>3</v>
      </c>
      <c r="AI36">
        <v>5</v>
      </c>
      <c r="AJ36">
        <v>2</v>
      </c>
      <c r="AK36">
        <v>3</v>
      </c>
      <c r="AL36">
        <v>3</v>
      </c>
      <c r="AM36">
        <v>2</v>
      </c>
      <c r="AN36">
        <v>2</v>
      </c>
      <c r="AO36">
        <v>2</v>
      </c>
      <c r="AP36">
        <v>2</v>
      </c>
      <c r="AQ36">
        <v>3</v>
      </c>
      <c r="AR36">
        <v>3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3</v>
      </c>
      <c r="AZ36">
        <v>1</v>
      </c>
      <c r="BA36">
        <v>1</v>
      </c>
      <c r="BB36">
        <v>4</v>
      </c>
      <c r="BC36">
        <v>2</v>
      </c>
      <c r="BD36">
        <v>2</v>
      </c>
      <c r="BE36">
        <v>2</v>
      </c>
      <c r="BF36">
        <v>4</v>
      </c>
      <c r="BG36">
        <v>1</v>
      </c>
      <c r="BH36" s="2" t="s">
        <v>124</v>
      </c>
      <c r="BI36">
        <v>3</v>
      </c>
      <c r="BJ36">
        <v>1</v>
      </c>
      <c r="BK36" s="2" t="s">
        <v>148</v>
      </c>
    </row>
    <row r="37" spans="1:63" ht="30">
      <c r="A37" s="1">
        <v>45608.43240740741</v>
      </c>
      <c r="B37" s="1">
        <v>45608.435601851852</v>
      </c>
      <c r="C37">
        <v>0</v>
      </c>
      <c r="D37" s="2" t="s">
        <v>223</v>
      </c>
      <c r="E37">
        <v>100</v>
      </c>
      <c r="F37">
        <v>276</v>
      </c>
      <c r="G37">
        <v>1</v>
      </c>
      <c r="H37" s="1">
        <v>45608.435620717595</v>
      </c>
      <c r="I37" s="2" t="s">
        <v>224</v>
      </c>
      <c r="J37" s="2" t="s">
        <v>124</v>
      </c>
      <c r="K37" s="2" t="s">
        <v>124</v>
      </c>
      <c r="L37" s="2" t="s">
        <v>124</v>
      </c>
      <c r="M37" s="2" t="s">
        <v>124</v>
      </c>
      <c r="N37">
        <v>43.7806</v>
      </c>
      <c r="O37">
        <v>-79.350300000000004</v>
      </c>
      <c r="P37" s="2" t="s">
        <v>125</v>
      </c>
      <c r="Q37" s="2" t="s">
        <v>126</v>
      </c>
      <c r="R37">
        <v>1</v>
      </c>
      <c r="S37">
        <v>3</v>
      </c>
      <c r="T37">
        <v>1</v>
      </c>
      <c r="U37">
        <v>4</v>
      </c>
      <c r="V37">
        <v>1</v>
      </c>
      <c r="W37" s="2" t="s">
        <v>158</v>
      </c>
      <c r="X37" s="2" t="s">
        <v>124</v>
      </c>
      <c r="Y37">
        <v>3</v>
      </c>
      <c r="Z37">
        <v>2</v>
      </c>
      <c r="AA37">
        <v>1</v>
      </c>
      <c r="AB37">
        <v>3</v>
      </c>
      <c r="AC37">
        <v>2</v>
      </c>
      <c r="AD37">
        <v>3</v>
      </c>
      <c r="AE37">
        <v>3</v>
      </c>
      <c r="AF37">
        <v>2</v>
      </c>
      <c r="AG37">
        <v>3</v>
      </c>
      <c r="AH37">
        <v>3</v>
      </c>
      <c r="AI37">
        <v>3</v>
      </c>
      <c r="AJ37">
        <v>2</v>
      </c>
      <c r="AK37">
        <v>3</v>
      </c>
      <c r="AL37">
        <v>1</v>
      </c>
      <c r="AM37">
        <v>1</v>
      </c>
      <c r="AN37">
        <v>1</v>
      </c>
      <c r="AO37">
        <v>1</v>
      </c>
      <c r="AP37">
        <v>2</v>
      </c>
      <c r="AQ37">
        <v>2</v>
      </c>
      <c r="AR37">
        <v>4</v>
      </c>
      <c r="AS37">
        <v>2</v>
      </c>
      <c r="AT37">
        <v>1</v>
      </c>
      <c r="AU37">
        <v>1</v>
      </c>
      <c r="AV37">
        <v>1</v>
      </c>
      <c r="AW37">
        <v>2</v>
      </c>
      <c r="AX37">
        <v>3</v>
      </c>
      <c r="AY37">
        <v>4</v>
      </c>
      <c r="AZ37">
        <v>3</v>
      </c>
      <c r="BA37">
        <v>2</v>
      </c>
      <c r="BB37">
        <v>5</v>
      </c>
      <c r="BC37">
        <v>3</v>
      </c>
      <c r="BD37">
        <v>4</v>
      </c>
      <c r="BE37">
        <v>3</v>
      </c>
      <c r="BF37">
        <v>5</v>
      </c>
      <c r="BG37">
        <v>2</v>
      </c>
      <c r="BH37" s="2" t="s">
        <v>124</v>
      </c>
      <c r="BI37">
        <v>3</v>
      </c>
      <c r="BJ37">
        <v>1</v>
      </c>
      <c r="BK37" s="2" t="s">
        <v>225</v>
      </c>
    </row>
    <row r="38" spans="1:63" ht="30">
      <c r="A38" s="1">
        <v>45608.447395833333</v>
      </c>
      <c r="B38" s="1">
        <v>45608.461655092593</v>
      </c>
      <c r="C38">
        <v>0</v>
      </c>
      <c r="D38" s="2" t="s">
        <v>226</v>
      </c>
      <c r="E38">
        <v>100</v>
      </c>
      <c r="F38">
        <v>1231</v>
      </c>
      <c r="G38">
        <v>1</v>
      </c>
      <c r="H38" s="1">
        <v>45608.461672974539</v>
      </c>
      <c r="I38" s="2" t="s">
        <v>227</v>
      </c>
      <c r="J38" s="2" t="s">
        <v>124</v>
      </c>
      <c r="K38" s="2" t="s">
        <v>124</v>
      </c>
      <c r="L38" s="2" t="s">
        <v>124</v>
      </c>
      <c r="M38" s="2" t="s">
        <v>124</v>
      </c>
      <c r="N38">
        <v>43.654699999999998</v>
      </c>
      <c r="O38">
        <v>-79.362300000000005</v>
      </c>
      <c r="P38" s="2" t="s">
        <v>125</v>
      </c>
      <c r="Q38" s="2" t="s">
        <v>126</v>
      </c>
      <c r="R38">
        <v>1</v>
      </c>
      <c r="S38">
        <v>4</v>
      </c>
      <c r="T38">
        <v>1</v>
      </c>
      <c r="U38">
        <v>3</v>
      </c>
      <c r="V38">
        <v>2</v>
      </c>
      <c r="W38" s="2" t="s">
        <v>140</v>
      </c>
      <c r="X38" s="2" t="s">
        <v>124</v>
      </c>
      <c r="Y38">
        <v>3</v>
      </c>
      <c r="Z38">
        <v>4</v>
      </c>
      <c r="AA38">
        <v>3</v>
      </c>
      <c r="AB38">
        <v>2</v>
      </c>
      <c r="AC38">
        <v>4</v>
      </c>
      <c r="AD38">
        <v>4</v>
      </c>
      <c r="AE38">
        <v>4</v>
      </c>
      <c r="AF38">
        <v>4</v>
      </c>
      <c r="AG38">
        <v>4</v>
      </c>
      <c r="AH38">
        <v>4</v>
      </c>
      <c r="AI38">
        <v>5</v>
      </c>
      <c r="AJ38">
        <v>4</v>
      </c>
      <c r="AK38">
        <v>2</v>
      </c>
      <c r="AL38">
        <v>4</v>
      </c>
      <c r="AM38">
        <v>2</v>
      </c>
      <c r="AN38">
        <v>3</v>
      </c>
      <c r="AO38">
        <v>2</v>
      </c>
      <c r="AP38">
        <v>2</v>
      </c>
      <c r="AQ38">
        <v>2</v>
      </c>
      <c r="AR38">
        <v>4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4</v>
      </c>
      <c r="AY38">
        <v>3</v>
      </c>
      <c r="AZ38">
        <v>2</v>
      </c>
      <c r="BA38">
        <v>4</v>
      </c>
      <c r="BB38">
        <v>5</v>
      </c>
      <c r="BC38">
        <v>4</v>
      </c>
      <c r="BD38">
        <v>3</v>
      </c>
      <c r="BE38">
        <v>4</v>
      </c>
      <c r="BF38">
        <v>2</v>
      </c>
      <c r="BG38">
        <v>2</v>
      </c>
      <c r="BH38" s="2" t="s">
        <v>124</v>
      </c>
      <c r="BI38">
        <v>3</v>
      </c>
      <c r="BJ38">
        <v>2</v>
      </c>
      <c r="BK38" s="2" t="s">
        <v>228</v>
      </c>
    </row>
    <row r="39" spans="1:63" ht="30">
      <c r="A39" s="1">
        <v>45608.477500000001</v>
      </c>
      <c r="B39" s="1">
        <v>45608.489687499998</v>
      </c>
      <c r="C39">
        <v>0</v>
      </c>
      <c r="D39" s="2" t="s">
        <v>229</v>
      </c>
      <c r="E39">
        <v>100</v>
      </c>
      <c r="F39">
        <v>1052</v>
      </c>
      <c r="G39">
        <v>1</v>
      </c>
      <c r="H39" s="1">
        <v>45608.489698182872</v>
      </c>
      <c r="I39" s="2" t="s">
        <v>230</v>
      </c>
      <c r="J39" s="2" t="s">
        <v>124</v>
      </c>
      <c r="K39" s="2" t="s">
        <v>124</v>
      </c>
      <c r="L39" s="2" t="s">
        <v>124</v>
      </c>
      <c r="M39" s="2" t="s">
        <v>124</v>
      </c>
      <c r="N39">
        <v>43.769300000000001</v>
      </c>
      <c r="O39">
        <v>-79.244399999999999</v>
      </c>
      <c r="P39" s="2" t="s">
        <v>125</v>
      </c>
      <c r="Q39" s="2" t="s">
        <v>126</v>
      </c>
      <c r="R39">
        <v>1</v>
      </c>
      <c r="S39">
        <v>2</v>
      </c>
      <c r="T39">
        <v>1</v>
      </c>
      <c r="U39">
        <v>2</v>
      </c>
      <c r="V39">
        <v>2</v>
      </c>
      <c r="W39" s="2" t="s">
        <v>202</v>
      </c>
      <c r="X39" s="2" t="s">
        <v>124</v>
      </c>
      <c r="Y39">
        <v>1</v>
      </c>
      <c r="Z39">
        <v>2</v>
      </c>
      <c r="AA39">
        <v>2</v>
      </c>
      <c r="AB39">
        <v>2</v>
      </c>
      <c r="AC39">
        <v>1</v>
      </c>
      <c r="AD39">
        <v>3</v>
      </c>
      <c r="AE39">
        <v>5</v>
      </c>
      <c r="AF39">
        <v>3</v>
      </c>
      <c r="AG39">
        <v>4</v>
      </c>
      <c r="AH39">
        <v>3</v>
      </c>
      <c r="AI39">
        <v>5</v>
      </c>
      <c r="AJ39">
        <v>2</v>
      </c>
      <c r="AK39">
        <v>3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3</v>
      </c>
      <c r="AR39">
        <v>3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3</v>
      </c>
      <c r="AZ39">
        <v>4</v>
      </c>
      <c r="BA39">
        <v>3</v>
      </c>
      <c r="BB39">
        <v>5</v>
      </c>
      <c r="BC39">
        <v>4</v>
      </c>
      <c r="BD39">
        <v>3</v>
      </c>
      <c r="BE39">
        <v>2</v>
      </c>
      <c r="BF39">
        <v>3</v>
      </c>
      <c r="BG39">
        <v>1</v>
      </c>
      <c r="BH39" s="2" t="s">
        <v>124</v>
      </c>
      <c r="BI39">
        <v>3</v>
      </c>
      <c r="BJ39">
        <v>2</v>
      </c>
      <c r="BK39" s="2" t="s">
        <v>231</v>
      </c>
    </row>
    <row r="40" spans="1:63" ht="30">
      <c r="A40" s="1">
        <v>45608.524953703702</v>
      </c>
      <c r="B40" s="1">
        <v>45608.530150462961</v>
      </c>
      <c r="C40">
        <v>0</v>
      </c>
      <c r="D40" s="2" t="s">
        <v>232</v>
      </c>
      <c r="E40">
        <v>100</v>
      </c>
      <c r="F40">
        <v>448</v>
      </c>
      <c r="G40">
        <v>1</v>
      </c>
      <c r="H40" s="1">
        <v>45608.530165162039</v>
      </c>
      <c r="I40" s="2" t="s">
        <v>233</v>
      </c>
      <c r="J40" s="2" t="s">
        <v>124</v>
      </c>
      <c r="K40" s="2" t="s">
        <v>124</v>
      </c>
      <c r="L40" s="2" t="s">
        <v>124</v>
      </c>
      <c r="M40" s="2" t="s">
        <v>124</v>
      </c>
      <c r="N40">
        <v>43.654699999999998</v>
      </c>
      <c r="O40">
        <v>-79.362300000000005</v>
      </c>
      <c r="P40" s="2" t="s">
        <v>125</v>
      </c>
      <c r="Q40" s="2" t="s">
        <v>126</v>
      </c>
      <c r="R40">
        <v>1</v>
      </c>
      <c r="S40">
        <v>3</v>
      </c>
      <c r="T40">
        <v>1</v>
      </c>
      <c r="U40">
        <v>1</v>
      </c>
      <c r="V40">
        <v>1</v>
      </c>
      <c r="W40" s="2" t="s">
        <v>127</v>
      </c>
      <c r="X40" s="2" t="s">
        <v>124</v>
      </c>
      <c r="Y40">
        <v>4</v>
      </c>
      <c r="Z40">
        <v>3</v>
      </c>
      <c r="AA40">
        <v>2</v>
      </c>
      <c r="AB40">
        <v>2</v>
      </c>
      <c r="AC40">
        <v>3</v>
      </c>
      <c r="AD40">
        <v>3</v>
      </c>
      <c r="AE40">
        <v>4</v>
      </c>
      <c r="AF40">
        <v>2</v>
      </c>
      <c r="AG40">
        <v>2</v>
      </c>
      <c r="AH40">
        <v>3</v>
      </c>
      <c r="AI40">
        <v>5</v>
      </c>
      <c r="AJ40">
        <v>3</v>
      </c>
      <c r="AK40">
        <v>4</v>
      </c>
      <c r="AL40">
        <v>3</v>
      </c>
      <c r="AM40">
        <v>2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3</v>
      </c>
      <c r="AT40">
        <v>2</v>
      </c>
      <c r="AU40">
        <v>2</v>
      </c>
      <c r="AV40">
        <v>2</v>
      </c>
      <c r="AW40">
        <v>2</v>
      </c>
      <c r="AX40">
        <v>2</v>
      </c>
      <c r="AY40">
        <v>3</v>
      </c>
      <c r="AZ40">
        <v>2</v>
      </c>
      <c r="BA40">
        <v>3</v>
      </c>
      <c r="BB40">
        <v>3</v>
      </c>
      <c r="BC40">
        <v>4</v>
      </c>
      <c r="BD40">
        <v>2</v>
      </c>
      <c r="BE40">
        <v>2</v>
      </c>
      <c r="BF40">
        <v>3</v>
      </c>
      <c r="BG40">
        <v>2</v>
      </c>
      <c r="BH40" s="2" t="s">
        <v>124</v>
      </c>
      <c r="BI40">
        <v>3</v>
      </c>
      <c r="BJ40">
        <v>4</v>
      </c>
      <c r="BK40" s="2" t="s">
        <v>234</v>
      </c>
    </row>
    <row r="41" spans="1:63" ht="30">
      <c r="A41" s="1">
        <v>45608.541261574072</v>
      </c>
      <c r="B41" s="1">
        <v>45608.543067129627</v>
      </c>
      <c r="C41">
        <v>0</v>
      </c>
      <c r="D41" s="2" t="s">
        <v>235</v>
      </c>
      <c r="E41">
        <v>100</v>
      </c>
      <c r="F41">
        <v>156</v>
      </c>
      <c r="G41">
        <v>1</v>
      </c>
      <c r="H41" s="1">
        <v>45608.543081006945</v>
      </c>
      <c r="I41" s="2" t="s">
        <v>236</v>
      </c>
      <c r="J41" s="2" t="s">
        <v>124</v>
      </c>
      <c r="K41" s="2" t="s">
        <v>124</v>
      </c>
      <c r="L41" s="2" t="s">
        <v>237</v>
      </c>
      <c r="M41" s="2" t="s">
        <v>124</v>
      </c>
      <c r="N41">
        <v>43.752200000000002</v>
      </c>
      <c r="O41">
        <v>-79.329400000000007</v>
      </c>
      <c r="P41" s="2" t="s">
        <v>238</v>
      </c>
      <c r="Q41" s="2" t="s">
        <v>126</v>
      </c>
      <c r="R41">
        <v>1</v>
      </c>
      <c r="S41">
        <v>2</v>
      </c>
      <c r="T41">
        <v>1</v>
      </c>
      <c r="U41">
        <v>5</v>
      </c>
      <c r="V41" s="2" t="s">
        <v>124</v>
      </c>
      <c r="W41" s="2" t="s">
        <v>124</v>
      </c>
      <c r="X41" s="2" t="s">
        <v>124</v>
      </c>
      <c r="Y41" s="2" t="s">
        <v>124</v>
      </c>
      <c r="Z41" s="2" t="s">
        <v>124</v>
      </c>
      <c r="AA41" s="2" t="s">
        <v>124</v>
      </c>
      <c r="AB41" s="2" t="s">
        <v>124</v>
      </c>
      <c r="AC41" s="2" t="s">
        <v>124</v>
      </c>
      <c r="AD41" s="2" t="s">
        <v>124</v>
      </c>
      <c r="AE41" s="2" t="s">
        <v>124</v>
      </c>
      <c r="AF41" s="2" t="s">
        <v>124</v>
      </c>
      <c r="AG41" s="2" t="s">
        <v>124</v>
      </c>
      <c r="AH41" s="2" t="s">
        <v>124</v>
      </c>
      <c r="AI41" s="2" t="s">
        <v>124</v>
      </c>
      <c r="AJ41" s="2" t="s">
        <v>124</v>
      </c>
      <c r="AK41" s="2" t="s">
        <v>124</v>
      </c>
      <c r="AL41" s="2" t="s">
        <v>124</v>
      </c>
      <c r="AM41" s="2" t="s">
        <v>124</v>
      </c>
      <c r="AN41" s="2" t="s">
        <v>124</v>
      </c>
      <c r="AO41" s="2" t="s">
        <v>124</v>
      </c>
      <c r="AP41" s="2" t="s">
        <v>124</v>
      </c>
      <c r="AQ41" s="2" t="s">
        <v>124</v>
      </c>
      <c r="AR41" s="2" t="s">
        <v>124</v>
      </c>
      <c r="AS41" s="2" t="s">
        <v>124</v>
      </c>
      <c r="AT41" s="2" t="s">
        <v>124</v>
      </c>
      <c r="AU41" s="2" t="s">
        <v>124</v>
      </c>
      <c r="AV41" s="2" t="s">
        <v>124</v>
      </c>
      <c r="AW41" s="2" t="s">
        <v>124</v>
      </c>
      <c r="AX41" s="2" t="s">
        <v>124</v>
      </c>
      <c r="AY41" s="2" t="s">
        <v>124</v>
      </c>
      <c r="AZ41" s="2" t="s">
        <v>124</v>
      </c>
      <c r="BA41" s="2" t="s">
        <v>124</v>
      </c>
      <c r="BB41" s="2" t="s">
        <v>124</v>
      </c>
      <c r="BC41" s="2" t="s">
        <v>124</v>
      </c>
      <c r="BD41" s="2" t="s">
        <v>124</v>
      </c>
      <c r="BE41" s="2" t="s">
        <v>124</v>
      </c>
      <c r="BF41" s="2" t="s">
        <v>124</v>
      </c>
      <c r="BG41" s="2" t="s">
        <v>124</v>
      </c>
      <c r="BH41" s="2" t="s">
        <v>124</v>
      </c>
      <c r="BI41" s="2" t="s">
        <v>124</v>
      </c>
      <c r="BJ41" s="2" t="s">
        <v>124</v>
      </c>
      <c r="BK41" s="2" t="s">
        <v>124</v>
      </c>
    </row>
    <row r="42" spans="1:63" ht="30">
      <c r="A42" s="1">
        <v>45608.559155092589</v>
      </c>
      <c r="B42" s="1">
        <v>45608.559305555558</v>
      </c>
      <c r="C42">
        <v>0</v>
      </c>
      <c r="D42" s="2" t="s">
        <v>239</v>
      </c>
      <c r="E42">
        <v>100</v>
      </c>
      <c r="F42">
        <v>13</v>
      </c>
      <c r="G42">
        <v>1</v>
      </c>
      <c r="H42" s="1">
        <v>45608.559314664351</v>
      </c>
      <c r="I42" s="2" t="s">
        <v>240</v>
      </c>
      <c r="J42" s="2" t="s">
        <v>124</v>
      </c>
      <c r="K42" s="2" t="s">
        <v>124</v>
      </c>
      <c r="L42" s="2" t="s">
        <v>241</v>
      </c>
      <c r="M42" s="2" t="s">
        <v>124</v>
      </c>
      <c r="N42">
        <v>43.792200000000001</v>
      </c>
      <c r="O42">
        <v>-79.152299999999997</v>
      </c>
      <c r="P42" s="2" t="s">
        <v>238</v>
      </c>
      <c r="Q42" s="2" t="s">
        <v>126</v>
      </c>
      <c r="R42">
        <v>1</v>
      </c>
      <c r="S42">
        <v>6</v>
      </c>
      <c r="T42" s="2" t="s">
        <v>124</v>
      </c>
      <c r="U42" s="2" t="s">
        <v>124</v>
      </c>
      <c r="V42" s="2" t="s">
        <v>124</v>
      </c>
      <c r="W42" s="2" t="s">
        <v>124</v>
      </c>
      <c r="X42" s="2" t="s">
        <v>124</v>
      </c>
      <c r="Y42" s="2" t="s">
        <v>124</v>
      </c>
      <c r="Z42" s="2" t="s">
        <v>124</v>
      </c>
      <c r="AA42" s="2" t="s">
        <v>124</v>
      </c>
      <c r="AB42" s="2" t="s">
        <v>124</v>
      </c>
      <c r="AC42" s="2" t="s">
        <v>124</v>
      </c>
      <c r="AD42" s="2" t="s">
        <v>124</v>
      </c>
      <c r="AE42" s="2" t="s">
        <v>124</v>
      </c>
      <c r="AF42" s="2" t="s">
        <v>124</v>
      </c>
      <c r="AG42" s="2" t="s">
        <v>124</v>
      </c>
      <c r="AH42" s="2" t="s">
        <v>124</v>
      </c>
      <c r="AI42" s="2" t="s">
        <v>124</v>
      </c>
      <c r="AJ42" s="2" t="s">
        <v>124</v>
      </c>
      <c r="AK42" s="2" t="s">
        <v>124</v>
      </c>
      <c r="AL42" s="2" t="s">
        <v>124</v>
      </c>
      <c r="AM42" s="2" t="s">
        <v>124</v>
      </c>
      <c r="AN42" s="2" t="s">
        <v>124</v>
      </c>
      <c r="AO42" s="2" t="s">
        <v>124</v>
      </c>
      <c r="AP42" s="2" t="s">
        <v>124</v>
      </c>
      <c r="AQ42" s="2" t="s">
        <v>124</v>
      </c>
      <c r="AR42" s="2" t="s">
        <v>124</v>
      </c>
      <c r="AS42" s="2" t="s">
        <v>124</v>
      </c>
      <c r="AT42" s="2" t="s">
        <v>124</v>
      </c>
      <c r="AU42" s="2" t="s">
        <v>124</v>
      </c>
      <c r="AV42" s="2" t="s">
        <v>124</v>
      </c>
      <c r="AW42" s="2" t="s">
        <v>124</v>
      </c>
      <c r="AX42" s="2" t="s">
        <v>124</v>
      </c>
      <c r="AY42" s="2" t="s">
        <v>124</v>
      </c>
      <c r="AZ42" s="2" t="s">
        <v>124</v>
      </c>
      <c r="BA42" s="2" t="s">
        <v>124</v>
      </c>
      <c r="BB42" s="2" t="s">
        <v>124</v>
      </c>
      <c r="BC42" s="2" t="s">
        <v>124</v>
      </c>
      <c r="BD42" s="2" t="s">
        <v>124</v>
      </c>
      <c r="BE42" s="2" t="s">
        <v>124</v>
      </c>
      <c r="BF42" s="2" t="s">
        <v>124</v>
      </c>
      <c r="BG42" s="2" t="s">
        <v>124</v>
      </c>
      <c r="BH42" s="2" t="s">
        <v>124</v>
      </c>
      <c r="BI42" s="2" t="s">
        <v>124</v>
      </c>
      <c r="BJ42" s="2" t="s">
        <v>124</v>
      </c>
      <c r="BK42" s="2" t="s">
        <v>124</v>
      </c>
    </row>
    <row r="43" spans="1:63" ht="30">
      <c r="A43" s="1">
        <v>45608.572800925926</v>
      </c>
      <c r="B43" s="1">
        <v>45608.577488425923</v>
      </c>
      <c r="C43">
        <v>0</v>
      </c>
      <c r="D43" s="2" t="s">
        <v>242</v>
      </c>
      <c r="E43">
        <v>100</v>
      </c>
      <c r="F43">
        <v>404</v>
      </c>
      <c r="G43">
        <v>1</v>
      </c>
      <c r="H43" s="1">
        <v>45608.577504664354</v>
      </c>
      <c r="I43" s="2" t="s">
        <v>243</v>
      </c>
      <c r="J43" s="2" t="s">
        <v>124</v>
      </c>
      <c r="K43" s="2" t="s">
        <v>124</v>
      </c>
      <c r="L43" s="2" t="s">
        <v>244</v>
      </c>
      <c r="M43" s="2" t="s">
        <v>124</v>
      </c>
      <c r="N43">
        <v>43.690600000000003</v>
      </c>
      <c r="O43">
        <v>-79.481200000000001</v>
      </c>
      <c r="P43" s="2" t="s">
        <v>238</v>
      </c>
      <c r="Q43" s="2" t="s">
        <v>126</v>
      </c>
      <c r="R43">
        <v>1</v>
      </c>
      <c r="S43">
        <v>2</v>
      </c>
      <c r="T43">
        <v>1</v>
      </c>
      <c r="U43">
        <v>4</v>
      </c>
      <c r="V43">
        <v>2</v>
      </c>
      <c r="W43" s="2" t="s">
        <v>154</v>
      </c>
      <c r="X43" s="2" t="s">
        <v>124</v>
      </c>
      <c r="Y43">
        <v>3</v>
      </c>
      <c r="Z43">
        <v>5</v>
      </c>
      <c r="AA43">
        <v>2</v>
      </c>
      <c r="AB43">
        <v>2</v>
      </c>
      <c r="AC43">
        <v>5</v>
      </c>
      <c r="AD43">
        <v>5</v>
      </c>
      <c r="AE43">
        <v>5</v>
      </c>
      <c r="AF43">
        <v>5</v>
      </c>
      <c r="AG43">
        <v>1</v>
      </c>
      <c r="AH43">
        <v>5</v>
      </c>
      <c r="AI43">
        <v>5</v>
      </c>
      <c r="AJ43">
        <v>5</v>
      </c>
      <c r="AK43">
        <v>1</v>
      </c>
      <c r="AL43">
        <v>5</v>
      </c>
      <c r="AM43">
        <v>5</v>
      </c>
      <c r="AN43">
        <v>5</v>
      </c>
      <c r="AO43">
        <v>5</v>
      </c>
      <c r="AP43">
        <v>5</v>
      </c>
      <c r="AQ43">
        <v>5</v>
      </c>
      <c r="AR43">
        <v>5</v>
      </c>
      <c r="AS43">
        <v>1</v>
      </c>
      <c r="AT43">
        <v>3</v>
      </c>
      <c r="AU43">
        <v>3</v>
      </c>
      <c r="AV43">
        <v>3</v>
      </c>
      <c r="AW43">
        <v>5</v>
      </c>
      <c r="AX43">
        <v>2</v>
      </c>
      <c r="AY43">
        <v>5</v>
      </c>
      <c r="AZ43">
        <v>2</v>
      </c>
      <c r="BA43">
        <v>1</v>
      </c>
      <c r="BB43">
        <v>5</v>
      </c>
      <c r="BC43">
        <v>5</v>
      </c>
      <c r="BD43">
        <v>5</v>
      </c>
      <c r="BE43">
        <v>2</v>
      </c>
      <c r="BF43">
        <v>5</v>
      </c>
      <c r="BG43">
        <v>1</v>
      </c>
      <c r="BH43" s="2" t="s">
        <v>124</v>
      </c>
      <c r="BI43">
        <v>3</v>
      </c>
      <c r="BJ43">
        <v>1</v>
      </c>
      <c r="BK43" s="2" t="s">
        <v>245</v>
      </c>
    </row>
    <row r="44" spans="1:63" ht="30">
      <c r="A44" s="1">
        <v>45608.579224537039</v>
      </c>
      <c r="B44" s="1">
        <v>45608.5856712963</v>
      </c>
      <c r="C44">
        <v>0</v>
      </c>
      <c r="D44" s="2" t="s">
        <v>178</v>
      </c>
      <c r="E44">
        <v>100</v>
      </c>
      <c r="F44">
        <v>557</v>
      </c>
      <c r="G44">
        <v>1</v>
      </c>
      <c r="H44" s="1">
        <v>45608.585684062498</v>
      </c>
      <c r="I44" s="2" t="s">
        <v>246</v>
      </c>
      <c r="J44" s="2" t="s">
        <v>124</v>
      </c>
      <c r="K44" s="2" t="s">
        <v>124</v>
      </c>
      <c r="L44" s="2" t="s">
        <v>247</v>
      </c>
      <c r="M44" s="2" t="s">
        <v>124</v>
      </c>
      <c r="N44">
        <v>43.768000000000001</v>
      </c>
      <c r="O44">
        <v>-79.214200000000005</v>
      </c>
      <c r="P44" s="2" t="s">
        <v>238</v>
      </c>
      <c r="Q44" s="2" t="s">
        <v>126</v>
      </c>
      <c r="R44">
        <v>1</v>
      </c>
      <c r="S44">
        <v>2</v>
      </c>
      <c r="T44">
        <v>1</v>
      </c>
      <c r="U44">
        <v>1</v>
      </c>
      <c r="V44">
        <v>1</v>
      </c>
      <c r="W44" s="2" t="s">
        <v>248</v>
      </c>
      <c r="X44" s="2" t="s">
        <v>124</v>
      </c>
      <c r="Y44">
        <v>3</v>
      </c>
      <c r="Z44">
        <v>3</v>
      </c>
      <c r="AA44">
        <v>2</v>
      </c>
      <c r="AB44">
        <v>1</v>
      </c>
      <c r="AC44">
        <v>2</v>
      </c>
      <c r="AD44">
        <v>2</v>
      </c>
      <c r="AE44">
        <v>2</v>
      </c>
      <c r="AF44">
        <v>3</v>
      </c>
      <c r="AG44">
        <v>2</v>
      </c>
      <c r="AH44">
        <v>4</v>
      </c>
      <c r="AI44">
        <v>4</v>
      </c>
      <c r="AJ44">
        <v>2</v>
      </c>
      <c r="AK44">
        <v>3</v>
      </c>
      <c r="AL44">
        <v>3</v>
      </c>
      <c r="AM44">
        <v>1</v>
      </c>
      <c r="AN44">
        <v>1</v>
      </c>
      <c r="AO44">
        <v>1</v>
      </c>
      <c r="AP44">
        <v>1</v>
      </c>
      <c r="AQ44">
        <v>3</v>
      </c>
      <c r="AR44">
        <v>3</v>
      </c>
      <c r="AS44">
        <v>3</v>
      </c>
      <c r="AT44">
        <v>3</v>
      </c>
      <c r="AU44">
        <v>3</v>
      </c>
      <c r="AV44">
        <v>2</v>
      </c>
      <c r="AW44">
        <v>2</v>
      </c>
      <c r="AX44">
        <v>1</v>
      </c>
      <c r="AY44">
        <v>2</v>
      </c>
      <c r="AZ44">
        <v>4</v>
      </c>
      <c r="BA44">
        <v>3</v>
      </c>
      <c r="BB44">
        <v>5</v>
      </c>
      <c r="BC44">
        <v>3</v>
      </c>
      <c r="BD44">
        <v>3</v>
      </c>
      <c r="BE44">
        <v>2</v>
      </c>
      <c r="BF44">
        <v>4</v>
      </c>
      <c r="BG44">
        <v>2</v>
      </c>
      <c r="BH44" s="2" t="s">
        <v>124</v>
      </c>
      <c r="BI44">
        <v>3</v>
      </c>
      <c r="BJ44">
        <v>1</v>
      </c>
      <c r="BK44" s="2" t="s">
        <v>249</v>
      </c>
    </row>
    <row r="45" spans="1:63" ht="30">
      <c r="A45" s="1">
        <v>45608.589618055557</v>
      </c>
      <c r="B45" s="1">
        <v>45608.595335648148</v>
      </c>
      <c r="C45">
        <v>0</v>
      </c>
      <c r="D45" s="2" t="s">
        <v>250</v>
      </c>
      <c r="E45">
        <v>100</v>
      </c>
      <c r="F45">
        <v>494</v>
      </c>
      <c r="G45">
        <v>1</v>
      </c>
      <c r="H45" s="1">
        <v>45608.595347523151</v>
      </c>
      <c r="I45" s="2" t="s">
        <v>251</v>
      </c>
      <c r="J45" s="2" t="s">
        <v>124</v>
      </c>
      <c r="K45" s="2" t="s">
        <v>124</v>
      </c>
      <c r="L45" s="2" t="s">
        <v>124</v>
      </c>
      <c r="M45" s="2" t="s">
        <v>124</v>
      </c>
      <c r="N45">
        <v>43.608899999999998</v>
      </c>
      <c r="O45">
        <v>-79.500200000000007</v>
      </c>
      <c r="P45" s="2" t="s">
        <v>125</v>
      </c>
      <c r="Q45" s="2" t="s">
        <v>126</v>
      </c>
      <c r="R45">
        <v>1</v>
      </c>
      <c r="S45">
        <v>3</v>
      </c>
      <c r="T45">
        <v>1</v>
      </c>
      <c r="U45">
        <v>3</v>
      </c>
      <c r="V45">
        <v>4</v>
      </c>
      <c r="W45" s="2" t="s">
        <v>140</v>
      </c>
      <c r="X45" s="2" t="s">
        <v>124</v>
      </c>
      <c r="Y45">
        <v>2</v>
      </c>
      <c r="Z45">
        <v>2</v>
      </c>
      <c r="AA45">
        <v>2</v>
      </c>
      <c r="AB45">
        <v>4</v>
      </c>
      <c r="AC45">
        <v>3</v>
      </c>
      <c r="AD45">
        <v>2</v>
      </c>
      <c r="AE45">
        <v>2</v>
      </c>
      <c r="AF45">
        <v>4</v>
      </c>
      <c r="AG45">
        <v>3</v>
      </c>
      <c r="AH45">
        <v>2</v>
      </c>
      <c r="AI45">
        <v>4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4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4</v>
      </c>
      <c r="AZ45">
        <v>3</v>
      </c>
      <c r="BA45">
        <v>2</v>
      </c>
      <c r="BB45">
        <v>3</v>
      </c>
      <c r="BC45">
        <v>2</v>
      </c>
      <c r="BD45">
        <v>4</v>
      </c>
      <c r="BE45">
        <v>3</v>
      </c>
      <c r="BF45">
        <v>3</v>
      </c>
      <c r="BG45">
        <v>2</v>
      </c>
      <c r="BH45" s="2" t="s">
        <v>124</v>
      </c>
      <c r="BI45">
        <v>3</v>
      </c>
      <c r="BJ45">
        <v>4</v>
      </c>
      <c r="BK45" s="2" t="s">
        <v>252</v>
      </c>
    </row>
    <row r="46" spans="1:63" ht="30">
      <c r="A46" s="1">
        <v>45608.623668981483</v>
      </c>
      <c r="B46" s="1">
        <v>45608.62736111111</v>
      </c>
      <c r="C46">
        <v>0</v>
      </c>
      <c r="D46" s="2" t="s">
        <v>253</v>
      </c>
      <c r="E46">
        <v>100</v>
      </c>
      <c r="F46">
        <v>318</v>
      </c>
      <c r="G46">
        <v>1</v>
      </c>
      <c r="H46" s="1">
        <v>45608.62737008102</v>
      </c>
      <c r="I46" s="2" t="s">
        <v>254</v>
      </c>
      <c r="J46" s="2" t="s">
        <v>124</v>
      </c>
      <c r="K46" s="2" t="s">
        <v>124</v>
      </c>
      <c r="L46" s="2" t="s">
        <v>124</v>
      </c>
      <c r="M46" s="2" t="s">
        <v>124</v>
      </c>
      <c r="N46">
        <v>43.727400000000003</v>
      </c>
      <c r="O46">
        <v>-79.260400000000004</v>
      </c>
      <c r="P46" s="2" t="s">
        <v>125</v>
      </c>
      <c r="Q46" s="2" t="s">
        <v>126</v>
      </c>
      <c r="R46">
        <v>1</v>
      </c>
      <c r="S46">
        <v>2</v>
      </c>
      <c r="T46">
        <v>1</v>
      </c>
      <c r="U46">
        <v>4</v>
      </c>
      <c r="V46">
        <v>3</v>
      </c>
      <c r="W46" s="2" t="s">
        <v>127</v>
      </c>
      <c r="X46" s="2" t="s">
        <v>124</v>
      </c>
      <c r="Y46">
        <v>4</v>
      </c>
      <c r="Z46">
        <v>2</v>
      </c>
      <c r="AA46">
        <v>3</v>
      </c>
      <c r="AB46">
        <v>2</v>
      </c>
      <c r="AC46">
        <v>2</v>
      </c>
      <c r="AD46">
        <v>3</v>
      </c>
      <c r="AE46">
        <v>1</v>
      </c>
      <c r="AF46">
        <v>1</v>
      </c>
      <c r="AG46">
        <v>2</v>
      </c>
      <c r="AH46">
        <v>2</v>
      </c>
      <c r="AI46">
        <v>2</v>
      </c>
      <c r="AJ46">
        <v>2</v>
      </c>
      <c r="AK46">
        <v>3</v>
      </c>
      <c r="AL46">
        <v>1</v>
      </c>
      <c r="AM46">
        <v>2</v>
      </c>
      <c r="AN46">
        <v>1</v>
      </c>
      <c r="AO46">
        <v>2</v>
      </c>
      <c r="AP46">
        <v>3</v>
      </c>
      <c r="AQ46">
        <v>1</v>
      </c>
      <c r="AR46">
        <v>2</v>
      </c>
      <c r="AS46">
        <v>3</v>
      </c>
      <c r="AT46">
        <v>1</v>
      </c>
      <c r="AU46">
        <v>1</v>
      </c>
      <c r="AV46">
        <v>1</v>
      </c>
      <c r="AW46">
        <v>1</v>
      </c>
      <c r="AX46">
        <v>2</v>
      </c>
      <c r="AY46">
        <v>2</v>
      </c>
      <c r="AZ46">
        <v>2</v>
      </c>
      <c r="BA46">
        <v>2</v>
      </c>
      <c r="BB46">
        <v>3</v>
      </c>
      <c r="BC46">
        <v>3</v>
      </c>
      <c r="BD46">
        <v>4</v>
      </c>
      <c r="BE46">
        <v>5</v>
      </c>
      <c r="BF46">
        <v>4</v>
      </c>
      <c r="BG46">
        <v>2</v>
      </c>
      <c r="BH46" s="2" t="s">
        <v>124</v>
      </c>
      <c r="BI46">
        <v>3</v>
      </c>
      <c r="BJ46">
        <v>2</v>
      </c>
      <c r="BK46" s="2" t="s">
        <v>177</v>
      </c>
    </row>
    <row r="47" spans="1:63" ht="45">
      <c r="A47" s="1">
        <v>45608.699791666666</v>
      </c>
      <c r="B47" s="1">
        <v>45608.707025462965</v>
      </c>
      <c r="C47">
        <v>0</v>
      </c>
      <c r="D47" s="2" t="s">
        <v>178</v>
      </c>
      <c r="E47">
        <v>100</v>
      </c>
      <c r="F47">
        <v>625</v>
      </c>
      <c r="G47">
        <v>1</v>
      </c>
      <c r="H47" s="1">
        <v>45608.707043414353</v>
      </c>
      <c r="I47" s="2" t="s">
        <v>255</v>
      </c>
      <c r="J47" s="2" t="s">
        <v>124</v>
      </c>
      <c r="K47" s="2" t="s">
        <v>124</v>
      </c>
      <c r="L47" s="2" t="s">
        <v>256</v>
      </c>
      <c r="M47" s="2" t="s">
        <v>124</v>
      </c>
      <c r="N47">
        <v>43.768000000000001</v>
      </c>
      <c r="O47">
        <v>-79.214200000000005</v>
      </c>
      <c r="P47" s="2" t="s">
        <v>238</v>
      </c>
      <c r="Q47" s="2" t="s">
        <v>126</v>
      </c>
      <c r="R47">
        <v>1</v>
      </c>
      <c r="S47">
        <v>3</v>
      </c>
      <c r="T47">
        <v>1</v>
      </c>
      <c r="U47">
        <v>2</v>
      </c>
      <c r="V47">
        <v>1</v>
      </c>
      <c r="W47" s="2" t="s">
        <v>158</v>
      </c>
      <c r="X47" s="2" t="s">
        <v>124</v>
      </c>
      <c r="Y47">
        <v>1</v>
      </c>
      <c r="Z47">
        <v>1</v>
      </c>
      <c r="AA47">
        <v>2</v>
      </c>
      <c r="AB47">
        <v>3</v>
      </c>
      <c r="AC47">
        <v>3</v>
      </c>
      <c r="AD47">
        <v>3</v>
      </c>
      <c r="AE47">
        <v>5</v>
      </c>
      <c r="AF47">
        <v>3</v>
      </c>
      <c r="AG47">
        <v>3</v>
      </c>
      <c r="AH47">
        <v>2</v>
      </c>
      <c r="AI47">
        <v>3</v>
      </c>
      <c r="AJ47">
        <v>2</v>
      </c>
      <c r="AK47">
        <v>4</v>
      </c>
      <c r="AL47">
        <v>2</v>
      </c>
      <c r="AM47">
        <v>2</v>
      </c>
      <c r="AN47">
        <v>2</v>
      </c>
      <c r="AO47">
        <v>3</v>
      </c>
      <c r="AP47">
        <v>2</v>
      </c>
      <c r="AQ47">
        <v>3</v>
      </c>
      <c r="AR47">
        <v>3</v>
      </c>
      <c r="AS47">
        <v>3</v>
      </c>
      <c r="AT47">
        <v>3</v>
      </c>
      <c r="AU47">
        <v>2</v>
      </c>
      <c r="AV47">
        <v>2</v>
      </c>
      <c r="AW47">
        <v>3</v>
      </c>
      <c r="AX47">
        <v>3</v>
      </c>
      <c r="AY47">
        <v>4</v>
      </c>
      <c r="AZ47">
        <v>3</v>
      </c>
      <c r="BA47">
        <v>2</v>
      </c>
      <c r="BB47">
        <v>3</v>
      </c>
      <c r="BC47">
        <v>3</v>
      </c>
      <c r="BD47">
        <v>3</v>
      </c>
      <c r="BE47">
        <v>3</v>
      </c>
      <c r="BF47">
        <v>3</v>
      </c>
      <c r="BG47">
        <v>1</v>
      </c>
      <c r="BH47" s="2" t="s">
        <v>124</v>
      </c>
      <c r="BI47">
        <v>3</v>
      </c>
      <c r="BJ47">
        <v>1</v>
      </c>
      <c r="BK47" s="2" t="s">
        <v>137</v>
      </c>
    </row>
    <row r="48" spans="1:63" ht="30">
      <c r="A48" s="1">
        <v>45608.878078703703</v>
      </c>
      <c r="B48" s="1">
        <v>45608.879733796297</v>
      </c>
      <c r="C48">
        <v>0</v>
      </c>
      <c r="D48" s="2" t="s">
        <v>257</v>
      </c>
      <c r="E48">
        <v>100</v>
      </c>
      <c r="F48">
        <v>142</v>
      </c>
      <c r="G48">
        <v>1</v>
      </c>
      <c r="H48" s="1">
        <v>45608.879745798607</v>
      </c>
      <c r="I48" s="2" t="s">
        <v>258</v>
      </c>
      <c r="J48" s="2" t="s">
        <v>124</v>
      </c>
      <c r="K48" s="2" t="s">
        <v>124</v>
      </c>
      <c r="L48" s="2" t="s">
        <v>259</v>
      </c>
      <c r="M48" s="2" t="s">
        <v>124</v>
      </c>
      <c r="N48">
        <v>43.792200000000001</v>
      </c>
      <c r="O48">
        <v>-79.152299999999997</v>
      </c>
      <c r="P48" s="2" t="s">
        <v>238</v>
      </c>
      <c r="Q48" s="2" t="s">
        <v>126</v>
      </c>
      <c r="R48">
        <v>0.69999998807907104</v>
      </c>
      <c r="S48">
        <v>2</v>
      </c>
      <c r="T48">
        <v>1</v>
      </c>
      <c r="U48">
        <v>1</v>
      </c>
      <c r="V48">
        <v>1</v>
      </c>
      <c r="W48" s="2" t="s">
        <v>202</v>
      </c>
      <c r="X48" s="2" t="s">
        <v>124</v>
      </c>
      <c r="Y48">
        <v>1</v>
      </c>
      <c r="Z48">
        <v>1</v>
      </c>
      <c r="AA48">
        <v>2</v>
      </c>
      <c r="AB48">
        <v>4</v>
      </c>
      <c r="AC48">
        <v>3</v>
      </c>
      <c r="AD48">
        <v>1</v>
      </c>
      <c r="AE48">
        <v>2</v>
      </c>
      <c r="AF48">
        <v>1</v>
      </c>
      <c r="AG48">
        <v>3</v>
      </c>
      <c r="AH48">
        <v>4</v>
      </c>
      <c r="AI48">
        <v>3</v>
      </c>
      <c r="AJ48">
        <v>3</v>
      </c>
      <c r="AK48">
        <v>4</v>
      </c>
      <c r="AL48">
        <v>2</v>
      </c>
      <c r="AM48">
        <v>2</v>
      </c>
      <c r="AN48">
        <v>2</v>
      </c>
      <c r="AO48">
        <v>1</v>
      </c>
      <c r="AP48">
        <v>2</v>
      </c>
      <c r="AQ48">
        <v>2</v>
      </c>
      <c r="AR48">
        <v>5</v>
      </c>
      <c r="AS48">
        <v>3</v>
      </c>
      <c r="AT48">
        <v>3</v>
      </c>
      <c r="AU48">
        <v>4</v>
      </c>
      <c r="AV48">
        <v>3</v>
      </c>
      <c r="AW48">
        <v>2</v>
      </c>
      <c r="AX48">
        <v>2</v>
      </c>
      <c r="AY48">
        <v>3</v>
      </c>
      <c r="AZ48">
        <v>3</v>
      </c>
      <c r="BA48">
        <v>1</v>
      </c>
      <c r="BB48">
        <v>2</v>
      </c>
      <c r="BC48">
        <v>1</v>
      </c>
      <c r="BD48">
        <v>2</v>
      </c>
      <c r="BE48">
        <v>2</v>
      </c>
      <c r="BF48">
        <v>1</v>
      </c>
      <c r="BG48">
        <v>1</v>
      </c>
      <c r="BH48" s="2" t="s">
        <v>124</v>
      </c>
      <c r="BI48">
        <v>3</v>
      </c>
      <c r="BJ48">
        <v>1</v>
      </c>
      <c r="BK48" s="2" t="s">
        <v>137</v>
      </c>
    </row>
    <row r="49" spans="1:63" ht="30">
      <c r="A49" s="1">
        <v>45608.919502314813</v>
      </c>
      <c r="B49" s="1">
        <v>45608.9221875</v>
      </c>
      <c r="C49">
        <v>0</v>
      </c>
      <c r="D49" s="2" t="s">
        <v>260</v>
      </c>
      <c r="E49">
        <v>100</v>
      </c>
      <c r="F49">
        <v>232</v>
      </c>
      <c r="G49">
        <v>1</v>
      </c>
      <c r="H49" s="1">
        <v>45608.922204768518</v>
      </c>
      <c r="I49" s="2" t="s">
        <v>261</v>
      </c>
      <c r="J49" s="2" t="s">
        <v>124</v>
      </c>
      <c r="K49" s="2" t="s">
        <v>124</v>
      </c>
      <c r="L49" s="2" t="s">
        <v>124</v>
      </c>
      <c r="M49" s="2" t="s">
        <v>124</v>
      </c>
      <c r="N49">
        <v>43.8018</v>
      </c>
      <c r="O49">
        <v>-79.358099999999993</v>
      </c>
      <c r="P49" s="2" t="s">
        <v>125</v>
      </c>
      <c r="Q49" s="2" t="s">
        <v>126</v>
      </c>
      <c r="R49">
        <v>1</v>
      </c>
      <c r="S49">
        <v>3</v>
      </c>
      <c r="T49">
        <v>1</v>
      </c>
      <c r="U49">
        <v>4</v>
      </c>
      <c r="V49">
        <v>3</v>
      </c>
      <c r="W49" s="2" t="s">
        <v>262</v>
      </c>
      <c r="X49" s="2" t="s">
        <v>124</v>
      </c>
      <c r="Y49">
        <v>3</v>
      </c>
      <c r="Z49">
        <v>2</v>
      </c>
      <c r="AA49">
        <v>3</v>
      </c>
      <c r="AB49">
        <v>3</v>
      </c>
      <c r="AC49">
        <v>3</v>
      </c>
      <c r="AD49">
        <v>3</v>
      </c>
      <c r="AE49">
        <v>2</v>
      </c>
      <c r="AF49">
        <v>4</v>
      </c>
      <c r="AG49">
        <v>4</v>
      </c>
      <c r="AH49">
        <v>3</v>
      </c>
      <c r="AI49">
        <v>3</v>
      </c>
      <c r="AJ49">
        <v>2</v>
      </c>
      <c r="AK49">
        <v>4</v>
      </c>
      <c r="AL49">
        <v>2</v>
      </c>
      <c r="AM49">
        <v>4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AT49">
        <v>3</v>
      </c>
      <c r="AU49">
        <v>3</v>
      </c>
      <c r="AV49">
        <v>2</v>
      </c>
      <c r="AW49">
        <v>2</v>
      </c>
      <c r="AX49">
        <v>3</v>
      </c>
      <c r="AY49">
        <v>2</v>
      </c>
      <c r="AZ49">
        <v>3</v>
      </c>
      <c r="BA49">
        <v>2</v>
      </c>
      <c r="BB49">
        <v>2</v>
      </c>
      <c r="BC49">
        <v>2</v>
      </c>
      <c r="BD49">
        <v>2</v>
      </c>
      <c r="BE49">
        <v>2</v>
      </c>
      <c r="BF49">
        <v>2</v>
      </c>
      <c r="BG49">
        <v>2</v>
      </c>
      <c r="BH49" s="2" t="s">
        <v>124</v>
      </c>
      <c r="BI49">
        <v>3</v>
      </c>
      <c r="BJ49">
        <v>1</v>
      </c>
      <c r="BK49" s="2" t="s">
        <v>263</v>
      </c>
    </row>
    <row r="50" spans="1:63" ht="30">
      <c r="A50" s="1">
        <v>45605.132037037038</v>
      </c>
      <c r="B50" s="1">
        <v>45605.134351851855</v>
      </c>
      <c r="C50">
        <v>0</v>
      </c>
      <c r="D50" s="2" t="s">
        <v>264</v>
      </c>
      <c r="E50">
        <v>3</v>
      </c>
      <c r="F50">
        <v>199</v>
      </c>
      <c r="G50">
        <v>0</v>
      </c>
      <c r="H50" s="1">
        <v>45612.13437162037</v>
      </c>
      <c r="I50" s="2" t="s">
        <v>265</v>
      </c>
      <c r="J50" s="2" t="s">
        <v>124</v>
      </c>
      <c r="K50" s="2" t="s">
        <v>124</v>
      </c>
      <c r="L50" s="2" t="s">
        <v>124</v>
      </c>
      <c r="M50" s="2" t="s">
        <v>124</v>
      </c>
      <c r="N50" s="2" t="s">
        <v>124</v>
      </c>
      <c r="O50" s="2" t="s">
        <v>124</v>
      </c>
      <c r="P50" s="2" t="s">
        <v>125</v>
      </c>
      <c r="Q50" s="2" t="s">
        <v>126</v>
      </c>
      <c r="R50">
        <v>1</v>
      </c>
      <c r="S50" s="2" t="s">
        <v>124</v>
      </c>
      <c r="T50" s="2" t="s">
        <v>124</v>
      </c>
      <c r="U50" s="2" t="s">
        <v>124</v>
      </c>
      <c r="V50" s="2" t="s">
        <v>124</v>
      </c>
      <c r="W50" s="2" t="s">
        <v>124</v>
      </c>
      <c r="X50" s="2" t="s">
        <v>124</v>
      </c>
      <c r="Y50" s="2" t="s">
        <v>124</v>
      </c>
      <c r="Z50" s="2" t="s">
        <v>124</v>
      </c>
      <c r="AA50" s="2" t="s">
        <v>124</v>
      </c>
      <c r="AB50" s="2" t="s">
        <v>124</v>
      </c>
      <c r="AC50" s="2" t="s">
        <v>124</v>
      </c>
      <c r="AD50" s="2" t="s">
        <v>124</v>
      </c>
      <c r="AE50" s="2" t="s">
        <v>124</v>
      </c>
      <c r="AF50" s="2" t="s">
        <v>124</v>
      </c>
      <c r="AG50" s="2" t="s">
        <v>124</v>
      </c>
      <c r="AH50" s="2" t="s">
        <v>124</v>
      </c>
      <c r="AI50" s="2" t="s">
        <v>124</v>
      </c>
      <c r="AJ50" s="2" t="s">
        <v>124</v>
      </c>
      <c r="AK50" s="2" t="s">
        <v>124</v>
      </c>
      <c r="AL50" s="2" t="s">
        <v>124</v>
      </c>
      <c r="AM50" s="2" t="s">
        <v>124</v>
      </c>
      <c r="AN50" s="2" t="s">
        <v>124</v>
      </c>
      <c r="AO50" s="2" t="s">
        <v>124</v>
      </c>
      <c r="AP50" s="2" t="s">
        <v>124</v>
      </c>
      <c r="AQ50" s="2" t="s">
        <v>124</v>
      </c>
      <c r="AR50" s="2" t="s">
        <v>124</v>
      </c>
      <c r="AS50" s="2" t="s">
        <v>124</v>
      </c>
      <c r="AT50" s="2" t="s">
        <v>124</v>
      </c>
      <c r="AU50" s="2" t="s">
        <v>124</v>
      </c>
      <c r="AV50" s="2" t="s">
        <v>124</v>
      </c>
      <c r="AW50" s="2" t="s">
        <v>124</v>
      </c>
      <c r="AX50" s="2" t="s">
        <v>124</v>
      </c>
      <c r="AY50" s="2" t="s">
        <v>124</v>
      </c>
      <c r="AZ50" s="2" t="s">
        <v>124</v>
      </c>
      <c r="BA50" s="2" t="s">
        <v>124</v>
      </c>
      <c r="BB50" s="2" t="s">
        <v>124</v>
      </c>
      <c r="BC50" s="2" t="s">
        <v>124</v>
      </c>
      <c r="BD50" s="2" t="s">
        <v>124</v>
      </c>
      <c r="BE50" s="2" t="s">
        <v>124</v>
      </c>
      <c r="BF50" s="2" t="s">
        <v>124</v>
      </c>
      <c r="BG50" s="2" t="s">
        <v>124</v>
      </c>
      <c r="BH50" s="2" t="s">
        <v>124</v>
      </c>
      <c r="BI50" s="2" t="s">
        <v>124</v>
      </c>
      <c r="BJ50" s="2" t="s">
        <v>124</v>
      </c>
      <c r="BK50" s="2" t="s">
        <v>124</v>
      </c>
    </row>
    <row r="51" spans="1:63" ht="30">
      <c r="A51" s="1">
        <v>45605.175300925926</v>
      </c>
      <c r="B51" s="1">
        <v>45605.175370370373</v>
      </c>
      <c r="C51">
        <v>0</v>
      </c>
      <c r="D51" s="2" t="s">
        <v>266</v>
      </c>
      <c r="E51">
        <v>3</v>
      </c>
      <c r="F51">
        <v>5</v>
      </c>
      <c r="G51">
        <v>0</v>
      </c>
      <c r="H51" s="1">
        <v>45612.175395543978</v>
      </c>
      <c r="I51" s="2" t="s">
        <v>267</v>
      </c>
      <c r="J51" s="2" t="s">
        <v>124</v>
      </c>
      <c r="K51" s="2" t="s">
        <v>124</v>
      </c>
      <c r="L51" s="2" t="s">
        <v>124</v>
      </c>
      <c r="M51" s="2" t="s">
        <v>124</v>
      </c>
      <c r="N51" s="2" t="s">
        <v>124</v>
      </c>
      <c r="O51" s="2" t="s">
        <v>124</v>
      </c>
      <c r="P51" s="2" t="s">
        <v>125</v>
      </c>
      <c r="Q51" s="2" t="s">
        <v>126</v>
      </c>
      <c r="R51">
        <v>1</v>
      </c>
      <c r="S51" s="2" t="s">
        <v>124</v>
      </c>
      <c r="T51" s="2" t="s">
        <v>124</v>
      </c>
      <c r="U51" s="2" t="s">
        <v>124</v>
      </c>
      <c r="V51" s="2" t="s">
        <v>124</v>
      </c>
      <c r="W51" s="2" t="s">
        <v>124</v>
      </c>
      <c r="X51" s="2" t="s">
        <v>124</v>
      </c>
      <c r="Y51" s="2" t="s">
        <v>124</v>
      </c>
      <c r="Z51" s="2" t="s">
        <v>124</v>
      </c>
      <c r="AA51" s="2" t="s">
        <v>124</v>
      </c>
      <c r="AB51" s="2" t="s">
        <v>124</v>
      </c>
      <c r="AC51" s="2" t="s">
        <v>124</v>
      </c>
      <c r="AD51" s="2" t="s">
        <v>124</v>
      </c>
      <c r="AE51" s="2" t="s">
        <v>124</v>
      </c>
      <c r="AF51" s="2" t="s">
        <v>124</v>
      </c>
      <c r="AG51" s="2" t="s">
        <v>124</v>
      </c>
      <c r="AH51" s="2" t="s">
        <v>124</v>
      </c>
      <c r="AI51" s="2" t="s">
        <v>124</v>
      </c>
      <c r="AJ51" s="2" t="s">
        <v>124</v>
      </c>
      <c r="AK51" s="2" t="s">
        <v>124</v>
      </c>
      <c r="AL51" s="2" t="s">
        <v>124</v>
      </c>
      <c r="AM51" s="2" t="s">
        <v>124</v>
      </c>
      <c r="AN51" s="2" t="s">
        <v>124</v>
      </c>
      <c r="AO51" s="2" t="s">
        <v>124</v>
      </c>
      <c r="AP51" s="2" t="s">
        <v>124</v>
      </c>
      <c r="AQ51" s="2" t="s">
        <v>124</v>
      </c>
      <c r="AR51" s="2" t="s">
        <v>124</v>
      </c>
      <c r="AS51" s="2" t="s">
        <v>124</v>
      </c>
      <c r="AT51" s="2" t="s">
        <v>124</v>
      </c>
      <c r="AU51" s="2" t="s">
        <v>124</v>
      </c>
      <c r="AV51" s="2" t="s">
        <v>124</v>
      </c>
      <c r="AW51" s="2" t="s">
        <v>124</v>
      </c>
      <c r="AX51" s="2" t="s">
        <v>124</v>
      </c>
      <c r="AY51" s="2" t="s">
        <v>124</v>
      </c>
      <c r="AZ51" s="2" t="s">
        <v>124</v>
      </c>
      <c r="BA51" s="2" t="s">
        <v>124</v>
      </c>
      <c r="BB51" s="2" t="s">
        <v>124</v>
      </c>
      <c r="BC51" s="2" t="s">
        <v>124</v>
      </c>
      <c r="BD51" s="2" t="s">
        <v>124</v>
      </c>
      <c r="BE51" s="2" t="s">
        <v>124</v>
      </c>
      <c r="BF51" s="2" t="s">
        <v>124</v>
      </c>
      <c r="BG51" s="2" t="s">
        <v>124</v>
      </c>
      <c r="BH51" s="2" t="s">
        <v>124</v>
      </c>
      <c r="BI51" s="2" t="s">
        <v>124</v>
      </c>
      <c r="BJ51" s="2" t="s">
        <v>124</v>
      </c>
      <c r="BK51" s="2" t="s">
        <v>124</v>
      </c>
    </row>
    <row r="52" spans="1:63" ht="30">
      <c r="A52" s="1">
        <v>45605.750567129631</v>
      </c>
      <c r="B52" s="1">
        <v>45605.751099537039</v>
      </c>
      <c r="C52">
        <v>0</v>
      </c>
      <c r="D52" s="2" t="s">
        <v>268</v>
      </c>
      <c r="E52">
        <v>14</v>
      </c>
      <c r="F52">
        <v>46</v>
      </c>
      <c r="G52">
        <v>0</v>
      </c>
      <c r="H52" s="1">
        <v>45612.75115181713</v>
      </c>
      <c r="I52" s="2" t="s">
        <v>269</v>
      </c>
      <c r="J52" s="2" t="s">
        <v>124</v>
      </c>
      <c r="K52" s="2" t="s">
        <v>124</v>
      </c>
      <c r="L52" s="2" t="s">
        <v>124</v>
      </c>
      <c r="M52" s="2" t="s">
        <v>124</v>
      </c>
      <c r="N52" s="2" t="s">
        <v>124</v>
      </c>
      <c r="O52" s="2" t="s">
        <v>124</v>
      </c>
      <c r="P52" s="2" t="s">
        <v>125</v>
      </c>
      <c r="Q52" s="2" t="s">
        <v>126</v>
      </c>
      <c r="R52">
        <v>1</v>
      </c>
      <c r="S52">
        <v>4</v>
      </c>
      <c r="T52">
        <v>1</v>
      </c>
      <c r="U52">
        <v>4</v>
      </c>
      <c r="V52">
        <v>2</v>
      </c>
      <c r="W52" s="2" t="s">
        <v>124</v>
      </c>
      <c r="X52" s="2" t="s">
        <v>124</v>
      </c>
      <c r="Y52" s="2" t="s">
        <v>124</v>
      </c>
      <c r="Z52" s="2" t="s">
        <v>124</v>
      </c>
      <c r="AA52" s="2" t="s">
        <v>124</v>
      </c>
      <c r="AB52" s="2" t="s">
        <v>124</v>
      </c>
      <c r="AC52" s="2" t="s">
        <v>124</v>
      </c>
      <c r="AD52" s="2" t="s">
        <v>124</v>
      </c>
      <c r="AE52" s="2" t="s">
        <v>124</v>
      </c>
      <c r="AF52" s="2" t="s">
        <v>124</v>
      </c>
      <c r="AG52" s="2" t="s">
        <v>124</v>
      </c>
      <c r="AH52" s="2" t="s">
        <v>124</v>
      </c>
      <c r="AI52" s="2" t="s">
        <v>124</v>
      </c>
      <c r="AJ52" s="2" t="s">
        <v>124</v>
      </c>
      <c r="AK52" s="2" t="s">
        <v>124</v>
      </c>
      <c r="AL52" s="2" t="s">
        <v>124</v>
      </c>
      <c r="AM52" s="2" t="s">
        <v>124</v>
      </c>
      <c r="AN52" s="2" t="s">
        <v>124</v>
      </c>
      <c r="AO52" s="2" t="s">
        <v>124</v>
      </c>
      <c r="AP52" s="2" t="s">
        <v>124</v>
      </c>
      <c r="AQ52" s="2" t="s">
        <v>124</v>
      </c>
      <c r="AR52" s="2" t="s">
        <v>124</v>
      </c>
      <c r="AS52" s="2" t="s">
        <v>124</v>
      </c>
      <c r="AT52" s="2" t="s">
        <v>124</v>
      </c>
      <c r="AU52" s="2" t="s">
        <v>124</v>
      </c>
      <c r="AV52" s="2" t="s">
        <v>124</v>
      </c>
      <c r="AW52" s="2" t="s">
        <v>124</v>
      </c>
      <c r="AX52" s="2" t="s">
        <v>124</v>
      </c>
      <c r="AY52" s="2" t="s">
        <v>124</v>
      </c>
      <c r="AZ52" s="2" t="s">
        <v>124</v>
      </c>
      <c r="BA52" s="2" t="s">
        <v>124</v>
      </c>
      <c r="BB52" s="2" t="s">
        <v>124</v>
      </c>
      <c r="BC52" s="2" t="s">
        <v>124</v>
      </c>
      <c r="BD52" s="2" t="s">
        <v>124</v>
      </c>
      <c r="BE52" s="2" t="s">
        <v>124</v>
      </c>
      <c r="BF52" s="2" t="s">
        <v>124</v>
      </c>
      <c r="BG52" s="2" t="s">
        <v>124</v>
      </c>
      <c r="BH52" s="2" t="s">
        <v>124</v>
      </c>
      <c r="BI52" s="2" t="s">
        <v>124</v>
      </c>
      <c r="BJ52" s="2" t="s">
        <v>124</v>
      </c>
      <c r="BK52" s="2" t="s">
        <v>124</v>
      </c>
    </row>
    <row r="53" spans="1:63" ht="45">
      <c r="A53" s="1">
        <v>45613.472939814812</v>
      </c>
      <c r="B53" s="1">
        <v>45613.478506944448</v>
      </c>
      <c r="C53">
        <v>0</v>
      </c>
      <c r="D53" s="2" t="s">
        <v>270</v>
      </c>
      <c r="E53">
        <v>100</v>
      </c>
      <c r="F53">
        <v>481</v>
      </c>
      <c r="G53">
        <v>1</v>
      </c>
      <c r="H53" s="1">
        <v>45613.47852582176</v>
      </c>
      <c r="I53" s="2" t="s">
        <v>271</v>
      </c>
      <c r="J53" s="2" t="s">
        <v>124</v>
      </c>
      <c r="K53" s="2" t="s">
        <v>124</v>
      </c>
      <c r="L53" s="2" t="s">
        <v>272</v>
      </c>
      <c r="M53" s="2" t="s">
        <v>124</v>
      </c>
      <c r="N53">
        <v>43.148200000000003</v>
      </c>
      <c r="O53">
        <v>-79.264499999999998</v>
      </c>
      <c r="P53" s="2" t="s">
        <v>238</v>
      </c>
      <c r="Q53" s="2" t="s">
        <v>126</v>
      </c>
      <c r="R53">
        <v>1</v>
      </c>
      <c r="S53">
        <v>3</v>
      </c>
      <c r="T53">
        <v>1</v>
      </c>
      <c r="U53">
        <v>1</v>
      </c>
      <c r="V53">
        <v>4</v>
      </c>
      <c r="W53" s="2" t="s">
        <v>176</v>
      </c>
      <c r="X53" s="2" t="s">
        <v>124</v>
      </c>
      <c r="Y53">
        <v>1</v>
      </c>
      <c r="Z53">
        <v>1</v>
      </c>
      <c r="AA53">
        <v>1</v>
      </c>
      <c r="AB53">
        <v>3</v>
      </c>
      <c r="AC53">
        <v>2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2</v>
      </c>
      <c r="AK53">
        <v>4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2</v>
      </c>
      <c r="AS53">
        <v>3</v>
      </c>
      <c r="AT53">
        <v>3</v>
      </c>
      <c r="AU53">
        <v>3</v>
      </c>
      <c r="AV53">
        <v>3</v>
      </c>
      <c r="AW53">
        <v>1</v>
      </c>
      <c r="AX53">
        <v>1</v>
      </c>
      <c r="AY53">
        <v>1</v>
      </c>
      <c r="AZ53">
        <v>2</v>
      </c>
      <c r="BA53">
        <v>3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 s="2" t="s">
        <v>124</v>
      </c>
      <c r="BI53">
        <v>3</v>
      </c>
      <c r="BJ53">
        <v>1</v>
      </c>
      <c r="BK53" s="2" t="s">
        <v>273</v>
      </c>
    </row>
    <row r="54" spans="1:63" ht="30">
      <c r="A54" s="1">
        <v>45606.647129629629</v>
      </c>
      <c r="B54" s="1">
        <v>45606.648715277777</v>
      </c>
      <c r="C54">
        <v>0</v>
      </c>
      <c r="D54" s="2" t="s">
        <v>274</v>
      </c>
      <c r="E54">
        <v>32</v>
      </c>
      <c r="F54">
        <v>136</v>
      </c>
      <c r="G54">
        <v>0</v>
      </c>
      <c r="H54" s="1">
        <v>45613.648750509259</v>
      </c>
      <c r="I54" s="2" t="s">
        <v>275</v>
      </c>
      <c r="J54" s="2" t="s">
        <v>124</v>
      </c>
      <c r="K54" s="2" t="s">
        <v>124</v>
      </c>
      <c r="L54" s="2" t="s">
        <v>124</v>
      </c>
      <c r="M54" s="2" t="s">
        <v>124</v>
      </c>
      <c r="N54" s="2" t="s">
        <v>124</v>
      </c>
      <c r="O54" s="2" t="s">
        <v>124</v>
      </c>
      <c r="P54" s="2" t="s">
        <v>125</v>
      </c>
      <c r="Q54" s="2" t="s">
        <v>126</v>
      </c>
      <c r="R54">
        <v>1</v>
      </c>
      <c r="S54">
        <v>2</v>
      </c>
      <c r="T54">
        <v>1</v>
      </c>
      <c r="U54">
        <v>4</v>
      </c>
      <c r="V54">
        <v>3</v>
      </c>
      <c r="W54" s="2" t="s">
        <v>158</v>
      </c>
      <c r="X54" s="2" t="s">
        <v>124</v>
      </c>
      <c r="Y54">
        <v>2</v>
      </c>
      <c r="Z54">
        <v>2</v>
      </c>
      <c r="AA54">
        <v>2</v>
      </c>
      <c r="AB54">
        <v>3</v>
      </c>
      <c r="AC54">
        <v>1</v>
      </c>
      <c r="AD54">
        <v>1</v>
      </c>
      <c r="AE54" s="2" t="s">
        <v>124</v>
      </c>
      <c r="AF54" s="2" t="s">
        <v>124</v>
      </c>
      <c r="AG54" s="2" t="s">
        <v>124</v>
      </c>
      <c r="AH54" s="2" t="s">
        <v>124</v>
      </c>
      <c r="AI54" s="2" t="s">
        <v>124</v>
      </c>
      <c r="AJ54" s="2" t="s">
        <v>124</v>
      </c>
      <c r="AK54" s="2" t="s">
        <v>124</v>
      </c>
      <c r="AL54" s="2" t="s">
        <v>124</v>
      </c>
      <c r="AM54" s="2" t="s">
        <v>124</v>
      </c>
      <c r="AN54" s="2" t="s">
        <v>124</v>
      </c>
      <c r="AO54" s="2" t="s">
        <v>124</v>
      </c>
      <c r="AP54" s="2" t="s">
        <v>124</v>
      </c>
      <c r="AQ54" s="2" t="s">
        <v>124</v>
      </c>
      <c r="AR54" s="2" t="s">
        <v>124</v>
      </c>
      <c r="AS54" s="2" t="s">
        <v>124</v>
      </c>
      <c r="AT54" s="2" t="s">
        <v>124</v>
      </c>
      <c r="AU54" s="2" t="s">
        <v>124</v>
      </c>
      <c r="AV54" s="2" t="s">
        <v>124</v>
      </c>
      <c r="AW54" s="2" t="s">
        <v>124</v>
      </c>
      <c r="AX54" s="2" t="s">
        <v>124</v>
      </c>
      <c r="AY54" s="2" t="s">
        <v>124</v>
      </c>
      <c r="AZ54" s="2" t="s">
        <v>124</v>
      </c>
      <c r="BA54" s="2" t="s">
        <v>124</v>
      </c>
      <c r="BB54" s="2" t="s">
        <v>124</v>
      </c>
      <c r="BC54" s="2" t="s">
        <v>124</v>
      </c>
      <c r="BD54" s="2" t="s">
        <v>124</v>
      </c>
      <c r="BE54" s="2" t="s">
        <v>124</v>
      </c>
      <c r="BF54" s="2" t="s">
        <v>124</v>
      </c>
      <c r="BG54" s="2" t="s">
        <v>124</v>
      </c>
      <c r="BH54" s="2" t="s">
        <v>124</v>
      </c>
      <c r="BI54" s="2" t="s">
        <v>124</v>
      </c>
      <c r="BJ54" s="2" t="s">
        <v>124</v>
      </c>
      <c r="BK54" s="2" t="s">
        <v>124</v>
      </c>
    </row>
    <row r="55" spans="1:63" ht="30">
      <c r="A55" s="1">
        <v>45606.64880787037</v>
      </c>
      <c r="B55" s="1">
        <v>45606.650717592594</v>
      </c>
      <c r="C55">
        <v>0</v>
      </c>
      <c r="D55" s="2" t="s">
        <v>276</v>
      </c>
      <c r="E55">
        <v>51</v>
      </c>
      <c r="F55">
        <v>164</v>
      </c>
      <c r="G55">
        <v>0</v>
      </c>
      <c r="H55" s="1">
        <v>45613.650744398146</v>
      </c>
      <c r="I55" s="2" t="s">
        <v>277</v>
      </c>
      <c r="J55" s="2" t="s">
        <v>124</v>
      </c>
      <c r="K55" s="2" t="s">
        <v>124</v>
      </c>
      <c r="L55" s="2" t="s">
        <v>124</v>
      </c>
      <c r="M55" s="2" t="s">
        <v>124</v>
      </c>
      <c r="N55" s="2" t="s">
        <v>124</v>
      </c>
      <c r="O55" s="2" t="s">
        <v>124</v>
      </c>
      <c r="P55" s="2" t="s">
        <v>125</v>
      </c>
      <c r="Q55" s="2" t="s">
        <v>126</v>
      </c>
      <c r="R55">
        <v>1</v>
      </c>
      <c r="S55">
        <v>3</v>
      </c>
      <c r="T55">
        <v>1</v>
      </c>
      <c r="U55">
        <v>1</v>
      </c>
      <c r="V55">
        <v>3</v>
      </c>
      <c r="W55" s="2" t="s">
        <v>278</v>
      </c>
      <c r="X55" s="2" t="s">
        <v>279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 s="2" t="s">
        <v>124</v>
      </c>
      <c r="AM55" s="2" t="s">
        <v>124</v>
      </c>
      <c r="AN55" s="2" t="s">
        <v>124</v>
      </c>
      <c r="AO55" s="2" t="s">
        <v>124</v>
      </c>
      <c r="AP55" s="2" t="s">
        <v>124</v>
      </c>
      <c r="AQ55" s="2" t="s">
        <v>124</v>
      </c>
      <c r="AR55" s="2" t="s">
        <v>124</v>
      </c>
      <c r="AS55" s="2" t="s">
        <v>124</v>
      </c>
      <c r="AT55" s="2" t="s">
        <v>124</v>
      </c>
      <c r="AU55" s="2" t="s">
        <v>124</v>
      </c>
      <c r="AV55" s="2" t="s">
        <v>124</v>
      </c>
      <c r="AW55" s="2" t="s">
        <v>124</v>
      </c>
      <c r="AX55" s="2" t="s">
        <v>124</v>
      </c>
      <c r="AY55" s="2" t="s">
        <v>124</v>
      </c>
      <c r="AZ55" s="2" t="s">
        <v>124</v>
      </c>
      <c r="BA55" s="2" t="s">
        <v>124</v>
      </c>
      <c r="BB55" s="2" t="s">
        <v>124</v>
      </c>
      <c r="BC55" s="2" t="s">
        <v>124</v>
      </c>
      <c r="BD55" s="2" t="s">
        <v>124</v>
      </c>
      <c r="BE55" s="2" t="s">
        <v>124</v>
      </c>
      <c r="BF55" s="2" t="s">
        <v>124</v>
      </c>
      <c r="BG55" s="2" t="s">
        <v>124</v>
      </c>
      <c r="BH55" s="2" t="s">
        <v>124</v>
      </c>
      <c r="BI55" s="2" t="s">
        <v>124</v>
      </c>
      <c r="BJ55" s="2" t="s">
        <v>124</v>
      </c>
      <c r="BK55" s="2" t="s">
        <v>124</v>
      </c>
    </row>
    <row r="56" spans="1:63" ht="30">
      <c r="A56" s="1">
        <v>45606.663217592592</v>
      </c>
      <c r="B56" s="1">
        <v>45606.664270833331</v>
      </c>
      <c r="C56">
        <v>0</v>
      </c>
      <c r="D56" s="2" t="s">
        <v>280</v>
      </c>
      <c r="E56">
        <v>24</v>
      </c>
      <c r="F56">
        <v>90</v>
      </c>
      <c r="G56">
        <v>0</v>
      </c>
      <c r="H56" s="1">
        <v>45613.664282372687</v>
      </c>
      <c r="I56" s="2" t="s">
        <v>281</v>
      </c>
      <c r="J56" s="2" t="s">
        <v>124</v>
      </c>
      <c r="K56" s="2" t="s">
        <v>124</v>
      </c>
      <c r="L56" s="2" t="s">
        <v>124</v>
      </c>
      <c r="M56" s="2" t="s">
        <v>124</v>
      </c>
      <c r="N56" s="2" t="s">
        <v>124</v>
      </c>
      <c r="O56" s="2" t="s">
        <v>124</v>
      </c>
      <c r="P56" s="2" t="s">
        <v>125</v>
      </c>
      <c r="Q56" s="2" t="s">
        <v>126</v>
      </c>
      <c r="R56">
        <v>1</v>
      </c>
      <c r="S56">
        <v>2</v>
      </c>
      <c r="T56">
        <v>1</v>
      </c>
      <c r="U56">
        <v>1</v>
      </c>
      <c r="V56">
        <v>2</v>
      </c>
      <c r="W56" s="2" t="s">
        <v>147</v>
      </c>
      <c r="X56" s="2" t="s">
        <v>124</v>
      </c>
      <c r="Y56">
        <v>3</v>
      </c>
      <c r="Z56">
        <v>4</v>
      </c>
      <c r="AA56">
        <v>2</v>
      </c>
      <c r="AB56" s="2" t="s">
        <v>124</v>
      </c>
      <c r="AC56" s="2" t="s">
        <v>124</v>
      </c>
      <c r="AD56" s="2" t="s">
        <v>124</v>
      </c>
      <c r="AE56" s="2" t="s">
        <v>124</v>
      </c>
      <c r="AF56" s="2" t="s">
        <v>124</v>
      </c>
      <c r="AG56" s="2" t="s">
        <v>124</v>
      </c>
      <c r="AH56" s="2" t="s">
        <v>124</v>
      </c>
      <c r="AI56" s="2" t="s">
        <v>124</v>
      </c>
      <c r="AJ56" s="2" t="s">
        <v>124</v>
      </c>
      <c r="AK56" s="2" t="s">
        <v>124</v>
      </c>
      <c r="AL56" s="2" t="s">
        <v>124</v>
      </c>
      <c r="AM56" s="2" t="s">
        <v>124</v>
      </c>
      <c r="AN56" s="2" t="s">
        <v>124</v>
      </c>
      <c r="AO56" s="2" t="s">
        <v>124</v>
      </c>
      <c r="AP56" s="2" t="s">
        <v>124</v>
      </c>
      <c r="AQ56" s="2" t="s">
        <v>124</v>
      </c>
      <c r="AR56" s="2" t="s">
        <v>124</v>
      </c>
      <c r="AS56" s="2" t="s">
        <v>124</v>
      </c>
      <c r="AT56" s="2" t="s">
        <v>124</v>
      </c>
      <c r="AU56" s="2" t="s">
        <v>124</v>
      </c>
      <c r="AV56" s="2" t="s">
        <v>124</v>
      </c>
      <c r="AW56" s="2" t="s">
        <v>124</v>
      </c>
      <c r="AX56" s="2" t="s">
        <v>124</v>
      </c>
      <c r="AY56" s="2" t="s">
        <v>124</v>
      </c>
      <c r="AZ56" s="2" t="s">
        <v>124</v>
      </c>
      <c r="BA56" s="2" t="s">
        <v>124</v>
      </c>
      <c r="BB56" s="2" t="s">
        <v>124</v>
      </c>
      <c r="BC56" s="2" t="s">
        <v>124</v>
      </c>
      <c r="BD56" s="2" t="s">
        <v>124</v>
      </c>
      <c r="BE56" s="2" t="s">
        <v>124</v>
      </c>
      <c r="BF56" s="2" t="s">
        <v>124</v>
      </c>
      <c r="BG56" s="2" t="s">
        <v>124</v>
      </c>
      <c r="BH56" s="2" t="s">
        <v>124</v>
      </c>
      <c r="BI56" s="2" t="s">
        <v>124</v>
      </c>
      <c r="BJ56" s="2" t="s">
        <v>124</v>
      </c>
      <c r="BK56" s="2" t="s">
        <v>124</v>
      </c>
    </row>
    <row r="57" spans="1:63" ht="30">
      <c r="A57" s="1">
        <v>45613.741342592592</v>
      </c>
      <c r="B57" s="1">
        <v>45613.745694444442</v>
      </c>
      <c r="C57">
        <v>0</v>
      </c>
      <c r="D57" s="2" t="s">
        <v>282</v>
      </c>
      <c r="E57">
        <v>100</v>
      </c>
      <c r="F57">
        <v>376</v>
      </c>
      <c r="G57">
        <v>1</v>
      </c>
      <c r="H57" s="1">
        <v>45613.745713506942</v>
      </c>
      <c r="I57" s="2" t="s">
        <v>283</v>
      </c>
      <c r="J57" s="2" t="s">
        <v>124</v>
      </c>
      <c r="K57" s="2" t="s">
        <v>124</v>
      </c>
      <c r="L57" s="2" t="s">
        <v>124</v>
      </c>
      <c r="M57" s="2" t="s">
        <v>124</v>
      </c>
      <c r="N57">
        <v>-31.964300000000001</v>
      </c>
      <c r="O57">
        <v>115.8595</v>
      </c>
      <c r="P57" s="2" t="s">
        <v>125</v>
      </c>
      <c r="Q57" s="2" t="s">
        <v>126</v>
      </c>
      <c r="R57">
        <v>1</v>
      </c>
      <c r="S57">
        <v>4</v>
      </c>
      <c r="T57">
        <v>1</v>
      </c>
      <c r="U57">
        <v>2</v>
      </c>
      <c r="V57">
        <v>2</v>
      </c>
      <c r="W57" s="2" t="s">
        <v>284</v>
      </c>
      <c r="X57" s="2" t="s">
        <v>124</v>
      </c>
      <c r="Y57">
        <v>3</v>
      </c>
      <c r="Z57">
        <v>3</v>
      </c>
      <c r="AA57">
        <v>2</v>
      </c>
      <c r="AB57">
        <v>3</v>
      </c>
      <c r="AC57">
        <v>2</v>
      </c>
      <c r="AD57">
        <v>2</v>
      </c>
      <c r="AE57">
        <v>4</v>
      </c>
      <c r="AF57">
        <v>4</v>
      </c>
      <c r="AG57">
        <v>3</v>
      </c>
      <c r="AH57">
        <v>4</v>
      </c>
      <c r="AI57">
        <v>5</v>
      </c>
      <c r="AJ57">
        <v>4</v>
      </c>
      <c r="AK57">
        <v>2</v>
      </c>
      <c r="AL57">
        <v>4</v>
      </c>
      <c r="AM57">
        <v>2</v>
      </c>
      <c r="AN57">
        <v>4</v>
      </c>
      <c r="AO57">
        <v>2</v>
      </c>
      <c r="AP57">
        <v>2</v>
      </c>
      <c r="AQ57">
        <v>4</v>
      </c>
      <c r="AR57">
        <v>3</v>
      </c>
      <c r="AS57">
        <v>2</v>
      </c>
      <c r="AT57">
        <v>2</v>
      </c>
      <c r="AU57">
        <v>2</v>
      </c>
      <c r="AV57">
        <v>2</v>
      </c>
      <c r="AW57">
        <v>4</v>
      </c>
      <c r="AX57">
        <v>4</v>
      </c>
      <c r="AY57">
        <v>2</v>
      </c>
      <c r="AZ57">
        <v>2</v>
      </c>
      <c r="BA57">
        <v>2</v>
      </c>
      <c r="BB57">
        <v>3</v>
      </c>
      <c r="BC57">
        <v>3</v>
      </c>
      <c r="BD57">
        <v>2</v>
      </c>
      <c r="BE57">
        <v>2</v>
      </c>
      <c r="BF57">
        <v>5</v>
      </c>
      <c r="BG57">
        <v>2</v>
      </c>
      <c r="BH57" s="2" t="s">
        <v>124</v>
      </c>
      <c r="BI57">
        <v>2</v>
      </c>
      <c r="BJ57">
        <v>5</v>
      </c>
      <c r="BK57" s="2" t="s">
        <v>208</v>
      </c>
    </row>
    <row r="58" spans="1:63" ht="30">
      <c r="A58" s="1">
        <v>45606.806006944447</v>
      </c>
      <c r="B58" s="1">
        <v>45606.806550925925</v>
      </c>
      <c r="C58">
        <v>0</v>
      </c>
      <c r="D58" s="2" t="s">
        <v>285</v>
      </c>
      <c r="E58">
        <v>8</v>
      </c>
      <c r="F58">
        <v>47</v>
      </c>
      <c r="G58">
        <v>0</v>
      </c>
      <c r="H58" s="1">
        <v>45613.806603738427</v>
      </c>
      <c r="I58" s="2" t="s">
        <v>286</v>
      </c>
      <c r="J58" s="2" t="s">
        <v>124</v>
      </c>
      <c r="K58" s="2" t="s">
        <v>124</v>
      </c>
      <c r="L58" s="2" t="s">
        <v>124</v>
      </c>
      <c r="M58" s="2" t="s">
        <v>124</v>
      </c>
      <c r="N58" s="2" t="s">
        <v>124</v>
      </c>
      <c r="O58" s="2" t="s">
        <v>124</v>
      </c>
      <c r="P58" s="2" t="s">
        <v>125</v>
      </c>
      <c r="Q58" s="2" t="s">
        <v>126</v>
      </c>
      <c r="R58">
        <v>1</v>
      </c>
      <c r="S58">
        <v>4</v>
      </c>
      <c r="T58">
        <v>1</v>
      </c>
      <c r="U58" s="2" t="s">
        <v>124</v>
      </c>
      <c r="V58" s="2" t="s">
        <v>124</v>
      </c>
      <c r="W58" s="2" t="s">
        <v>124</v>
      </c>
      <c r="X58" s="2" t="s">
        <v>124</v>
      </c>
      <c r="Y58" s="2" t="s">
        <v>124</v>
      </c>
      <c r="Z58" s="2" t="s">
        <v>124</v>
      </c>
      <c r="AA58" s="2" t="s">
        <v>124</v>
      </c>
      <c r="AB58" s="2" t="s">
        <v>124</v>
      </c>
      <c r="AC58" s="2" t="s">
        <v>124</v>
      </c>
      <c r="AD58" s="2" t="s">
        <v>124</v>
      </c>
      <c r="AE58" s="2" t="s">
        <v>124</v>
      </c>
      <c r="AF58" s="2" t="s">
        <v>124</v>
      </c>
      <c r="AG58" s="2" t="s">
        <v>124</v>
      </c>
      <c r="AH58" s="2" t="s">
        <v>124</v>
      </c>
      <c r="AI58" s="2" t="s">
        <v>124</v>
      </c>
      <c r="AJ58" s="2" t="s">
        <v>124</v>
      </c>
      <c r="AK58" s="2" t="s">
        <v>124</v>
      </c>
      <c r="AL58" s="2" t="s">
        <v>124</v>
      </c>
      <c r="AM58" s="2" t="s">
        <v>124</v>
      </c>
      <c r="AN58" s="2" t="s">
        <v>124</v>
      </c>
      <c r="AO58" s="2" t="s">
        <v>124</v>
      </c>
      <c r="AP58" s="2" t="s">
        <v>124</v>
      </c>
      <c r="AQ58" s="2" t="s">
        <v>124</v>
      </c>
      <c r="AR58" s="2" t="s">
        <v>124</v>
      </c>
      <c r="AS58" s="2" t="s">
        <v>124</v>
      </c>
      <c r="AT58" s="2" t="s">
        <v>124</v>
      </c>
      <c r="AU58" s="2" t="s">
        <v>124</v>
      </c>
      <c r="AV58" s="2" t="s">
        <v>124</v>
      </c>
      <c r="AW58" s="2" t="s">
        <v>124</v>
      </c>
      <c r="AX58" s="2" t="s">
        <v>124</v>
      </c>
      <c r="AY58" s="2" t="s">
        <v>124</v>
      </c>
      <c r="AZ58" s="2" t="s">
        <v>124</v>
      </c>
      <c r="BA58" s="2" t="s">
        <v>124</v>
      </c>
      <c r="BB58" s="2" t="s">
        <v>124</v>
      </c>
      <c r="BC58" s="2" t="s">
        <v>124</v>
      </c>
      <c r="BD58" s="2" t="s">
        <v>124</v>
      </c>
      <c r="BE58" s="2" t="s">
        <v>124</v>
      </c>
      <c r="BF58" s="2" t="s">
        <v>124</v>
      </c>
      <c r="BG58" s="2" t="s">
        <v>124</v>
      </c>
      <c r="BH58" s="2" t="s">
        <v>124</v>
      </c>
      <c r="BI58" s="2" t="s">
        <v>124</v>
      </c>
      <c r="BJ58" s="2" t="s">
        <v>124</v>
      </c>
      <c r="BK58" s="2" t="s">
        <v>124</v>
      </c>
    </row>
    <row r="59" spans="1:63" ht="30">
      <c r="A59" s="1">
        <v>45606.857303240744</v>
      </c>
      <c r="B59" s="1">
        <v>45606.857615740744</v>
      </c>
      <c r="C59">
        <v>0</v>
      </c>
      <c r="D59" s="2" t="s">
        <v>287</v>
      </c>
      <c r="E59">
        <v>3</v>
      </c>
      <c r="F59">
        <v>26</v>
      </c>
      <c r="G59">
        <v>0</v>
      </c>
      <c r="H59" s="1">
        <v>45613.857666539348</v>
      </c>
      <c r="I59" s="2" t="s">
        <v>288</v>
      </c>
      <c r="J59" s="2" t="s">
        <v>124</v>
      </c>
      <c r="K59" s="2" t="s">
        <v>124</v>
      </c>
      <c r="L59" s="2" t="s">
        <v>124</v>
      </c>
      <c r="M59" s="2" t="s">
        <v>124</v>
      </c>
      <c r="N59" s="2" t="s">
        <v>124</v>
      </c>
      <c r="O59" s="2" t="s">
        <v>124</v>
      </c>
      <c r="P59" s="2" t="s">
        <v>125</v>
      </c>
      <c r="Q59" s="2" t="s">
        <v>126</v>
      </c>
      <c r="R59">
        <v>1</v>
      </c>
      <c r="S59" s="2" t="s">
        <v>124</v>
      </c>
      <c r="T59" s="2" t="s">
        <v>124</v>
      </c>
      <c r="U59" s="2" t="s">
        <v>124</v>
      </c>
      <c r="V59" s="2" t="s">
        <v>124</v>
      </c>
      <c r="W59" s="2" t="s">
        <v>124</v>
      </c>
      <c r="X59" s="2" t="s">
        <v>124</v>
      </c>
      <c r="Y59" s="2" t="s">
        <v>124</v>
      </c>
      <c r="Z59" s="2" t="s">
        <v>124</v>
      </c>
      <c r="AA59" s="2" t="s">
        <v>124</v>
      </c>
      <c r="AB59" s="2" t="s">
        <v>124</v>
      </c>
      <c r="AC59" s="2" t="s">
        <v>124</v>
      </c>
      <c r="AD59" s="2" t="s">
        <v>124</v>
      </c>
      <c r="AE59" s="2" t="s">
        <v>124</v>
      </c>
      <c r="AF59" s="2" t="s">
        <v>124</v>
      </c>
      <c r="AG59" s="2" t="s">
        <v>124</v>
      </c>
      <c r="AH59" s="2" t="s">
        <v>124</v>
      </c>
      <c r="AI59" s="2" t="s">
        <v>124</v>
      </c>
      <c r="AJ59" s="2" t="s">
        <v>124</v>
      </c>
      <c r="AK59" s="2" t="s">
        <v>124</v>
      </c>
      <c r="AL59" s="2" t="s">
        <v>124</v>
      </c>
      <c r="AM59" s="2" t="s">
        <v>124</v>
      </c>
      <c r="AN59" s="2" t="s">
        <v>124</v>
      </c>
      <c r="AO59" s="2" t="s">
        <v>124</v>
      </c>
      <c r="AP59" s="2" t="s">
        <v>124</v>
      </c>
      <c r="AQ59" s="2" t="s">
        <v>124</v>
      </c>
      <c r="AR59" s="2" t="s">
        <v>124</v>
      </c>
      <c r="AS59" s="2" t="s">
        <v>124</v>
      </c>
      <c r="AT59" s="2" t="s">
        <v>124</v>
      </c>
      <c r="AU59" s="2" t="s">
        <v>124</v>
      </c>
      <c r="AV59" s="2" t="s">
        <v>124</v>
      </c>
      <c r="AW59" s="2" t="s">
        <v>124</v>
      </c>
      <c r="AX59" s="2" t="s">
        <v>124</v>
      </c>
      <c r="AY59" s="2" t="s">
        <v>124</v>
      </c>
      <c r="AZ59" s="2" t="s">
        <v>124</v>
      </c>
      <c r="BA59" s="2" t="s">
        <v>124</v>
      </c>
      <c r="BB59" s="2" t="s">
        <v>124</v>
      </c>
      <c r="BC59" s="2" t="s">
        <v>124</v>
      </c>
      <c r="BD59" s="2" t="s">
        <v>124</v>
      </c>
      <c r="BE59" s="2" t="s">
        <v>124</v>
      </c>
      <c r="BF59" s="2" t="s">
        <v>124</v>
      </c>
      <c r="BG59" s="2" t="s">
        <v>124</v>
      </c>
      <c r="BH59" s="2" t="s">
        <v>124</v>
      </c>
      <c r="BI59" s="2" t="s">
        <v>124</v>
      </c>
      <c r="BJ59" s="2" t="s">
        <v>124</v>
      </c>
      <c r="BK59" s="2" t="s">
        <v>124</v>
      </c>
    </row>
    <row r="60" spans="1:63" ht="30">
      <c r="A60" s="1">
        <v>45606.991909722223</v>
      </c>
      <c r="B60" s="1">
        <v>45606.993078703701</v>
      </c>
      <c r="C60">
        <v>0</v>
      </c>
      <c r="D60" s="2" t="s">
        <v>289</v>
      </c>
      <c r="E60">
        <v>19</v>
      </c>
      <c r="F60">
        <v>101</v>
      </c>
      <c r="G60">
        <v>0</v>
      </c>
      <c r="H60" s="1">
        <v>45613.993172916664</v>
      </c>
      <c r="I60" s="2" t="s">
        <v>290</v>
      </c>
      <c r="J60" s="2" t="s">
        <v>124</v>
      </c>
      <c r="K60" s="2" t="s">
        <v>124</v>
      </c>
      <c r="L60" s="2" t="s">
        <v>124</v>
      </c>
      <c r="M60" s="2" t="s">
        <v>124</v>
      </c>
      <c r="N60" s="2" t="s">
        <v>124</v>
      </c>
      <c r="O60" s="2" t="s">
        <v>124</v>
      </c>
      <c r="P60" s="2" t="s">
        <v>125</v>
      </c>
      <c r="Q60" s="2" t="s">
        <v>126</v>
      </c>
      <c r="R60">
        <v>1</v>
      </c>
      <c r="S60">
        <v>3</v>
      </c>
      <c r="T60">
        <v>1</v>
      </c>
      <c r="U60">
        <v>2</v>
      </c>
      <c r="V60">
        <v>3</v>
      </c>
      <c r="W60" s="2" t="s">
        <v>154</v>
      </c>
      <c r="X60" s="2" t="s">
        <v>124</v>
      </c>
      <c r="Y60">
        <v>2</v>
      </c>
      <c r="Z60" s="2" t="s">
        <v>124</v>
      </c>
      <c r="AA60" s="2" t="s">
        <v>124</v>
      </c>
      <c r="AB60" s="2" t="s">
        <v>124</v>
      </c>
      <c r="AC60" s="2" t="s">
        <v>124</v>
      </c>
      <c r="AD60" s="2" t="s">
        <v>124</v>
      </c>
      <c r="AE60" s="2" t="s">
        <v>124</v>
      </c>
      <c r="AF60" s="2" t="s">
        <v>124</v>
      </c>
      <c r="AG60" s="2" t="s">
        <v>124</v>
      </c>
      <c r="AH60" s="2" t="s">
        <v>124</v>
      </c>
      <c r="AI60" s="2" t="s">
        <v>124</v>
      </c>
      <c r="AJ60" s="2" t="s">
        <v>124</v>
      </c>
      <c r="AK60" s="2" t="s">
        <v>124</v>
      </c>
      <c r="AL60" s="2" t="s">
        <v>124</v>
      </c>
      <c r="AM60" s="2" t="s">
        <v>124</v>
      </c>
      <c r="AN60" s="2" t="s">
        <v>124</v>
      </c>
      <c r="AO60" s="2" t="s">
        <v>124</v>
      </c>
      <c r="AP60" s="2" t="s">
        <v>124</v>
      </c>
      <c r="AQ60" s="2" t="s">
        <v>124</v>
      </c>
      <c r="AR60" s="2" t="s">
        <v>124</v>
      </c>
      <c r="AS60" s="2" t="s">
        <v>124</v>
      </c>
      <c r="AT60" s="2" t="s">
        <v>124</v>
      </c>
      <c r="AU60" s="2" t="s">
        <v>124</v>
      </c>
      <c r="AV60" s="2" t="s">
        <v>124</v>
      </c>
      <c r="AW60" s="2" t="s">
        <v>124</v>
      </c>
      <c r="AX60" s="2" t="s">
        <v>124</v>
      </c>
      <c r="AY60" s="2" t="s">
        <v>124</v>
      </c>
      <c r="AZ60" s="2" t="s">
        <v>124</v>
      </c>
      <c r="BA60" s="2" t="s">
        <v>124</v>
      </c>
      <c r="BB60" s="2" t="s">
        <v>124</v>
      </c>
      <c r="BC60" s="2" t="s">
        <v>124</v>
      </c>
      <c r="BD60" s="2" t="s">
        <v>124</v>
      </c>
      <c r="BE60" s="2" t="s">
        <v>124</v>
      </c>
      <c r="BF60" s="2" t="s">
        <v>124</v>
      </c>
      <c r="BG60" s="2" t="s">
        <v>124</v>
      </c>
      <c r="BH60" s="2" t="s">
        <v>124</v>
      </c>
      <c r="BI60" s="2" t="s">
        <v>124</v>
      </c>
      <c r="BJ60" s="2" t="s">
        <v>124</v>
      </c>
      <c r="BK60" s="2" t="s">
        <v>124</v>
      </c>
    </row>
    <row r="61" spans="1:63" ht="30">
      <c r="A61" s="1">
        <v>45607.473101851851</v>
      </c>
      <c r="B61" s="1">
        <v>45607.47384259259</v>
      </c>
      <c r="C61">
        <v>0</v>
      </c>
      <c r="D61" s="2" t="s">
        <v>291</v>
      </c>
      <c r="E61">
        <v>19</v>
      </c>
      <c r="F61">
        <v>63</v>
      </c>
      <c r="G61">
        <v>0</v>
      </c>
      <c r="H61" s="1">
        <v>45614.473873645831</v>
      </c>
      <c r="I61" s="2" t="s">
        <v>292</v>
      </c>
      <c r="J61" s="2" t="s">
        <v>124</v>
      </c>
      <c r="K61" s="2" t="s">
        <v>124</v>
      </c>
      <c r="L61" s="2" t="s">
        <v>124</v>
      </c>
      <c r="M61" s="2" t="s">
        <v>124</v>
      </c>
      <c r="N61" s="2" t="s">
        <v>124</v>
      </c>
      <c r="O61" s="2" t="s">
        <v>124</v>
      </c>
      <c r="P61" s="2" t="s">
        <v>125</v>
      </c>
      <c r="Q61" s="2" t="s">
        <v>126</v>
      </c>
      <c r="R61">
        <v>1</v>
      </c>
      <c r="S61">
        <v>4</v>
      </c>
      <c r="T61">
        <v>1</v>
      </c>
      <c r="U61">
        <v>4</v>
      </c>
      <c r="V61">
        <v>2</v>
      </c>
      <c r="W61" s="2" t="s">
        <v>293</v>
      </c>
      <c r="X61" s="2" t="s">
        <v>124</v>
      </c>
      <c r="Y61">
        <v>3</v>
      </c>
      <c r="Z61" s="2" t="s">
        <v>124</v>
      </c>
      <c r="AA61" s="2" t="s">
        <v>124</v>
      </c>
      <c r="AB61" s="2" t="s">
        <v>124</v>
      </c>
      <c r="AC61" s="2" t="s">
        <v>124</v>
      </c>
      <c r="AD61" s="2" t="s">
        <v>124</v>
      </c>
      <c r="AE61" s="2" t="s">
        <v>124</v>
      </c>
      <c r="AF61" s="2" t="s">
        <v>124</v>
      </c>
      <c r="AG61" s="2" t="s">
        <v>124</v>
      </c>
      <c r="AH61" s="2" t="s">
        <v>124</v>
      </c>
      <c r="AI61" s="2" t="s">
        <v>124</v>
      </c>
      <c r="AJ61" s="2" t="s">
        <v>124</v>
      </c>
      <c r="AK61" s="2" t="s">
        <v>124</v>
      </c>
      <c r="AL61" s="2" t="s">
        <v>124</v>
      </c>
      <c r="AM61" s="2" t="s">
        <v>124</v>
      </c>
      <c r="AN61" s="2" t="s">
        <v>124</v>
      </c>
      <c r="AO61" s="2" t="s">
        <v>124</v>
      </c>
      <c r="AP61" s="2" t="s">
        <v>124</v>
      </c>
      <c r="AQ61" s="2" t="s">
        <v>124</v>
      </c>
      <c r="AR61" s="2" t="s">
        <v>124</v>
      </c>
      <c r="AS61" s="2" t="s">
        <v>124</v>
      </c>
      <c r="AT61" s="2" t="s">
        <v>124</v>
      </c>
      <c r="AU61" s="2" t="s">
        <v>124</v>
      </c>
      <c r="AV61" s="2" t="s">
        <v>124</v>
      </c>
      <c r="AW61" s="2" t="s">
        <v>124</v>
      </c>
      <c r="AX61" s="2" t="s">
        <v>124</v>
      </c>
      <c r="AY61" s="2" t="s">
        <v>124</v>
      </c>
      <c r="AZ61" s="2" t="s">
        <v>124</v>
      </c>
      <c r="BA61" s="2" t="s">
        <v>124</v>
      </c>
      <c r="BB61" s="2" t="s">
        <v>124</v>
      </c>
      <c r="BC61" s="2" t="s">
        <v>124</v>
      </c>
      <c r="BD61" s="2" t="s">
        <v>124</v>
      </c>
      <c r="BE61" s="2" t="s">
        <v>124</v>
      </c>
      <c r="BF61" s="2" t="s">
        <v>124</v>
      </c>
      <c r="BG61" s="2" t="s">
        <v>124</v>
      </c>
      <c r="BH61" s="2" t="s">
        <v>124</v>
      </c>
      <c r="BI61" s="2" t="s">
        <v>124</v>
      </c>
      <c r="BJ61" s="2" t="s">
        <v>124</v>
      </c>
      <c r="BK61" s="2" t="s">
        <v>124</v>
      </c>
    </row>
    <row r="62" spans="1:63" ht="30">
      <c r="A62" s="1">
        <v>45607.492395833331</v>
      </c>
      <c r="B62" s="1">
        <v>45607.492847222224</v>
      </c>
      <c r="C62">
        <v>0</v>
      </c>
      <c r="D62" s="2" t="s">
        <v>294</v>
      </c>
      <c r="E62">
        <v>14</v>
      </c>
      <c r="F62">
        <v>38</v>
      </c>
      <c r="G62">
        <v>0</v>
      </c>
      <c r="H62" s="1">
        <v>45614.492862662039</v>
      </c>
      <c r="I62" s="2" t="s">
        <v>295</v>
      </c>
      <c r="J62" s="2" t="s">
        <v>124</v>
      </c>
      <c r="K62" s="2" t="s">
        <v>124</v>
      </c>
      <c r="L62" s="2" t="s">
        <v>124</v>
      </c>
      <c r="M62" s="2" t="s">
        <v>124</v>
      </c>
      <c r="N62" s="2" t="s">
        <v>124</v>
      </c>
      <c r="O62" s="2" t="s">
        <v>124</v>
      </c>
      <c r="P62" s="2" t="s">
        <v>125</v>
      </c>
      <c r="Q62" s="2" t="s">
        <v>126</v>
      </c>
      <c r="R62">
        <v>1</v>
      </c>
      <c r="S62">
        <v>4</v>
      </c>
      <c r="T62">
        <v>1</v>
      </c>
      <c r="U62">
        <v>4</v>
      </c>
      <c r="V62">
        <v>3</v>
      </c>
      <c r="W62" s="2" t="s">
        <v>124</v>
      </c>
      <c r="X62" s="2" t="s">
        <v>124</v>
      </c>
      <c r="Y62" s="2" t="s">
        <v>124</v>
      </c>
      <c r="Z62" s="2" t="s">
        <v>124</v>
      </c>
      <c r="AA62" s="2" t="s">
        <v>124</v>
      </c>
      <c r="AB62" s="2" t="s">
        <v>124</v>
      </c>
      <c r="AC62" s="2" t="s">
        <v>124</v>
      </c>
      <c r="AD62" s="2" t="s">
        <v>124</v>
      </c>
      <c r="AE62" s="2" t="s">
        <v>124</v>
      </c>
      <c r="AF62" s="2" t="s">
        <v>124</v>
      </c>
      <c r="AG62" s="2" t="s">
        <v>124</v>
      </c>
      <c r="AH62" s="2" t="s">
        <v>124</v>
      </c>
      <c r="AI62" s="2" t="s">
        <v>124</v>
      </c>
      <c r="AJ62" s="2" t="s">
        <v>124</v>
      </c>
      <c r="AK62" s="2" t="s">
        <v>124</v>
      </c>
      <c r="AL62" s="2" t="s">
        <v>124</v>
      </c>
      <c r="AM62" s="2" t="s">
        <v>124</v>
      </c>
      <c r="AN62" s="2" t="s">
        <v>124</v>
      </c>
      <c r="AO62" s="2" t="s">
        <v>124</v>
      </c>
      <c r="AP62" s="2" t="s">
        <v>124</v>
      </c>
      <c r="AQ62" s="2" t="s">
        <v>124</v>
      </c>
      <c r="AR62" s="2" t="s">
        <v>124</v>
      </c>
      <c r="AS62" s="2" t="s">
        <v>124</v>
      </c>
      <c r="AT62" s="2" t="s">
        <v>124</v>
      </c>
      <c r="AU62" s="2" t="s">
        <v>124</v>
      </c>
      <c r="AV62" s="2" t="s">
        <v>124</v>
      </c>
      <c r="AW62" s="2" t="s">
        <v>124</v>
      </c>
      <c r="AX62" s="2" t="s">
        <v>124</v>
      </c>
      <c r="AY62" s="2" t="s">
        <v>124</v>
      </c>
      <c r="AZ62" s="2" t="s">
        <v>124</v>
      </c>
      <c r="BA62" s="2" t="s">
        <v>124</v>
      </c>
      <c r="BB62" s="2" t="s">
        <v>124</v>
      </c>
      <c r="BC62" s="2" t="s">
        <v>124</v>
      </c>
      <c r="BD62" s="2" t="s">
        <v>124</v>
      </c>
      <c r="BE62" s="2" t="s">
        <v>124</v>
      </c>
      <c r="BF62" s="2" t="s">
        <v>124</v>
      </c>
      <c r="BG62" s="2" t="s">
        <v>124</v>
      </c>
      <c r="BH62" s="2" t="s">
        <v>124</v>
      </c>
      <c r="BI62" s="2" t="s">
        <v>124</v>
      </c>
      <c r="BJ62" s="2" t="s">
        <v>124</v>
      </c>
      <c r="BK62" s="2" t="s">
        <v>124</v>
      </c>
    </row>
    <row r="63" spans="1:63" ht="30">
      <c r="A63" s="1">
        <v>45607.557534722226</v>
      </c>
      <c r="B63" s="1">
        <v>45607.55777777778</v>
      </c>
      <c r="C63">
        <v>0</v>
      </c>
      <c r="D63" s="2" t="s">
        <v>296</v>
      </c>
      <c r="E63">
        <v>3</v>
      </c>
      <c r="F63">
        <v>20</v>
      </c>
      <c r="G63">
        <v>0</v>
      </c>
      <c r="H63" s="1">
        <v>45614.557824270836</v>
      </c>
      <c r="I63" s="2" t="s">
        <v>297</v>
      </c>
      <c r="J63" s="2" t="s">
        <v>124</v>
      </c>
      <c r="K63" s="2" t="s">
        <v>124</v>
      </c>
      <c r="L63" s="2" t="s">
        <v>124</v>
      </c>
      <c r="M63" s="2" t="s">
        <v>124</v>
      </c>
      <c r="N63" s="2" t="s">
        <v>124</v>
      </c>
      <c r="O63" s="2" t="s">
        <v>124</v>
      </c>
      <c r="P63" s="2" t="s">
        <v>125</v>
      </c>
      <c r="Q63" s="2" t="s">
        <v>126</v>
      </c>
      <c r="R63">
        <v>1</v>
      </c>
      <c r="S63" s="2" t="s">
        <v>124</v>
      </c>
      <c r="T63" s="2" t="s">
        <v>124</v>
      </c>
      <c r="U63" s="2" t="s">
        <v>124</v>
      </c>
      <c r="V63" s="2" t="s">
        <v>124</v>
      </c>
      <c r="W63" s="2" t="s">
        <v>124</v>
      </c>
      <c r="X63" s="2" t="s">
        <v>124</v>
      </c>
      <c r="Y63" s="2" t="s">
        <v>124</v>
      </c>
      <c r="Z63" s="2" t="s">
        <v>124</v>
      </c>
      <c r="AA63" s="2" t="s">
        <v>124</v>
      </c>
      <c r="AB63" s="2" t="s">
        <v>124</v>
      </c>
      <c r="AC63" s="2" t="s">
        <v>124</v>
      </c>
      <c r="AD63" s="2" t="s">
        <v>124</v>
      </c>
      <c r="AE63" s="2" t="s">
        <v>124</v>
      </c>
      <c r="AF63" s="2" t="s">
        <v>124</v>
      </c>
      <c r="AG63" s="2" t="s">
        <v>124</v>
      </c>
      <c r="AH63" s="2" t="s">
        <v>124</v>
      </c>
      <c r="AI63" s="2" t="s">
        <v>124</v>
      </c>
      <c r="AJ63" s="2" t="s">
        <v>124</v>
      </c>
      <c r="AK63" s="2" t="s">
        <v>124</v>
      </c>
      <c r="AL63" s="2" t="s">
        <v>124</v>
      </c>
      <c r="AM63" s="2" t="s">
        <v>124</v>
      </c>
      <c r="AN63" s="2" t="s">
        <v>124</v>
      </c>
      <c r="AO63" s="2" t="s">
        <v>124</v>
      </c>
      <c r="AP63" s="2" t="s">
        <v>124</v>
      </c>
      <c r="AQ63" s="2" t="s">
        <v>124</v>
      </c>
      <c r="AR63" s="2" t="s">
        <v>124</v>
      </c>
      <c r="AS63" s="2" t="s">
        <v>124</v>
      </c>
      <c r="AT63" s="2" t="s">
        <v>124</v>
      </c>
      <c r="AU63" s="2" t="s">
        <v>124</v>
      </c>
      <c r="AV63" s="2" t="s">
        <v>124</v>
      </c>
      <c r="AW63" s="2" t="s">
        <v>124</v>
      </c>
      <c r="AX63" s="2" t="s">
        <v>124</v>
      </c>
      <c r="AY63" s="2" t="s">
        <v>124</v>
      </c>
      <c r="AZ63" s="2" t="s">
        <v>124</v>
      </c>
      <c r="BA63" s="2" t="s">
        <v>124</v>
      </c>
      <c r="BB63" s="2" t="s">
        <v>124</v>
      </c>
      <c r="BC63" s="2" t="s">
        <v>124</v>
      </c>
      <c r="BD63" s="2" t="s">
        <v>124</v>
      </c>
      <c r="BE63" s="2" t="s">
        <v>124</v>
      </c>
      <c r="BF63" s="2" t="s">
        <v>124</v>
      </c>
      <c r="BG63" s="2" t="s">
        <v>124</v>
      </c>
      <c r="BH63" s="2" t="s">
        <v>124</v>
      </c>
      <c r="BI63" s="2" t="s">
        <v>124</v>
      </c>
      <c r="BJ63" s="2" t="s">
        <v>124</v>
      </c>
      <c r="BK63" s="2" t="s">
        <v>124</v>
      </c>
    </row>
    <row r="64" spans="1:63" ht="30">
      <c r="A64" s="1">
        <v>45607.482546296298</v>
      </c>
      <c r="B64" s="1">
        <v>45607.61440972222</v>
      </c>
      <c r="C64">
        <v>0</v>
      </c>
      <c r="D64" s="2" t="s">
        <v>298</v>
      </c>
      <c r="E64">
        <v>14</v>
      </c>
      <c r="F64">
        <v>11393</v>
      </c>
      <c r="G64">
        <v>0</v>
      </c>
      <c r="H64" s="1">
        <v>45614.614456574076</v>
      </c>
      <c r="I64" s="2" t="s">
        <v>299</v>
      </c>
      <c r="J64" s="2" t="s">
        <v>124</v>
      </c>
      <c r="K64" s="2" t="s">
        <v>124</v>
      </c>
      <c r="L64" s="2" t="s">
        <v>124</v>
      </c>
      <c r="M64" s="2" t="s">
        <v>124</v>
      </c>
      <c r="N64" s="2" t="s">
        <v>124</v>
      </c>
      <c r="O64" s="2" t="s">
        <v>124</v>
      </c>
      <c r="P64" s="2" t="s">
        <v>125</v>
      </c>
      <c r="Q64" s="2" t="s">
        <v>126</v>
      </c>
      <c r="R64">
        <v>1</v>
      </c>
      <c r="S64">
        <v>3</v>
      </c>
      <c r="T64">
        <v>1</v>
      </c>
      <c r="U64">
        <v>1</v>
      </c>
      <c r="V64">
        <v>1</v>
      </c>
      <c r="W64" s="2" t="s">
        <v>124</v>
      </c>
      <c r="X64" s="2" t="s">
        <v>124</v>
      </c>
      <c r="Y64" s="2" t="s">
        <v>124</v>
      </c>
      <c r="Z64" s="2" t="s">
        <v>124</v>
      </c>
      <c r="AA64" s="2" t="s">
        <v>124</v>
      </c>
      <c r="AB64" s="2" t="s">
        <v>124</v>
      </c>
      <c r="AC64" s="2" t="s">
        <v>124</v>
      </c>
      <c r="AD64" s="2" t="s">
        <v>124</v>
      </c>
      <c r="AE64" s="2" t="s">
        <v>124</v>
      </c>
      <c r="AF64" s="2" t="s">
        <v>124</v>
      </c>
      <c r="AG64" s="2" t="s">
        <v>124</v>
      </c>
      <c r="AH64" s="2" t="s">
        <v>124</v>
      </c>
      <c r="AI64" s="2" t="s">
        <v>124</v>
      </c>
      <c r="AJ64" s="2" t="s">
        <v>124</v>
      </c>
      <c r="AK64" s="2" t="s">
        <v>124</v>
      </c>
      <c r="AL64" s="2" t="s">
        <v>124</v>
      </c>
      <c r="AM64" s="2" t="s">
        <v>124</v>
      </c>
      <c r="AN64" s="2" t="s">
        <v>124</v>
      </c>
      <c r="AO64" s="2" t="s">
        <v>124</v>
      </c>
      <c r="AP64" s="2" t="s">
        <v>124</v>
      </c>
      <c r="AQ64" s="2" t="s">
        <v>124</v>
      </c>
      <c r="AR64" s="2" t="s">
        <v>124</v>
      </c>
      <c r="AS64" s="2" t="s">
        <v>124</v>
      </c>
      <c r="AT64" s="2" t="s">
        <v>124</v>
      </c>
      <c r="AU64" s="2" t="s">
        <v>124</v>
      </c>
      <c r="AV64" s="2" t="s">
        <v>124</v>
      </c>
      <c r="AW64" s="2" t="s">
        <v>124</v>
      </c>
      <c r="AX64" s="2" t="s">
        <v>124</v>
      </c>
      <c r="AY64" s="2" t="s">
        <v>124</v>
      </c>
      <c r="AZ64" s="2" t="s">
        <v>124</v>
      </c>
      <c r="BA64" s="2" t="s">
        <v>124</v>
      </c>
      <c r="BB64" s="2" t="s">
        <v>124</v>
      </c>
      <c r="BC64" s="2" t="s">
        <v>124</v>
      </c>
      <c r="BD64" s="2" t="s">
        <v>124</v>
      </c>
      <c r="BE64" s="2" t="s">
        <v>124</v>
      </c>
      <c r="BF64" s="2" t="s">
        <v>124</v>
      </c>
      <c r="BG64" s="2" t="s">
        <v>124</v>
      </c>
      <c r="BH64" s="2" t="s">
        <v>124</v>
      </c>
      <c r="BI64" s="2" t="s">
        <v>124</v>
      </c>
      <c r="BJ64" s="2" t="s">
        <v>124</v>
      </c>
      <c r="BK64" s="2" t="s">
        <v>124</v>
      </c>
    </row>
    <row r="65" spans="1:63" ht="30">
      <c r="A65" s="1">
        <v>45607.616226851853</v>
      </c>
      <c r="B65" s="1">
        <v>45607.624293981484</v>
      </c>
      <c r="C65">
        <v>0</v>
      </c>
      <c r="D65" s="2" t="s">
        <v>296</v>
      </c>
      <c r="E65">
        <v>3</v>
      </c>
      <c r="F65">
        <v>696</v>
      </c>
      <c r="G65">
        <v>0</v>
      </c>
      <c r="H65" s="1">
        <v>45614.624307442129</v>
      </c>
      <c r="I65" s="2" t="s">
        <v>300</v>
      </c>
      <c r="J65" s="2" t="s">
        <v>124</v>
      </c>
      <c r="K65" s="2" t="s">
        <v>124</v>
      </c>
      <c r="L65" s="2" t="s">
        <v>124</v>
      </c>
      <c r="M65" s="2" t="s">
        <v>124</v>
      </c>
      <c r="N65" s="2" t="s">
        <v>124</v>
      </c>
      <c r="O65" s="2" t="s">
        <v>124</v>
      </c>
      <c r="P65" s="2" t="s">
        <v>125</v>
      </c>
      <c r="Q65" s="2" t="s">
        <v>126</v>
      </c>
      <c r="R65">
        <v>1</v>
      </c>
      <c r="S65" s="2" t="s">
        <v>124</v>
      </c>
      <c r="T65" s="2" t="s">
        <v>124</v>
      </c>
      <c r="U65" s="2" t="s">
        <v>124</v>
      </c>
      <c r="V65" s="2" t="s">
        <v>124</v>
      </c>
      <c r="W65" s="2" t="s">
        <v>124</v>
      </c>
      <c r="X65" s="2" t="s">
        <v>124</v>
      </c>
      <c r="Y65" s="2" t="s">
        <v>124</v>
      </c>
      <c r="Z65" s="2" t="s">
        <v>124</v>
      </c>
      <c r="AA65" s="2" t="s">
        <v>124</v>
      </c>
      <c r="AB65" s="2" t="s">
        <v>124</v>
      </c>
      <c r="AC65" s="2" t="s">
        <v>124</v>
      </c>
      <c r="AD65" s="2" t="s">
        <v>124</v>
      </c>
      <c r="AE65" s="2" t="s">
        <v>124</v>
      </c>
      <c r="AF65" s="2" t="s">
        <v>124</v>
      </c>
      <c r="AG65" s="2" t="s">
        <v>124</v>
      </c>
      <c r="AH65" s="2" t="s">
        <v>124</v>
      </c>
      <c r="AI65" s="2" t="s">
        <v>124</v>
      </c>
      <c r="AJ65" s="2" t="s">
        <v>124</v>
      </c>
      <c r="AK65" s="2" t="s">
        <v>124</v>
      </c>
      <c r="AL65" s="2" t="s">
        <v>124</v>
      </c>
      <c r="AM65" s="2" t="s">
        <v>124</v>
      </c>
      <c r="AN65" s="2" t="s">
        <v>124</v>
      </c>
      <c r="AO65" s="2" t="s">
        <v>124</v>
      </c>
      <c r="AP65" s="2" t="s">
        <v>124</v>
      </c>
      <c r="AQ65" s="2" t="s">
        <v>124</v>
      </c>
      <c r="AR65" s="2" t="s">
        <v>124</v>
      </c>
      <c r="AS65" s="2" t="s">
        <v>124</v>
      </c>
      <c r="AT65" s="2" t="s">
        <v>124</v>
      </c>
      <c r="AU65" s="2" t="s">
        <v>124</v>
      </c>
      <c r="AV65" s="2" t="s">
        <v>124</v>
      </c>
      <c r="AW65" s="2" t="s">
        <v>124</v>
      </c>
      <c r="AX65" s="2" t="s">
        <v>124</v>
      </c>
      <c r="AY65" s="2" t="s">
        <v>124</v>
      </c>
      <c r="AZ65" s="2" t="s">
        <v>124</v>
      </c>
      <c r="BA65" s="2" t="s">
        <v>124</v>
      </c>
      <c r="BB65" s="2" t="s">
        <v>124</v>
      </c>
      <c r="BC65" s="2" t="s">
        <v>124</v>
      </c>
      <c r="BD65" s="2" t="s">
        <v>124</v>
      </c>
      <c r="BE65" s="2" t="s">
        <v>124</v>
      </c>
      <c r="BF65" s="2" t="s">
        <v>124</v>
      </c>
      <c r="BG65" s="2" t="s">
        <v>124</v>
      </c>
      <c r="BH65" s="2" t="s">
        <v>124</v>
      </c>
      <c r="BI65" s="2" t="s">
        <v>124</v>
      </c>
      <c r="BJ65" s="2" t="s">
        <v>124</v>
      </c>
      <c r="BK65" s="2" t="s">
        <v>124</v>
      </c>
    </row>
    <row r="66" spans="1:63" ht="30">
      <c r="A66" s="1">
        <v>45607.557280092595</v>
      </c>
      <c r="B66" s="1">
        <v>45607.624537037038</v>
      </c>
      <c r="C66">
        <v>0</v>
      </c>
      <c r="D66" s="2" t="s">
        <v>301</v>
      </c>
      <c r="E66">
        <v>11</v>
      </c>
      <c r="F66">
        <v>5811</v>
      </c>
      <c r="G66">
        <v>0</v>
      </c>
      <c r="H66" s="1">
        <v>45614.624601423609</v>
      </c>
      <c r="I66" s="2" t="s">
        <v>302</v>
      </c>
      <c r="J66" s="2" t="s">
        <v>124</v>
      </c>
      <c r="K66" s="2" t="s">
        <v>124</v>
      </c>
      <c r="L66" s="2" t="s">
        <v>124</v>
      </c>
      <c r="M66" s="2" t="s">
        <v>124</v>
      </c>
      <c r="N66" s="2" t="s">
        <v>124</v>
      </c>
      <c r="O66" s="2" t="s">
        <v>124</v>
      </c>
      <c r="P66" s="2" t="s">
        <v>125</v>
      </c>
      <c r="Q66" s="2" t="s">
        <v>126</v>
      </c>
      <c r="R66">
        <v>1</v>
      </c>
      <c r="S66">
        <v>2</v>
      </c>
      <c r="T66">
        <v>1</v>
      </c>
      <c r="U66">
        <v>2</v>
      </c>
      <c r="V66" s="2" t="s">
        <v>124</v>
      </c>
      <c r="W66" s="2" t="s">
        <v>124</v>
      </c>
      <c r="X66" s="2" t="s">
        <v>124</v>
      </c>
      <c r="Y66" s="2" t="s">
        <v>124</v>
      </c>
      <c r="Z66" s="2" t="s">
        <v>124</v>
      </c>
      <c r="AA66" s="2" t="s">
        <v>124</v>
      </c>
      <c r="AB66" s="2" t="s">
        <v>124</v>
      </c>
      <c r="AC66" s="2" t="s">
        <v>124</v>
      </c>
      <c r="AD66" s="2" t="s">
        <v>124</v>
      </c>
      <c r="AE66" s="2" t="s">
        <v>124</v>
      </c>
      <c r="AF66" s="2" t="s">
        <v>124</v>
      </c>
      <c r="AG66" s="2" t="s">
        <v>124</v>
      </c>
      <c r="AH66" s="2" t="s">
        <v>124</v>
      </c>
      <c r="AI66" s="2" t="s">
        <v>124</v>
      </c>
      <c r="AJ66" s="2" t="s">
        <v>124</v>
      </c>
      <c r="AK66" s="2" t="s">
        <v>124</v>
      </c>
      <c r="AL66" s="2" t="s">
        <v>124</v>
      </c>
      <c r="AM66" s="2" t="s">
        <v>124</v>
      </c>
      <c r="AN66" s="2" t="s">
        <v>124</v>
      </c>
      <c r="AO66" s="2" t="s">
        <v>124</v>
      </c>
      <c r="AP66" s="2" t="s">
        <v>124</v>
      </c>
      <c r="AQ66" s="2" t="s">
        <v>124</v>
      </c>
      <c r="AR66" s="2" t="s">
        <v>124</v>
      </c>
      <c r="AS66" s="2" t="s">
        <v>124</v>
      </c>
      <c r="AT66" s="2" t="s">
        <v>124</v>
      </c>
      <c r="AU66" s="2" t="s">
        <v>124</v>
      </c>
      <c r="AV66" s="2" t="s">
        <v>124</v>
      </c>
      <c r="AW66" s="2" t="s">
        <v>124</v>
      </c>
      <c r="AX66" s="2" t="s">
        <v>124</v>
      </c>
      <c r="AY66" s="2" t="s">
        <v>124</v>
      </c>
      <c r="AZ66" s="2" t="s">
        <v>124</v>
      </c>
      <c r="BA66" s="2" t="s">
        <v>124</v>
      </c>
      <c r="BB66" s="2" t="s">
        <v>124</v>
      </c>
      <c r="BC66" s="2" t="s">
        <v>124</v>
      </c>
      <c r="BD66" s="2" t="s">
        <v>124</v>
      </c>
      <c r="BE66" s="2" t="s">
        <v>124</v>
      </c>
      <c r="BF66" s="2" t="s">
        <v>124</v>
      </c>
      <c r="BG66" s="2" t="s">
        <v>124</v>
      </c>
      <c r="BH66" s="2" t="s">
        <v>124</v>
      </c>
      <c r="BI66" s="2" t="s">
        <v>124</v>
      </c>
      <c r="BJ66" s="2" t="s">
        <v>124</v>
      </c>
      <c r="BK66" s="2" t="s">
        <v>124</v>
      </c>
    </row>
    <row r="67" spans="1:63" ht="30">
      <c r="A67" s="1">
        <v>45607.656990740739</v>
      </c>
      <c r="B67" s="1">
        <v>45607.657523148147</v>
      </c>
      <c r="C67">
        <v>0</v>
      </c>
      <c r="D67" s="2" t="s">
        <v>303</v>
      </c>
      <c r="E67">
        <v>16</v>
      </c>
      <c r="F67">
        <v>45</v>
      </c>
      <c r="G67">
        <v>0</v>
      </c>
      <c r="H67" s="1">
        <v>45614.657540173612</v>
      </c>
      <c r="I67" s="2" t="s">
        <v>304</v>
      </c>
      <c r="J67" s="2" t="s">
        <v>124</v>
      </c>
      <c r="K67" s="2" t="s">
        <v>124</v>
      </c>
      <c r="L67" s="2" t="s">
        <v>124</v>
      </c>
      <c r="M67" s="2" t="s">
        <v>124</v>
      </c>
      <c r="N67" s="2" t="s">
        <v>124</v>
      </c>
      <c r="O67" s="2" t="s">
        <v>124</v>
      </c>
      <c r="P67" s="2" t="s">
        <v>125</v>
      </c>
      <c r="Q67" s="2" t="s">
        <v>126</v>
      </c>
      <c r="R67">
        <v>1</v>
      </c>
      <c r="S67">
        <v>3</v>
      </c>
      <c r="T67">
        <v>1</v>
      </c>
      <c r="U67">
        <v>2</v>
      </c>
      <c r="V67">
        <v>1</v>
      </c>
      <c r="W67" s="2" t="s">
        <v>158</v>
      </c>
      <c r="X67" s="2" t="s">
        <v>124</v>
      </c>
      <c r="Y67" s="2" t="s">
        <v>124</v>
      </c>
      <c r="Z67" s="2" t="s">
        <v>124</v>
      </c>
      <c r="AA67" s="2" t="s">
        <v>124</v>
      </c>
      <c r="AB67" s="2" t="s">
        <v>124</v>
      </c>
      <c r="AC67" s="2" t="s">
        <v>124</v>
      </c>
      <c r="AD67" s="2" t="s">
        <v>124</v>
      </c>
      <c r="AE67" s="2" t="s">
        <v>124</v>
      </c>
      <c r="AF67" s="2" t="s">
        <v>124</v>
      </c>
      <c r="AG67" s="2" t="s">
        <v>124</v>
      </c>
      <c r="AH67" s="2" t="s">
        <v>124</v>
      </c>
      <c r="AI67" s="2" t="s">
        <v>124</v>
      </c>
      <c r="AJ67" s="2" t="s">
        <v>124</v>
      </c>
      <c r="AK67" s="2" t="s">
        <v>124</v>
      </c>
      <c r="AL67" s="2" t="s">
        <v>124</v>
      </c>
      <c r="AM67" s="2" t="s">
        <v>124</v>
      </c>
      <c r="AN67" s="2" t="s">
        <v>124</v>
      </c>
      <c r="AO67" s="2" t="s">
        <v>124</v>
      </c>
      <c r="AP67" s="2" t="s">
        <v>124</v>
      </c>
      <c r="AQ67" s="2" t="s">
        <v>124</v>
      </c>
      <c r="AR67" s="2" t="s">
        <v>124</v>
      </c>
      <c r="AS67" s="2" t="s">
        <v>124</v>
      </c>
      <c r="AT67" s="2" t="s">
        <v>124</v>
      </c>
      <c r="AU67" s="2" t="s">
        <v>124</v>
      </c>
      <c r="AV67" s="2" t="s">
        <v>124</v>
      </c>
      <c r="AW67" s="2" t="s">
        <v>124</v>
      </c>
      <c r="AX67" s="2" t="s">
        <v>124</v>
      </c>
      <c r="AY67" s="2" t="s">
        <v>124</v>
      </c>
      <c r="AZ67" s="2" t="s">
        <v>124</v>
      </c>
      <c r="BA67" s="2" t="s">
        <v>124</v>
      </c>
      <c r="BB67" s="2" t="s">
        <v>124</v>
      </c>
      <c r="BC67" s="2" t="s">
        <v>124</v>
      </c>
      <c r="BD67" s="2" t="s">
        <v>124</v>
      </c>
      <c r="BE67" s="2" t="s">
        <v>124</v>
      </c>
      <c r="BF67" s="2" t="s">
        <v>124</v>
      </c>
      <c r="BG67" s="2" t="s">
        <v>124</v>
      </c>
      <c r="BH67" s="2" t="s">
        <v>124</v>
      </c>
      <c r="BI67" s="2" t="s">
        <v>124</v>
      </c>
      <c r="BJ67" s="2" t="s">
        <v>124</v>
      </c>
      <c r="BK67" s="2" t="s">
        <v>124</v>
      </c>
    </row>
    <row r="68" spans="1:63" ht="30">
      <c r="A68" s="1">
        <v>45607.558194444442</v>
      </c>
      <c r="B68" s="1">
        <v>45607.668356481481</v>
      </c>
      <c r="C68">
        <v>0</v>
      </c>
      <c r="D68" s="2" t="s">
        <v>301</v>
      </c>
      <c r="E68">
        <v>3</v>
      </c>
      <c r="F68">
        <v>9518</v>
      </c>
      <c r="G68">
        <v>0</v>
      </c>
      <c r="H68" s="1">
        <v>45614.668396793983</v>
      </c>
      <c r="I68" s="2" t="s">
        <v>305</v>
      </c>
      <c r="J68" s="2" t="s">
        <v>124</v>
      </c>
      <c r="K68" s="2" t="s">
        <v>124</v>
      </c>
      <c r="L68" s="2" t="s">
        <v>124</v>
      </c>
      <c r="M68" s="2" t="s">
        <v>124</v>
      </c>
      <c r="N68" s="2" t="s">
        <v>124</v>
      </c>
      <c r="O68" s="2" t="s">
        <v>124</v>
      </c>
      <c r="P68" s="2" t="s">
        <v>125</v>
      </c>
      <c r="Q68" s="2" t="s">
        <v>126</v>
      </c>
      <c r="R68">
        <v>1</v>
      </c>
      <c r="S68" s="2" t="s">
        <v>124</v>
      </c>
      <c r="T68" s="2" t="s">
        <v>124</v>
      </c>
      <c r="U68" s="2" t="s">
        <v>124</v>
      </c>
      <c r="V68" s="2" t="s">
        <v>124</v>
      </c>
      <c r="W68" s="2" t="s">
        <v>124</v>
      </c>
      <c r="X68" s="2" t="s">
        <v>124</v>
      </c>
      <c r="Y68" s="2" t="s">
        <v>124</v>
      </c>
      <c r="Z68" s="2" t="s">
        <v>124</v>
      </c>
      <c r="AA68" s="2" t="s">
        <v>124</v>
      </c>
      <c r="AB68" s="2" t="s">
        <v>124</v>
      </c>
      <c r="AC68" s="2" t="s">
        <v>124</v>
      </c>
      <c r="AD68" s="2" t="s">
        <v>124</v>
      </c>
      <c r="AE68" s="2" t="s">
        <v>124</v>
      </c>
      <c r="AF68" s="2" t="s">
        <v>124</v>
      </c>
      <c r="AG68" s="2" t="s">
        <v>124</v>
      </c>
      <c r="AH68" s="2" t="s">
        <v>124</v>
      </c>
      <c r="AI68" s="2" t="s">
        <v>124</v>
      </c>
      <c r="AJ68" s="2" t="s">
        <v>124</v>
      </c>
      <c r="AK68" s="2" t="s">
        <v>124</v>
      </c>
      <c r="AL68" s="2" t="s">
        <v>124</v>
      </c>
      <c r="AM68" s="2" t="s">
        <v>124</v>
      </c>
      <c r="AN68" s="2" t="s">
        <v>124</v>
      </c>
      <c r="AO68" s="2" t="s">
        <v>124</v>
      </c>
      <c r="AP68" s="2" t="s">
        <v>124</v>
      </c>
      <c r="AQ68" s="2" t="s">
        <v>124</v>
      </c>
      <c r="AR68" s="2" t="s">
        <v>124</v>
      </c>
      <c r="AS68" s="2" t="s">
        <v>124</v>
      </c>
      <c r="AT68" s="2" t="s">
        <v>124</v>
      </c>
      <c r="AU68" s="2" t="s">
        <v>124</v>
      </c>
      <c r="AV68" s="2" t="s">
        <v>124</v>
      </c>
      <c r="AW68" s="2" t="s">
        <v>124</v>
      </c>
      <c r="AX68" s="2" t="s">
        <v>124</v>
      </c>
      <c r="AY68" s="2" t="s">
        <v>124</v>
      </c>
      <c r="AZ68" s="2" t="s">
        <v>124</v>
      </c>
      <c r="BA68" s="2" t="s">
        <v>124</v>
      </c>
      <c r="BB68" s="2" t="s">
        <v>124</v>
      </c>
      <c r="BC68" s="2" t="s">
        <v>124</v>
      </c>
      <c r="BD68" s="2" t="s">
        <v>124</v>
      </c>
      <c r="BE68" s="2" t="s">
        <v>124</v>
      </c>
      <c r="BF68" s="2" t="s">
        <v>124</v>
      </c>
      <c r="BG68" s="2" t="s">
        <v>124</v>
      </c>
      <c r="BH68" s="2" t="s">
        <v>124</v>
      </c>
      <c r="BI68" s="2" t="s">
        <v>124</v>
      </c>
      <c r="BJ68" s="2" t="s">
        <v>124</v>
      </c>
      <c r="BK68" s="2" t="s">
        <v>124</v>
      </c>
    </row>
    <row r="69" spans="1:63" ht="30">
      <c r="A69" s="1">
        <v>45607.675057870372</v>
      </c>
      <c r="B69" s="1">
        <v>45607.675127314818</v>
      </c>
      <c r="C69">
        <v>0</v>
      </c>
      <c r="D69" s="2" t="s">
        <v>306</v>
      </c>
      <c r="E69">
        <v>3</v>
      </c>
      <c r="F69">
        <v>5</v>
      </c>
      <c r="G69">
        <v>0</v>
      </c>
      <c r="H69" s="1">
        <v>45614.675136284721</v>
      </c>
      <c r="I69" s="2" t="s">
        <v>307</v>
      </c>
      <c r="J69" s="2" t="s">
        <v>124</v>
      </c>
      <c r="K69" s="2" t="s">
        <v>124</v>
      </c>
      <c r="L69" s="2" t="s">
        <v>124</v>
      </c>
      <c r="M69" s="2" t="s">
        <v>124</v>
      </c>
      <c r="N69" s="2" t="s">
        <v>124</v>
      </c>
      <c r="O69" s="2" t="s">
        <v>124</v>
      </c>
      <c r="P69" s="2" t="s">
        <v>125</v>
      </c>
      <c r="Q69" s="2" t="s">
        <v>126</v>
      </c>
      <c r="R69">
        <v>1</v>
      </c>
      <c r="S69" s="2" t="s">
        <v>124</v>
      </c>
      <c r="T69" s="2" t="s">
        <v>124</v>
      </c>
      <c r="U69" s="2" t="s">
        <v>124</v>
      </c>
      <c r="V69" s="2" t="s">
        <v>124</v>
      </c>
      <c r="W69" s="2" t="s">
        <v>124</v>
      </c>
      <c r="X69" s="2" t="s">
        <v>124</v>
      </c>
      <c r="Y69" s="2" t="s">
        <v>124</v>
      </c>
      <c r="Z69" s="2" t="s">
        <v>124</v>
      </c>
      <c r="AA69" s="2" t="s">
        <v>124</v>
      </c>
      <c r="AB69" s="2" t="s">
        <v>124</v>
      </c>
      <c r="AC69" s="2" t="s">
        <v>124</v>
      </c>
      <c r="AD69" s="2" t="s">
        <v>124</v>
      </c>
      <c r="AE69" s="2" t="s">
        <v>124</v>
      </c>
      <c r="AF69" s="2" t="s">
        <v>124</v>
      </c>
      <c r="AG69" s="2" t="s">
        <v>124</v>
      </c>
      <c r="AH69" s="2" t="s">
        <v>124</v>
      </c>
      <c r="AI69" s="2" t="s">
        <v>124</v>
      </c>
      <c r="AJ69" s="2" t="s">
        <v>124</v>
      </c>
      <c r="AK69" s="2" t="s">
        <v>124</v>
      </c>
      <c r="AL69" s="2" t="s">
        <v>124</v>
      </c>
      <c r="AM69" s="2" t="s">
        <v>124</v>
      </c>
      <c r="AN69" s="2" t="s">
        <v>124</v>
      </c>
      <c r="AO69" s="2" t="s">
        <v>124</v>
      </c>
      <c r="AP69" s="2" t="s">
        <v>124</v>
      </c>
      <c r="AQ69" s="2" t="s">
        <v>124</v>
      </c>
      <c r="AR69" s="2" t="s">
        <v>124</v>
      </c>
      <c r="AS69" s="2" t="s">
        <v>124</v>
      </c>
      <c r="AT69" s="2" t="s">
        <v>124</v>
      </c>
      <c r="AU69" s="2" t="s">
        <v>124</v>
      </c>
      <c r="AV69" s="2" t="s">
        <v>124</v>
      </c>
      <c r="AW69" s="2" t="s">
        <v>124</v>
      </c>
      <c r="AX69" s="2" t="s">
        <v>124</v>
      </c>
      <c r="AY69" s="2" t="s">
        <v>124</v>
      </c>
      <c r="AZ69" s="2" t="s">
        <v>124</v>
      </c>
      <c r="BA69" s="2" t="s">
        <v>124</v>
      </c>
      <c r="BB69" s="2" t="s">
        <v>124</v>
      </c>
      <c r="BC69" s="2" t="s">
        <v>124</v>
      </c>
      <c r="BD69" s="2" t="s">
        <v>124</v>
      </c>
      <c r="BE69" s="2" t="s">
        <v>124</v>
      </c>
      <c r="BF69" s="2" t="s">
        <v>124</v>
      </c>
      <c r="BG69" s="2" t="s">
        <v>124</v>
      </c>
      <c r="BH69" s="2" t="s">
        <v>124</v>
      </c>
      <c r="BI69" s="2" t="s">
        <v>124</v>
      </c>
      <c r="BJ69" s="2" t="s">
        <v>124</v>
      </c>
      <c r="BK69" s="2" t="s">
        <v>124</v>
      </c>
    </row>
    <row r="70" spans="1:63" ht="30">
      <c r="A70" s="1">
        <v>45607.722604166665</v>
      </c>
      <c r="B70" s="1">
        <v>45607.72347222222</v>
      </c>
      <c r="C70">
        <v>0</v>
      </c>
      <c r="D70" s="2" t="s">
        <v>308</v>
      </c>
      <c r="E70">
        <v>16</v>
      </c>
      <c r="F70">
        <v>75</v>
      </c>
      <c r="G70">
        <v>0</v>
      </c>
      <c r="H70" s="1">
        <v>45614.723515196762</v>
      </c>
      <c r="I70" s="2" t="s">
        <v>309</v>
      </c>
      <c r="J70" s="2" t="s">
        <v>124</v>
      </c>
      <c r="K70" s="2" t="s">
        <v>124</v>
      </c>
      <c r="L70" s="2" t="s">
        <v>124</v>
      </c>
      <c r="M70" s="2" t="s">
        <v>124</v>
      </c>
      <c r="N70" s="2" t="s">
        <v>124</v>
      </c>
      <c r="O70" s="2" t="s">
        <v>124</v>
      </c>
      <c r="P70" s="2" t="s">
        <v>125</v>
      </c>
      <c r="Q70" s="2" t="s">
        <v>126</v>
      </c>
      <c r="R70">
        <v>1</v>
      </c>
      <c r="S70">
        <v>4</v>
      </c>
      <c r="T70">
        <v>1</v>
      </c>
      <c r="U70">
        <v>1</v>
      </c>
      <c r="V70">
        <v>2</v>
      </c>
      <c r="W70" s="2" t="s">
        <v>158</v>
      </c>
      <c r="X70" s="2" t="s">
        <v>124</v>
      </c>
      <c r="Y70" s="2" t="s">
        <v>124</v>
      </c>
      <c r="Z70" s="2" t="s">
        <v>124</v>
      </c>
      <c r="AA70" s="2" t="s">
        <v>124</v>
      </c>
      <c r="AB70" s="2" t="s">
        <v>124</v>
      </c>
      <c r="AC70" s="2" t="s">
        <v>124</v>
      </c>
      <c r="AD70" s="2" t="s">
        <v>124</v>
      </c>
      <c r="AE70" s="2" t="s">
        <v>124</v>
      </c>
      <c r="AF70" s="2" t="s">
        <v>124</v>
      </c>
      <c r="AG70" s="2" t="s">
        <v>124</v>
      </c>
      <c r="AH70" s="2" t="s">
        <v>124</v>
      </c>
      <c r="AI70" s="2" t="s">
        <v>124</v>
      </c>
      <c r="AJ70" s="2" t="s">
        <v>124</v>
      </c>
      <c r="AK70" s="2" t="s">
        <v>124</v>
      </c>
      <c r="AL70" s="2" t="s">
        <v>124</v>
      </c>
      <c r="AM70" s="2" t="s">
        <v>124</v>
      </c>
      <c r="AN70" s="2" t="s">
        <v>124</v>
      </c>
      <c r="AO70" s="2" t="s">
        <v>124</v>
      </c>
      <c r="AP70" s="2" t="s">
        <v>124</v>
      </c>
      <c r="AQ70" s="2" t="s">
        <v>124</v>
      </c>
      <c r="AR70" s="2" t="s">
        <v>124</v>
      </c>
      <c r="AS70" s="2" t="s">
        <v>124</v>
      </c>
      <c r="AT70" s="2" t="s">
        <v>124</v>
      </c>
      <c r="AU70" s="2" t="s">
        <v>124</v>
      </c>
      <c r="AV70" s="2" t="s">
        <v>124</v>
      </c>
      <c r="AW70" s="2" t="s">
        <v>124</v>
      </c>
      <c r="AX70" s="2" t="s">
        <v>124</v>
      </c>
      <c r="AY70" s="2" t="s">
        <v>124</v>
      </c>
      <c r="AZ70" s="2" t="s">
        <v>124</v>
      </c>
      <c r="BA70" s="2" t="s">
        <v>124</v>
      </c>
      <c r="BB70" s="2" t="s">
        <v>124</v>
      </c>
      <c r="BC70" s="2" t="s">
        <v>124</v>
      </c>
      <c r="BD70" s="2" t="s">
        <v>124</v>
      </c>
      <c r="BE70" s="2" t="s">
        <v>124</v>
      </c>
      <c r="BF70" s="2" t="s">
        <v>124</v>
      </c>
      <c r="BG70" s="2" t="s">
        <v>124</v>
      </c>
      <c r="BH70" s="2" t="s">
        <v>124</v>
      </c>
      <c r="BI70" s="2" t="s">
        <v>124</v>
      </c>
      <c r="BJ70" s="2" t="s">
        <v>124</v>
      </c>
      <c r="BK70" s="2" t="s">
        <v>124</v>
      </c>
    </row>
    <row r="71" spans="1:63" ht="30">
      <c r="A71" s="1">
        <v>45615.132256944446</v>
      </c>
      <c r="B71" s="1">
        <v>45615.135381944441</v>
      </c>
      <c r="C71">
        <v>0</v>
      </c>
      <c r="D71" s="2" t="s">
        <v>310</v>
      </c>
      <c r="E71">
        <v>100</v>
      </c>
      <c r="F71">
        <v>270</v>
      </c>
      <c r="G71">
        <v>1</v>
      </c>
      <c r="H71" s="1">
        <v>45615.135399675928</v>
      </c>
      <c r="I71" s="2" t="s">
        <v>311</v>
      </c>
      <c r="J71" s="2" t="s">
        <v>124</v>
      </c>
      <c r="K71" s="2" t="s">
        <v>124</v>
      </c>
      <c r="L71" s="2" t="s">
        <v>124</v>
      </c>
      <c r="M71" s="2" t="s">
        <v>124</v>
      </c>
      <c r="N71">
        <v>43.884099999999997</v>
      </c>
      <c r="O71">
        <v>-79.060699999999997</v>
      </c>
      <c r="P71" s="2" t="s">
        <v>125</v>
      </c>
      <c r="Q71" s="2" t="s">
        <v>126</v>
      </c>
      <c r="R71">
        <v>1</v>
      </c>
      <c r="S71">
        <v>2</v>
      </c>
      <c r="T71">
        <v>1</v>
      </c>
      <c r="U71">
        <v>2</v>
      </c>
      <c r="V71">
        <v>2</v>
      </c>
      <c r="W71" s="2" t="s">
        <v>284</v>
      </c>
      <c r="X71" s="2" t="s">
        <v>124</v>
      </c>
      <c r="Y71">
        <v>3</v>
      </c>
      <c r="Z71">
        <v>2</v>
      </c>
      <c r="AA71">
        <v>3</v>
      </c>
      <c r="AB71">
        <v>3</v>
      </c>
      <c r="AC71">
        <v>2</v>
      </c>
      <c r="AD71">
        <v>2</v>
      </c>
      <c r="AE71">
        <v>2</v>
      </c>
      <c r="AF71">
        <v>2</v>
      </c>
      <c r="AG71">
        <v>3</v>
      </c>
      <c r="AH71">
        <v>2</v>
      </c>
      <c r="AI71">
        <v>2</v>
      </c>
      <c r="AJ71">
        <v>2</v>
      </c>
      <c r="AK71">
        <v>3</v>
      </c>
      <c r="AL71">
        <v>2</v>
      </c>
      <c r="AM71">
        <v>2</v>
      </c>
      <c r="AN71">
        <v>2</v>
      </c>
      <c r="AO71">
        <v>1</v>
      </c>
      <c r="AP71">
        <v>2</v>
      </c>
      <c r="AQ71">
        <v>1</v>
      </c>
      <c r="AR71">
        <v>2</v>
      </c>
      <c r="AS71">
        <v>2</v>
      </c>
      <c r="AT71">
        <v>1</v>
      </c>
      <c r="AU71">
        <v>2</v>
      </c>
      <c r="AV71">
        <v>2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3</v>
      </c>
      <c r="BC71">
        <v>2</v>
      </c>
      <c r="BD71">
        <v>2</v>
      </c>
      <c r="BE71">
        <v>2</v>
      </c>
      <c r="BF71">
        <v>2</v>
      </c>
      <c r="BG71">
        <v>1</v>
      </c>
      <c r="BH71" s="2" t="s">
        <v>124</v>
      </c>
      <c r="BI71">
        <v>2</v>
      </c>
      <c r="BJ71">
        <v>2</v>
      </c>
      <c r="BK71" s="2" t="s">
        <v>155</v>
      </c>
    </row>
    <row r="72" spans="1:63" ht="30">
      <c r="A72" s="1">
        <v>45608.468784722223</v>
      </c>
      <c r="B72" s="1">
        <v>45608.468854166669</v>
      </c>
      <c r="C72">
        <v>0</v>
      </c>
      <c r="D72" s="2" t="s">
        <v>312</v>
      </c>
      <c r="E72">
        <v>3</v>
      </c>
      <c r="F72">
        <v>5</v>
      </c>
      <c r="G72">
        <v>0</v>
      </c>
      <c r="H72" s="1">
        <v>45615.46886734954</v>
      </c>
      <c r="I72" s="2" t="s">
        <v>313</v>
      </c>
      <c r="J72" s="2" t="s">
        <v>124</v>
      </c>
      <c r="K72" s="2" t="s">
        <v>124</v>
      </c>
      <c r="L72" s="2" t="s">
        <v>124</v>
      </c>
      <c r="M72" s="2" t="s">
        <v>124</v>
      </c>
      <c r="N72" s="2" t="s">
        <v>124</v>
      </c>
      <c r="O72" s="2" t="s">
        <v>124</v>
      </c>
      <c r="P72" s="2" t="s">
        <v>125</v>
      </c>
      <c r="Q72" s="2" t="s">
        <v>126</v>
      </c>
      <c r="R72">
        <v>1</v>
      </c>
      <c r="S72" s="2" t="s">
        <v>124</v>
      </c>
      <c r="T72" s="2" t="s">
        <v>124</v>
      </c>
      <c r="U72" s="2" t="s">
        <v>124</v>
      </c>
      <c r="V72" s="2" t="s">
        <v>124</v>
      </c>
      <c r="W72" s="2" t="s">
        <v>124</v>
      </c>
      <c r="X72" s="2" t="s">
        <v>124</v>
      </c>
      <c r="Y72" s="2" t="s">
        <v>124</v>
      </c>
      <c r="Z72" s="2" t="s">
        <v>124</v>
      </c>
      <c r="AA72" s="2" t="s">
        <v>124</v>
      </c>
      <c r="AB72" s="2" t="s">
        <v>124</v>
      </c>
      <c r="AC72" s="2" t="s">
        <v>124</v>
      </c>
      <c r="AD72" s="2" t="s">
        <v>124</v>
      </c>
      <c r="AE72" s="2" t="s">
        <v>124</v>
      </c>
      <c r="AF72" s="2" t="s">
        <v>124</v>
      </c>
      <c r="AG72" s="2" t="s">
        <v>124</v>
      </c>
      <c r="AH72" s="2" t="s">
        <v>124</v>
      </c>
      <c r="AI72" s="2" t="s">
        <v>124</v>
      </c>
      <c r="AJ72" s="2" t="s">
        <v>124</v>
      </c>
      <c r="AK72" s="2" t="s">
        <v>124</v>
      </c>
      <c r="AL72" s="2" t="s">
        <v>124</v>
      </c>
      <c r="AM72" s="2" t="s">
        <v>124</v>
      </c>
      <c r="AN72" s="2" t="s">
        <v>124</v>
      </c>
      <c r="AO72" s="2" t="s">
        <v>124</v>
      </c>
      <c r="AP72" s="2" t="s">
        <v>124</v>
      </c>
      <c r="AQ72" s="2" t="s">
        <v>124</v>
      </c>
      <c r="AR72" s="2" t="s">
        <v>124</v>
      </c>
      <c r="AS72" s="2" t="s">
        <v>124</v>
      </c>
      <c r="AT72" s="2" t="s">
        <v>124</v>
      </c>
      <c r="AU72" s="2" t="s">
        <v>124</v>
      </c>
      <c r="AV72" s="2" t="s">
        <v>124</v>
      </c>
      <c r="AW72" s="2" t="s">
        <v>124</v>
      </c>
      <c r="AX72" s="2" t="s">
        <v>124</v>
      </c>
      <c r="AY72" s="2" t="s">
        <v>124</v>
      </c>
      <c r="AZ72" s="2" t="s">
        <v>124</v>
      </c>
      <c r="BA72" s="2" t="s">
        <v>124</v>
      </c>
      <c r="BB72" s="2" t="s">
        <v>124</v>
      </c>
      <c r="BC72" s="2" t="s">
        <v>124</v>
      </c>
      <c r="BD72" s="2" t="s">
        <v>124</v>
      </c>
      <c r="BE72" s="2" t="s">
        <v>124</v>
      </c>
      <c r="BF72" s="2" t="s">
        <v>124</v>
      </c>
      <c r="BG72" s="2" t="s">
        <v>124</v>
      </c>
      <c r="BH72" s="2" t="s">
        <v>124</v>
      </c>
      <c r="BI72" s="2" t="s">
        <v>124</v>
      </c>
      <c r="BJ72" s="2" t="s">
        <v>124</v>
      </c>
      <c r="BK72" s="2" t="s">
        <v>124</v>
      </c>
    </row>
    <row r="73" spans="1:63" ht="30">
      <c r="A73" s="1">
        <v>45608.477233796293</v>
      </c>
      <c r="B73" s="1">
        <v>45608.478090277778</v>
      </c>
      <c r="C73">
        <v>0</v>
      </c>
      <c r="D73" s="2" t="s">
        <v>314</v>
      </c>
      <c r="E73">
        <v>24</v>
      </c>
      <c r="F73">
        <v>74</v>
      </c>
      <c r="G73">
        <v>0</v>
      </c>
      <c r="H73" s="1">
        <v>45615.478149965274</v>
      </c>
      <c r="I73" s="2" t="s">
        <v>315</v>
      </c>
      <c r="J73" s="2" t="s">
        <v>124</v>
      </c>
      <c r="K73" s="2" t="s">
        <v>124</v>
      </c>
      <c r="L73" s="2" t="s">
        <v>124</v>
      </c>
      <c r="M73" s="2" t="s">
        <v>124</v>
      </c>
      <c r="N73" s="2" t="s">
        <v>124</v>
      </c>
      <c r="O73" s="2" t="s">
        <v>124</v>
      </c>
      <c r="P73" s="2" t="s">
        <v>125</v>
      </c>
      <c r="Q73" s="2" t="s">
        <v>126</v>
      </c>
      <c r="R73">
        <v>1</v>
      </c>
      <c r="S73">
        <v>2</v>
      </c>
      <c r="T73">
        <v>1</v>
      </c>
      <c r="U73">
        <v>4</v>
      </c>
      <c r="V73">
        <v>2</v>
      </c>
      <c r="W73" s="2" t="s">
        <v>140</v>
      </c>
      <c r="X73" s="2" t="s">
        <v>124</v>
      </c>
      <c r="Y73">
        <v>3</v>
      </c>
      <c r="Z73">
        <v>3</v>
      </c>
      <c r="AA73">
        <v>2</v>
      </c>
      <c r="AB73" s="2" t="s">
        <v>124</v>
      </c>
      <c r="AC73" s="2" t="s">
        <v>124</v>
      </c>
      <c r="AD73" s="2" t="s">
        <v>124</v>
      </c>
      <c r="AE73" s="2" t="s">
        <v>124</v>
      </c>
      <c r="AF73" s="2" t="s">
        <v>124</v>
      </c>
      <c r="AG73" s="2" t="s">
        <v>124</v>
      </c>
      <c r="AH73" s="2" t="s">
        <v>124</v>
      </c>
      <c r="AI73" s="2" t="s">
        <v>124</v>
      </c>
      <c r="AJ73" s="2" t="s">
        <v>124</v>
      </c>
      <c r="AK73" s="2" t="s">
        <v>124</v>
      </c>
      <c r="AL73" s="2" t="s">
        <v>124</v>
      </c>
      <c r="AM73" s="2" t="s">
        <v>124</v>
      </c>
      <c r="AN73" s="2" t="s">
        <v>124</v>
      </c>
      <c r="AO73" s="2" t="s">
        <v>124</v>
      </c>
      <c r="AP73" s="2" t="s">
        <v>124</v>
      </c>
      <c r="AQ73" s="2" t="s">
        <v>124</v>
      </c>
      <c r="AR73" s="2" t="s">
        <v>124</v>
      </c>
      <c r="AS73" s="2" t="s">
        <v>124</v>
      </c>
      <c r="AT73" s="2" t="s">
        <v>124</v>
      </c>
      <c r="AU73" s="2" t="s">
        <v>124</v>
      </c>
      <c r="AV73" s="2" t="s">
        <v>124</v>
      </c>
      <c r="AW73" s="2" t="s">
        <v>124</v>
      </c>
      <c r="AX73" s="2" t="s">
        <v>124</v>
      </c>
      <c r="AY73" s="2" t="s">
        <v>124</v>
      </c>
      <c r="AZ73" s="2" t="s">
        <v>124</v>
      </c>
      <c r="BA73" s="2" t="s">
        <v>124</v>
      </c>
      <c r="BB73" s="2" t="s">
        <v>124</v>
      </c>
      <c r="BC73" s="2" t="s">
        <v>124</v>
      </c>
      <c r="BD73" s="2" t="s">
        <v>124</v>
      </c>
      <c r="BE73" s="2" t="s">
        <v>124</v>
      </c>
      <c r="BF73" s="2" t="s">
        <v>124</v>
      </c>
      <c r="BG73" s="2" t="s">
        <v>124</v>
      </c>
      <c r="BH73" s="2" t="s">
        <v>124</v>
      </c>
      <c r="BI73" s="2" t="s">
        <v>124</v>
      </c>
      <c r="BJ73" s="2" t="s">
        <v>124</v>
      </c>
      <c r="BK73" s="2" t="s">
        <v>124</v>
      </c>
    </row>
    <row r="74" spans="1:63" ht="30">
      <c r="A74" s="1">
        <v>45608.481412037036</v>
      </c>
      <c r="B74" s="1">
        <v>45608.482858796298</v>
      </c>
      <c r="C74">
        <v>0</v>
      </c>
      <c r="D74" s="2" t="s">
        <v>316</v>
      </c>
      <c r="E74">
        <v>51</v>
      </c>
      <c r="F74">
        <v>125</v>
      </c>
      <c r="G74">
        <v>0</v>
      </c>
      <c r="H74" s="1">
        <v>45615.482899467592</v>
      </c>
      <c r="I74" s="2" t="s">
        <v>317</v>
      </c>
      <c r="J74" s="2" t="s">
        <v>124</v>
      </c>
      <c r="K74" s="2" t="s">
        <v>124</v>
      </c>
      <c r="L74" s="2" t="s">
        <v>124</v>
      </c>
      <c r="M74" s="2" t="s">
        <v>124</v>
      </c>
      <c r="N74" s="2" t="s">
        <v>124</v>
      </c>
      <c r="O74" s="2" t="s">
        <v>124</v>
      </c>
      <c r="P74" s="2" t="s">
        <v>125</v>
      </c>
      <c r="Q74" s="2" t="s">
        <v>126</v>
      </c>
      <c r="R74">
        <v>1</v>
      </c>
      <c r="S74">
        <v>2</v>
      </c>
      <c r="T74">
        <v>1</v>
      </c>
      <c r="U74">
        <v>2</v>
      </c>
      <c r="V74">
        <v>1</v>
      </c>
      <c r="W74" s="2" t="s">
        <v>318</v>
      </c>
      <c r="X74" s="2" t="s">
        <v>124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3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4</v>
      </c>
      <c r="AL74" s="2" t="s">
        <v>124</v>
      </c>
      <c r="AM74" s="2" t="s">
        <v>124</v>
      </c>
      <c r="AN74" s="2" t="s">
        <v>124</v>
      </c>
      <c r="AO74" s="2" t="s">
        <v>124</v>
      </c>
      <c r="AP74" s="2" t="s">
        <v>124</v>
      </c>
      <c r="AQ74" s="2" t="s">
        <v>124</v>
      </c>
      <c r="AR74" s="2" t="s">
        <v>124</v>
      </c>
      <c r="AS74" s="2" t="s">
        <v>124</v>
      </c>
      <c r="AT74" s="2" t="s">
        <v>124</v>
      </c>
      <c r="AU74" s="2" t="s">
        <v>124</v>
      </c>
      <c r="AV74" s="2" t="s">
        <v>124</v>
      </c>
      <c r="AW74" s="2" t="s">
        <v>124</v>
      </c>
      <c r="AX74" s="2" t="s">
        <v>124</v>
      </c>
      <c r="AY74" s="2" t="s">
        <v>124</v>
      </c>
      <c r="AZ74" s="2" t="s">
        <v>124</v>
      </c>
      <c r="BA74" s="2" t="s">
        <v>124</v>
      </c>
      <c r="BB74" s="2" t="s">
        <v>124</v>
      </c>
      <c r="BC74" s="2" t="s">
        <v>124</v>
      </c>
      <c r="BD74" s="2" t="s">
        <v>124</v>
      </c>
      <c r="BE74" s="2" t="s">
        <v>124</v>
      </c>
      <c r="BF74" s="2" t="s">
        <v>124</v>
      </c>
      <c r="BG74" s="2" t="s">
        <v>124</v>
      </c>
      <c r="BH74" s="2" t="s">
        <v>124</v>
      </c>
      <c r="BI74" s="2" t="s">
        <v>124</v>
      </c>
      <c r="BJ74" s="2" t="s">
        <v>124</v>
      </c>
      <c r="BK74" s="2" t="s">
        <v>124</v>
      </c>
    </row>
    <row r="75" spans="1:63" ht="30">
      <c r="A75" s="1">
        <v>45606.66238425926</v>
      </c>
      <c r="B75" s="1">
        <v>45608.872928240744</v>
      </c>
      <c r="C75">
        <v>0</v>
      </c>
      <c r="D75" s="2" t="s">
        <v>319</v>
      </c>
      <c r="E75">
        <v>49</v>
      </c>
      <c r="F75">
        <v>190991</v>
      </c>
      <c r="G75">
        <v>0</v>
      </c>
      <c r="H75" s="1">
        <v>45615.872971400466</v>
      </c>
      <c r="I75" s="2" t="s">
        <v>320</v>
      </c>
      <c r="J75" s="2" t="s">
        <v>124</v>
      </c>
      <c r="K75" s="2" t="s">
        <v>124</v>
      </c>
      <c r="L75" s="2" t="s">
        <v>124</v>
      </c>
      <c r="M75" s="2" t="s">
        <v>124</v>
      </c>
      <c r="N75" s="2" t="s">
        <v>124</v>
      </c>
      <c r="O75" s="2" t="s">
        <v>124</v>
      </c>
      <c r="P75" s="2" t="s">
        <v>125</v>
      </c>
      <c r="Q75" s="2" t="s">
        <v>126</v>
      </c>
      <c r="R75">
        <v>1</v>
      </c>
      <c r="S75">
        <v>3</v>
      </c>
      <c r="T75">
        <v>1</v>
      </c>
      <c r="U75">
        <v>4</v>
      </c>
      <c r="V75">
        <v>5</v>
      </c>
      <c r="W75" s="2" t="s">
        <v>154</v>
      </c>
      <c r="X75" s="2" t="s">
        <v>124</v>
      </c>
      <c r="Y75">
        <v>3</v>
      </c>
      <c r="Z75">
        <v>2</v>
      </c>
      <c r="AA75">
        <v>3</v>
      </c>
      <c r="AB75">
        <v>4</v>
      </c>
      <c r="AC75">
        <v>2</v>
      </c>
      <c r="AD75">
        <v>2</v>
      </c>
      <c r="AE75">
        <v>5</v>
      </c>
      <c r="AF75">
        <v>5</v>
      </c>
      <c r="AG75">
        <v>1</v>
      </c>
      <c r="AH75">
        <v>2</v>
      </c>
      <c r="AI75">
        <v>5</v>
      </c>
      <c r="AJ75">
        <v>3</v>
      </c>
      <c r="AK75" s="2" t="s">
        <v>124</v>
      </c>
      <c r="AL75" s="2" t="s">
        <v>124</v>
      </c>
      <c r="AM75" s="2" t="s">
        <v>124</v>
      </c>
      <c r="AN75" s="2" t="s">
        <v>124</v>
      </c>
      <c r="AO75" s="2" t="s">
        <v>124</v>
      </c>
      <c r="AP75" s="2" t="s">
        <v>124</v>
      </c>
      <c r="AQ75" s="2" t="s">
        <v>124</v>
      </c>
      <c r="AR75" s="2" t="s">
        <v>124</v>
      </c>
      <c r="AS75" s="2" t="s">
        <v>124</v>
      </c>
      <c r="AT75" s="2" t="s">
        <v>124</v>
      </c>
      <c r="AU75" s="2" t="s">
        <v>124</v>
      </c>
      <c r="AV75" s="2" t="s">
        <v>124</v>
      </c>
      <c r="AW75" s="2" t="s">
        <v>124</v>
      </c>
      <c r="AX75" s="2" t="s">
        <v>124</v>
      </c>
      <c r="AY75" s="2" t="s">
        <v>124</v>
      </c>
      <c r="AZ75" s="2" t="s">
        <v>124</v>
      </c>
      <c r="BA75" s="2" t="s">
        <v>124</v>
      </c>
      <c r="BB75" s="2" t="s">
        <v>124</v>
      </c>
      <c r="BC75" s="2" t="s">
        <v>124</v>
      </c>
      <c r="BD75" s="2" t="s">
        <v>124</v>
      </c>
      <c r="BE75" s="2" t="s">
        <v>124</v>
      </c>
      <c r="BF75" s="2" t="s">
        <v>124</v>
      </c>
      <c r="BG75" s="2" t="s">
        <v>124</v>
      </c>
      <c r="BH75" s="2" t="s">
        <v>124</v>
      </c>
      <c r="BI75" s="2" t="s">
        <v>124</v>
      </c>
      <c r="BJ75" s="2" t="s">
        <v>124</v>
      </c>
      <c r="BK75" s="2" t="s">
        <v>124</v>
      </c>
    </row>
    <row r="76" spans="1:63" ht="30">
      <c r="A76" s="1">
        <v>45608.931030092594</v>
      </c>
      <c r="B76" s="1">
        <v>45608.933599537035</v>
      </c>
      <c r="C76">
        <v>0</v>
      </c>
      <c r="D76" s="2" t="s">
        <v>321</v>
      </c>
      <c r="E76">
        <v>51</v>
      </c>
      <c r="F76">
        <v>221</v>
      </c>
      <c r="G76">
        <v>0</v>
      </c>
      <c r="H76" s="1">
        <v>45615.93363511574</v>
      </c>
      <c r="I76" s="2" t="s">
        <v>322</v>
      </c>
      <c r="J76" s="2" t="s">
        <v>124</v>
      </c>
      <c r="K76" s="2" t="s">
        <v>124</v>
      </c>
      <c r="L76" s="2" t="s">
        <v>124</v>
      </c>
      <c r="M76" s="2" t="s">
        <v>124</v>
      </c>
      <c r="N76" s="2" t="s">
        <v>124</v>
      </c>
      <c r="O76" s="2" t="s">
        <v>124</v>
      </c>
      <c r="P76" s="2" t="s">
        <v>125</v>
      </c>
      <c r="Q76" s="2" t="s">
        <v>126</v>
      </c>
      <c r="R76">
        <v>1</v>
      </c>
      <c r="S76">
        <v>3</v>
      </c>
      <c r="T76">
        <v>1</v>
      </c>
      <c r="U76">
        <v>1</v>
      </c>
      <c r="V76">
        <v>3</v>
      </c>
      <c r="W76" s="2" t="s">
        <v>158</v>
      </c>
      <c r="X76" s="2" t="s">
        <v>124</v>
      </c>
      <c r="Y76">
        <v>2</v>
      </c>
      <c r="Z76">
        <v>1</v>
      </c>
      <c r="AA76">
        <v>1</v>
      </c>
      <c r="AB76">
        <v>1</v>
      </c>
      <c r="AC76">
        <v>2</v>
      </c>
      <c r="AD76">
        <v>1</v>
      </c>
      <c r="AE76">
        <v>1</v>
      </c>
      <c r="AF76">
        <v>2</v>
      </c>
      <c r="AG76">
        <v>3</v>
      </c>
      <c r="AH76">
        <v>1</v>
      </c>
      <c r="AI76">
        <v>1</v>
      </c>
      <c r="AJ76">
        <v>1</v>
      </c>
      <c r="AK76">
        <v>4</v>
      </c>
      <c r="AL76" s="2" t="s">
        <v>124</v>
      </c>
      <c r="AM76" s="2" t="s">
        <v>124</v>
      </c>
      <c r="AN76" s="2" t="s">
        <v>124</v>
      </c>
      <c r="AO76" s="2" t="s">
        <v>124</v>
      </c>
      <c r="AP76" s="2" t="s">
        <v>124</v>
      </c>
      <c r="AQ76" s="2" t="s">
        <v>124</v>
      </c>
      <c r="AR76" s="2" t="s">
        <v>124</v>
      </c>
      <c r="AS76" s="2" t="s">
        <v>124</v>
      </c>
      <c r="AT76" s="2" t="s">
        <v>124</v>
      </c>
      <c r="AU76" s="2" t="s">
        <v>124</v>
      </c>
      <c r="AV76" s="2" t="s">
        <v>124</v>
      </c>
      <c r="AW76" s="2" t="s">
        <v>124</v>
      </c>
      <c r="AX76" s="2" t="s">
        <v>124</v>
      </c>
      <c r="AY76" s="2" t="s">
        <v>124</v>
      </c>
      <c r="AZ76" s="2" t="s">
        <v>124</v>
      </c>
      <c r="BA76" s="2" t="s">
        <v>124</v>
      </c>
      <c r="BB76" s="2" t="s">
        <v>124</v>
      </c>
      <c r="BC76" s="2" t="s">
        <v>124</v>
      </c>
      <c r="BD76" s="2" t="s">
        <v>124</v>
      </c>
      <c r="BE76" s="2" t="s">
        <v>124</v>
      </c>
      <c r="BF76" s="2" t="s">
        <v>124</v>
      </c>
      <c r="BG76" s="2" t="s">
        <v>124</v>
      </c>
      <c r="BH76" s="2" t="s">
        <v>124</v>
      </c>
      <c r="BI76" s="2" t="s">
        <v>124</v>
      </c>
      <c r="BJ76" s="2" t="s">
        <v>124</v>
      </c>
      <c r="BK76" s="2" t="s">
        <v>124</v>
      </c>
    </row>
    <row r="77" spans="1:63" ht="30">
      <c r="A77" s="1">
        <v>45616.67150462963</v>
      </c>
      <c r="B77" s="1">
        <v>45616.675208333334</v>
      </c>
      <c r="C77">
        <v>0</v>
      </c>
      <c r="D77" s="2" t="s">
        <v>323</v>
      </c>
      <c r="E77">
        <v>100</v>
      </c>
      <c r="F77">
        <v>319</v>
      </c>
      <c r="G77">
        <v>1</v>
      </c>
      <c r="H77" s="1">
        <v>45616.675216770833</v>
      </c>
      <c r="I77" s="2" t="s">
        <v>324</v>
      </c>
      <c r="J77" s="2" t="s">
        <v>124</v>
      </c>
      <c r="K77" s="2" t="s">
        <v>124</v>
      </c>
      <c r="L77" s="2" t="s">
        <v>325</v>
      </c>
      <c r="M77" s="2" t="s">
        <v>124</v>
      </c>
      <c r="N77">
        <v>43.728200000000001</v>
      </c>
      <c r="O77">
        <v>-79.232299999999995</v>
      </c>
      <c r="P77" s="2" t="s">
        <v>238</v>
      </c>
      <c r="Q77" s="2" t="s">
        <v>126</v>
      </c>
      <c r="R77">
        <v>1</v>
      </c>
      <c r="S77">
        <v>3</v>
      </c>
      <c r="T77">
        <v>1</v>
      </c>
      <c r="U77">
        <v>1</v>
      </c>
      <c r="V77">
        <v>4</v>
      </c>
      <c r="W77" s="2" t="s">
        <v>180</v>
      </c>
      <c r="X77" s="2" t="s">
        <v>124</v>
      </c>
      <c r="Y77">
        <v>3</v>
      </c>
      <c r="Z77">
        <v>2</v>
      </c>
      <c r="AA77">
        <v>2</v>
      </c>
      <c r="AB77">
        <v>3</v>
      </c>
      <c r="AC77">
        <v>2</v>
      </c>
      <c r="AD77">
        <v>3</v>
      </c>
      <c r="AE77">
        <v>4</v>
      </c>
      <c r="AF77">
        <v>2</v>
      </c>
      <c r="AG77">
        <v>3</v>
      </c>
      <c r="AH77">
        <v>3</v>
      </c>
      <c r="AI77">
        <v>3</v>
      </c>
      <c r="AJ77">
        <v>2</v>
      </c>
      <c r="AK77">
        <v>3</v>
      </c>
      <c r="AL77">
        <v>2</v>
      </c>
      <c r="AM77">
        <v>2</v>
      </c>
      <c r="AN77">
        <v>1</v>
      </c>
      <c r="AO77">
        <v>2</v>
      </c>
      <c r="AP77">
        <v>1</v>
      </c>
      <c r="AQ77">
        <v>1</v>
      </c>
      <c r="AR77">
        <v>2</v>
      </c>
      <c r="AS77">
        <v>3</v>
      </c>
      <c r="AT77">
        <v>1</v>
      </c>
      <c r="AU77">
        <v>1</v>
      </c>
      <c r="AV77">
        <v>1</v>
      </c>
      <c r="AW77">
        <v>2</v>
      </c>
      <c r="AX77">
        <v>1</v>
      </c>
      <c r="AY77">
        <v>2</v>
      </c>
      <c r="AZ77">
        <v>2</v>
      </c>
      <c r="BA77">
        <v>1</v>
      </c>
      <c r="BB77">
        <v>5</v>
      </c>
      <c r="BC77">
        <v>3</v>
      </c>
      <c r="BD77">
        <v>3</v>
      </c>
      <c r="BE77">
        <v>4</v>
      </c>
      <c r="BF77">
        <v>3</v>
      </c>
      <c r="BG77">
        <v>1</v>
      </c>
      <c r="BH77" s="2" t="s">
        <v>124</v>
      </c>
      <c r="BI77">
        <v>3</v>
      </c>
      <c r="BJ77">
        <v>1</v>
      </c>
      <c r="BK77" s="2" t="s">
        <v>137</v>
      </c>
    </row>
    <row r="78" spans="1:63" ht="30">
      <c r="A78" s="1">
        <v>45616.759062500001</v>
      </c>
      <c r="B78" s="1">
        <v>45616.761736111112</v>
      </c>
      <c r="C78">
        <v>0</v>
      </c>
      <c r="D78" s="2" t="s">
        <v>326</v>
      </c>
      <c r="E78">
        <v>100</v>
      </c>
      <c r="F78">
        <v>230</v>
      </c>
      <c r="G78">
        <v>1</v>
      </c>
      <c r="H78" s="1">
        <v>45616.761744131945</v>
      </c>
      <c r="I78" s="2" t="s">
        <v>327</v>
      </c>
      <c r="J78" s="2" t="s">
        <v>124</v>
      </c>
      <c r="K78" s="2" t="s">
        <v>124</v>
      </c>
      <c r="L78" s="2" t="s">
        <v>124</v>
      </c>
      <c r="M78" s="2" t="s">
        <v>124</v>
      </c>
      <c r="N78">
        <v>43.767000000000003</v>
      </c>
      <c r="O78">
        <v>-79.1828</v>
      </c>
      <c r="P78" s="2" t="s">
        <v>125</v>
      </c>
      <c r="Q78" s="2" t="s">
        <v>126</v>
      </c>
      <c r="R78">
        <v>1</v>
      </c>
      <c r="S78">
        <v>3</v>
      </c>
      <c r="T78">
        <v>1</v>
      </c>
      <c r="U78">
        <v>4</v>
      </c>
      <c r="V78">
        <v>2</v>
      </c>
      <c r="W78" s="2" t="s">
        <v>328</v>
      </c>
      <c r="X78" s="2" t="s">
        <v>124</v>
      </c>
      <c r="Y78">
        <v>2</v>
      </c>
      <c r="Z78">
        <v>4</v>
      </c>
      <c r="AA78">
        <v>2</v>
      </c>
      <c r="AB78">
        <v>2</v>
      </c>
      <c r="AC78">
        <v>1</v>
      </c>
      <c r="AD78">
        <v>2</v>
      </c>
      <c r="AE78">
        <v>5</v>
      </c>
      <c r="AF78">
        <v>5</v>
      </c>
      <c r="AG78">
        <v>5</v>
      </c>
      <c r="AH78">
        <v>3</v>
      </c>
      <c r="AI78">
        <v>1</v>
      </c>
      <c r="AJ78">
        <v>3</v>
      </c>
      <c r="AK78">
        <v>2</v>
      </c>
      <c r="AL78">
        <v>1</v>
      </c>
      <c r="AM78">
        <v>2</v>
      </c>
      <c r="AN78">
        <v>3</v>
      </c>
      <c r="AO78">
        <v>4</v>
      </c>
      <c r="AP78">
        <v>5</v>
      </c>
      <c r="AQ78">
        <v>4</v>
      </c>
      <c r="AR78">
        <v>4</v>
      </c>
      <c r="AS78">
        <v>1</v>
      </c>
      <c r="AT78">
        <v>3</v>
      </c>
      <c r="AU78">
        <v>2</v>
      </c>
      <c r="AV78">
        <v>4</v>
      </c>
      <c r="AW78">
        <v>5</v>
      </c>
      <c r="AX78">
        <v>3</v>
      </c>
      <c r="AY78">
        <v>4</v>
      </c>
      <c r="AZ78">
        <v>1</v>
      </c>
      <c r="BA78">
        <v>4</v>
      </c>
      <c r="BB78">
        <v>5</v>
      </c>
      <c r="BC78">
        <v>4</v>
      </c>
      <c r="BD78">
        <v>2</v>
      </c>
      <c r="BE78">
        <v>1</v>
      </c>
      <c r="BF78">
        <v>4</v>
      </c>
      <c r="BG78">
        <v>1</v>
      </c>
      <c r="BH78" s="2" t="s">
        <v>124</v>
      </c>
      <c r="BI78">
        <v>3</v>
      </c>
      <c r="BJ78">
        <v>1</v>
      </c>
      <c r="BK78" s="2" t="s">
        <v>137</v>
      </c>
    </row>
    <row r="79" spans="1:63" ht="30">
      <c r="A79" s="1">
        <v>45616.806261574071</v>
      </c>
      <c r="B79" s="1">
        <v>45616.806631944448</v>
      </c>
      <c r="C79">
        <v>0</v>
      </c>
      <c r="D79" s="2" t="s">
        <v>235</v>
      </c>
      <c r="E79">
        <v>100</v>
      </c>
      <c r="F79">
        <v>31</v>
      </c>
      <c r="G79">
        <v>1</v>
      </c>
      <c r="H79" s="1">
        <v>45616.806650081016</v>
      </c>
      <c r="I79" s="2" t="s">
        <v>329</v>
      </c>
      <c r="J79" s="2" t="s">
        <v>124</v>
      </c>
      <c r="K79" s="2" t="s">
        <v>124</v>
      </c>
      <c r="L79" s="2" t="s">
        <v>237</v>
      </c>
      <c r="M79" s="2" t="s">
        <v>124</v>
      </c>
      <c r="N79">
        <v>43.654699999999998</v>
      </c>
      <c r="O79">
        <v>-79.362300000000005</v>
      </c>
      <c r="P79" s="2" t="s">
        <v>238</v>
      </c>
      <c r="Q79" s="2" t="s">
        <v>126</v>
      </c>
      <c r="R79">
        <v>0.80000001192092896</v>
      </c>
      <c r="S79">
        <v>3</v>
      </c>
      <c r="T79">
        <v>1</v>
      </c>
      <c r="U79">
        <v>5</v>
      </c>
      <c r="V79" s="2" t="s">
        <v>124</v>
      </c>
      <c r="W79" s="2" t="s">
        <v>124</v>
      </c>
      <c r="X79" s="2" t="s">
        <v>124</v>
      </c>
      <c r="Y79" s="2" t="s">
        <v>124</v>
      </c>
      <c r="Z79" s="2" t="s">
        <v>124</v>
      </c>
      <c r="AA79" s="2" t="s">
        <v>124</v>
      </c>
      <c r="AB79" s="2" t="s">
        <v>124</v>
      </c>
      <c r="AC79" s="2" t="s">
        <v>124</v>
      </c>
      <c r="AD79" s="2" t="s">
        <v>124</v>
      </c>
      <c r="AE79" s="2" t="s">
        <v>124</v>
      </c>
      <c r="AF79" s="2" t="s">
        <v>124</v>
      </c>
      <c r="AG79" s="2" t="s">
        <v>124</v>
      </c>
      <c r="AH79" s="2" t="s">
        <v>124</v>
      </c>
      <c r="AI79" s="2" t="s">
        <v>124</v>
      </c>
      <c r="AJ79" s="2" t="s">
        <v>124</v>
      </c>
      <c r="AK79" s="2" t="s">
        <v>124</v>
      </c>
      <c r="AL79" s="2" t="s">
        <v>124</v>
      </c>
      <c r="AM79" s="2" t="s">
        <v>124</v>
      </c>
      <c r="AN79" s="2" t="s">
        <v>124</v>
      </c>
      <c r="AO79" s="2" t="s">
        <v>124</v>
      </c>
      <c r="AP79" s="2" t="s">
        <v>124</v>
      </c>
      <c r="AQ79" s="2" t="s">
        <v>124</v>
      </c>
      <c r="AR79" s="2" t="s">
        <v>124</v>
      </c>
      <c r="AS79" s="2" t="s">
        <v>124</v>
      </c>
      <c r="AT79" s="2" t="s">
        <v>124</v>
      </c>
      <c r="AU79" s="2" t="s">
        <v>124</v>
      </c>
      <c r="AV79" s="2" t="s">
        <v>124</v>
      </c>
      <c r="AW79" s="2" t="s">
        <v>124</v>
      </c>
      <c r="AX79" s="2" t="s">
        <v>124</v>
      </c>
      <c r="AY79" s="2" t="s">
        <v>124</v>
      </c>
      <c r="AZ79" s="2" t="s">
        <v>124</v>
      </c>
      <c r="BA79" s="2" t="s">
        <v>124</v>
      </c>
      <c r="BB79" s="2" t="s">
        <v>124</v>
      </c>
      <c r="BC79" s="2" t="s">
        <v>124</v>
      </c>
      <c r="BD79" s="2" t="s">
        <v>124</v>
      </c>
      <c r="BE79" s="2" t="s">
        <v>124</v>
      </c>
      <c r="BF79" s="2" t="s">
        <v>124</v>
      </c>
      <c r="BG79" s="2" t="s">
        <v>124</v>
      </c>
      <c r="BH79" s="2" t="s">
        <v>124</v>
      </c>
      <c r="BI79" s="2" t="s">
        <v>124</v>
      </c>
      <c r="BJ79" s="2" t="s">
        <v>124</v>
      </c>
      <c r="BK79" s="2" t="s">
        <v>124</v>
      </c>
    </row>
    <row r="80" spans="1:63" ht="30">
      <c r="A80" s="1">
        <v>45617.745520833334</v>
      </c>
      <c r="B80" s="1">
        <v>45617.749479166669</v>
      </c>
      <c r="C80">
        <v>0</v>
      </c>
      <c r="D80" s="2" t="s">
        <v>330</v>
      </c>
      <c r="E80">
        <v>100</v>
      </c>
      <c r="F80">
        <v>342</v>
      </c>
      <c r="G80">
        <v>1</v>
      </c>
      <c r="H80" s="1">
        <v>45617.749495115742</v>
      </c>
      <c r="I80" s="2" t="s">
        <v>331</v>
      </c>
      <c r="J80" s="2" t="s">
        <v>124</v>
      </c>
      <c r="K80" s="2" t="s">
        <v>124</v>
      </c>
      <c r="L80" s="2" t="s">
        <v>124</v>
      </c>
      <c r="M80" s="2" t="s">
        <v>124</v>
      </c>
      <c r="N80">
        <v>43.769300000000001</v>
      </c>
      <c r="O80">
        <v>-79.244399999999999</v>
      </c>
      <c r="P80" s="2" t="s">
        <v>125</v>
      </c>
      <c r="Q80" s="2" t="s">
        <v>126</v>
      </c>
      <c r="R80">
        <v>1</v>
      </c>
      <c r="S80">
        <v>3</v>
      </c>
      <c r="T80">
        <v>1</v>
      </c>
      <c r="U80">
        <v>2</v>
      </c>
      <c r="V80">
        <v>2</v>
      </c>
      <c r="W80" s="2" t="s">
        <v>158</v>
      </c>
      <c r="X80" s="2" t="s">
        <v>124</v>
      </c>
      <c r="Y80">
        <v>2</v>
      </c>
      <c r="Z80">
        <v>2</v>
      </c>
      <c r="AA80">
        <v>2</v>
      </c>
      <c r="AB80">
        <v>3</v>
      </c>
      <c r="AC80">
        <v>2</v>
      </c>
      <c r="AD80">
        <v>2</v>
      </c>
      <c r="AE80">
        <v>4</v>
      </c>
      <c r="AF80">
        <v>4</v>
      </c>
      <c r="AG80">
        <v>4</v>
      </c>
      <c r="AH80">
        <v>2</v>
      </c>
      <c r="AI80">
        <v>4</v>
      </c>
      <c r="AJ80">
        <v>2</v>
      </c>
      <c r="AK80">
        <v>3</v>
      </c>
      <c r="AL80">
        <v>2</v>
      </c>
      <c r="AM80">
        <v>2</v>
      </c>
      <c r="AN80">
        <v>2</v>
      </c>
      <c r="AO80">
        <v>1</v>
      </c>
      <c r="AP80">
        <v>2</v>
      </c>
      <c r="AQ80">
        <v>3</v>
      </c>
      <c r="AR80">
        <v>2</v>
      </c>
      <c r="AS80">
        <v>3</v>
      </c>
      <c r="AT80">
        <v>2</v>
      </c>
      <c r="AU80">
        <v>2</v>
      </c>
      <c r="AV80">
        <v>1</v>
      </c>
      <c r="AW80">
        <v>3</v>
      </c>
      <c r="AX80">
        <v>2</v>
      </c>
      <c r="AY80">
        <v>2</v>
      </c>
      <c r="AZ80">
        <v>2</v>
      </c>
      <c r="BA80">
        <v>4</v>
      </c>
      <c r="BB80">
        <v>5</v>
      </c>
      <c r="BC80">
        <v>3</v>
      </c>
      <c r="BD80">
        <v>4</v>
      </c>
      <c r="BE80">
        <v>2</v>
      </c>
      <c r="BF80">
        <v>4</v>
      </c>
      <c r="BG80">
        <v>1</v>
      </c>
      <c r="BH80" s="2" t="s">
        <v>124</v>
      </c>
      <c r="BI80">
        <v>3</v>
      </c>
      <c r="BJ80">
        <v>2</v>
      </c>
      <c r="BK80" s="2" t="s">
        <v>137</v>
      </c>
    </row>
    <row r="81" spans="1:63" ht="30">
      <c r="A81" s="1">
        <v>45616.671249999999</v>
      </c>
      <c r="B81" s="1">
        <v>45617.032002314816</v>
      </c>
      <c r="C81">
        <v>0</v>
      </c>
      <c r="D81" s="2" t="s">
        <v>332</v>
      </c>
      <c r="E81">
        <v>11</v>
      </c>
      <c r="F81">
        <v>31168</v>
      </c>
      <c r="G81">
        <v>0</v>
      </c>
      <c r="H81" s="1">
        <v>45621.676134872687</v>
      </c>
      <c r="I81" s="2" t="s">
        <v>333</v>
      </c>
      <c r="J81" s="2" t="s">
        <v>124</v>
      </c>
      <c r="K81" s="2" t="s">
        <v>124</v>
      </c>
      <c r="L81" s="2" t="s">
        <v>247</v>
      </c>
      <c r="M81" s="2" t="s">
        <v>124</v>
      </c>
      <c r="N81" s="2" t="s">
        <v>124</v>
      </c>
      <c r="O81" s="2" t="s">
        <v>124</v>
      </c>
      <c r="P81" s="2" t="s">
        <v>238</v>
      </c>
      <c r="Q81" s="2" t="s">
        <v>126</v>
      </c>
      <c r="R81">
        <v>1</v>
      </c>
      <c r="S81">
        <v>2</v>
      </c>
      <c r="T81">
        <v>1</v>
      </c>
      <c r="U81">
        <v>1</v>
      </c>
      <c r="V81" s="2" t="s">
        <v>124</v>
      </c>
      <c r="W81" s="2" t="s">
        <v>124</v>
      </c>
      <c r="X81" s="2" t="s">
        <v>124</v>
      </c>
      <c r="Y81" s="2" t="s">
        <v>124</v>
      </c>
      <c r="Z81" s="2" t="s">
        <v>124</v>
      </c>
      <c r="AA81" s="2" t="s">
        <v>124</v>
      </c>
      <c r="AB81" s="2" t="s">
        <v>124</v>
      </c>
      <c r="AC81" s="2" t="s">
        <v>124</v>
      </c>
      <c r="AD81" s="2" t="s">
        <v>124</v>
      </c>
      <c r="AE81" s="2" t="s">
        <v>124</v>
      </c>
      <c r="AF81" s="2" t="s">
        <v>124</v>
      </c>
      <c r="AG81" s="2" t="s">
        <v>124</v>
      </c>
      <c r="AH81" s="2" t="s">
        <v>124</v>
      </c>
      <c r="AI81" s="2" t="s">
        <v>124</v>
      </c>
      <c r="AJ81" s="2" t="s">
        <v>124</v>
      </c>
      <c r="AK81" s="2" t="s">
        <v>124</v>
      </c>
      <c r="AL81" s="2" t="s">
        <v>124</v>
      </c>
      <c r="AM81" s="2" t="s">
        <v>124</v>
      </c>
      <c r="AN81" s="2" t="s">
        <v>124</v>
      </c>
      <c r="AO81" s="2" t="s">
        <v>124</v>
      </c>
      <c r="AP81" s="2" t="s">
        <v>124</v>
      </c>
      <c r="AQ81" s="2" t="s">
        <v>124</v>
      </c>
      <c r="AR81" s="2" t="s">
        <v>124</v>
      </c>
      <c r="AS81" s="2" t="s">
        <v>124</v>
      </c>
      <c r="AT81" s="2" t="s">
        <v>124</v>
      </c>
      <c r="AU81" s="2" t="s">
        <v>124</v>
      </c>
      <c r="AV81" s="2" t="s">
        <v>124</v>
      </c>
      <c r="AW81" s="2" t="s">
        <v>124</v>
      </c>
      <c r="AX81" s="2" t="s">
        <v>124</v>
      </c>
      <c r="AY81" s="2" t="s">
        <v>124</v>
      </c>
      <c r="AZ81" s="2" t="s">
        <v>124</v>
      </c>
      <c r="BA81" s="2" t="s">
        <v>124</v>
      </c>
      <c r="BB81" s="2" t="s">
        <v>124</v>
      </c>
      <c r="BC81" s="2" t="s">
        <v>124</v>
      </c>
      <c r="BD81" s="2" t="s">
        <v>124</v>
      </c>
      <c r="BE81" s="2" t="s">
        <v>124</v>
      </c>
      <c r="BF81" s="2" t="s">
        <v>124</v>
      </c>
      <c r="BG81" s="2" t="s">
        <v>124</v>
      </c>
      <c r="BH81" s="2" t="s">
        <v>124</v>
      </c>
      <c r="BI81" s="2" t="s">
        <v>124</v>
      </c>
      <c r="BJ81" s="2" t="s">
        <v>124</v>
      </c>
      <c r="BK81" s="2" t="s">
        <v>124</v>
      </c>
    </row>
  </sheetData>
  <autoFilter ref="A2:BK82" xr:uid="{00000000-0009-0000-0000-000000000000}"/>
  <pageMargins left="0.7" right="0.7" top="0.75" bottom="0.75" header="0.3" footer="0.3"/>
  <ignoredErrors>
    <ignoredError sqref="D1:D81 I1:I81 J1:J81 K1:K81 L1:L81 M1:M81 P1:P81 Q1:Q81 W1:W81 X1:X81 BH1:BH81 BK1:BK8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7CCA-1610-4C65-A8C4-8770F13EE052}">
  <dimension ref="A1:H45"/>
  <sheetViews>
    <sheetView topLeftCell="F1" workbookViewId="0">
      <selection activeCell="H2" sqref="H2:H45"/>
    </sheetView>
  </sheetViews>
  <sheetFormatPr defaultRowHeight="15"/>
  <cols>
    <col min="1" max="1" width="25.85546875" bestFit="1" customWidth="1"/>
    <col min="2" max="2" width="44.5703125" bestFit="1" customWidth="1"/>
    <col min="3" max="3" width="26.42578125" bestFit="1" customWidth="1"/>
    <col min="4" max="4" width="25.140625" bestFit="1" customWidth="1"/>
    <col min="5" max="5" width="22.5703125" bestFit="1" customWidth="1"/>
    <col min="6" max="6" width="24.28515625" bestFit="1" customWidth="1"/>
    <col min="7" max="7" width="19.28515625" bestFit="1" customWidth="1"/>
    <col min="8" max="8" width="9.140625" style="61"/>
  </cols>
  <sheetData>
    <row r="1" spans="1:8">
      <c r="A1" s="5" t="s">
        <v>422</v>
      </c>
      <c r="B1" s="5" t="s">
        <v>423</v>
      </c>
      <c r="C1" s="5" t="s">
        <v>445</v>
      </c>
      <c r="D1" s="5" t="s">
        <v>466</v>
      </c>
      <c r="E1" s="5" t="s">
        <v>467</v>
      </c>
      <c r="F1" s="5" t="s">
        <v>470</v>
      </c>
      <c r="G1" s="5" t="s">
        <v>479</v>
      </c>
      <c r="H1" s="62" t="s">
        <v>785</v>
      </c>
    </row>
    <row r="2" spans="1:8">
      <c r="A2">
        <v>2</v>
      </c>
      <c r="B2">
        <v>2</v>
      </c>
      <c r="C2">
        <v>1</v>
      </c>
      <c r="D2">
        <v>5</v>
      </c>
      <c r="E2">
        <v>4</v>
      </c>
      <c r="F2">
        <v>5</v>
      </c>
      <c r="G2">
        <v>5</v>
      </c>
      <c r="H2" s="73">
        <f>AVERAGE(A2:G2)</f>
        <v>3.4285714285714284</v>
      </c>
    </row>
    <row r="3" spans="1:8">
      <c r="A3">
        <v>5</v>
      </c>
      <c r="B3">
        <v>3</v>
      </c>
      <c r="C3">
        <v>3</v>
      </c>
      <c r="D3">
        <v>3</v>
      </c>
      <c r="E3">
        <v>3</v>
      </c>
      <c r="F3">
        <v>3</v>
      </c>
      <c r="G3">
        <v>4</v>
      </c>
      <c r="H3" s="73">
        <f t="shared" ref="H3:H45" si="0">AVERAGE(A3:G3)</f>
        <v>3.4285714285714284</v>
      </c>
    </row>
    <row r="4" spans="1:8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4</v>
      </c>
      <c r="H4" s="73">
        <f t="shared" si="0"/>
        <v>4.8571428571428568</v>
      </c>
    </row>
    <row r="5" spans="1:8">
      <c r="A5">
        <v>4</v>
      </c>
      <c r="B5">
        <v>5</v>
      </c>
      <c r="C5">
        <v>3</v>
      </c>
      <c r="D5">
        <v>3</v>
      </c>
      <c r="E5">
        <v>3</v>
      </c>
      <c r="F5">
        <v>3</v>
      </c>
      <c r="G5">
        <v>3</v>
      </c>
      <c r="H5" s="73">
        <f t="shared" si="0"/>
        <v>3.4285714285714284</v>
      </c>
    </row>
    <row r="6" spans="1:8">
      <c r="A6">
        <v>4</v>
      </c>
      <c r="B6">
        <v>4</v>
      </c>
      <c r="C6">
        <v>3</v>
      </c>
      <c r="D6">
        <v>5</v>
      </c>
      <c r="E6">
        <v>5</v>
      </c>
      <c r="F6">
        <v>5</v>
      </c>
      <c r="G6">
        <v>5</v>
      </c>
      <c r="H6" s="73">
        <f t="shared" si="0"/>
        <v>4.4285714285714288</v>
      </c>
    </row>
    <row r="7" spans="1:8">
      <c r="A7">
        <v>4</v>
      </c>
      <c r="B7">
        <v>4</v>
      </c>
      <c r="C7">
        <v>3</v>
      </c>
      <c r="D7">
        <v>4</v>
      </c>
      <c r="E7">
        <v>4</v>
      </c>
      <c r="F7">
        <v>3</v>
      </c>
      <c r="G7">
        <v>4</v>
      </c>
      <c r="H7" s="73">
        <f t="shared" si="0"/>
        <v>3.7142857142857144</v>
      </c>
    </row>
    <row r="8" spans="1:8">
      <c r="A8">
        <v>5</v>
      </c>
      <c r="B8">
        <v>5</v>
      </c>
      <c r="C8">
        <v>3</v>
      </c>
      <c r="D8">
        <v>3</v>
      </c>
      <c r="E8">
        <v>3</v>
      </c>
      <c r="F8">
        <v>3</v>
      </c>
      <c r="G8">
        <v>4</v>
      </c>
      <c r="H8" s="73">
        <f t="shared" si="0"/>
        <v>3.7142857142857144</v>
      </c>
    </row>
    <row r="9" spans="1:8">
      <c r="A9">
        <v>3</v>
      </c>
      <c r="B9">
        <v>3</v>
      </c>
      <c r="C9">
        <v>4</v>
      </c>
      <c r="D9">
        <v>3</v>
      </c>
      <c r="E9">
        <v>3</v>
      </c>
      <c r="F9">
        <v>3</v>
      </c>
      <c r="G9">
        <v>4</v>
      </c>
      <c r="H9" s="73">
        <f t="shared" si="0"/>
        <v>3.2857142857142856</v>
      </c>
    </row>
    <row r="10" spans="1:8">
      <c r="A10">
        <v>5</v>
      </c>
      <c r="B10">
        <v>5</v>
      </c>
      <c r="C10">
        <v>1</v>
      </c>
      <c r="D10">
        <v>5</v>
      </c>
      <c r="E10">
        <v>5</v>
      </c>
      <c r="F10">
        <v>5</v>
      </c>
      <c r="G10">
        <v>5</v>
      </c>
      <c r="H10" s="73">
        <f t="shared" si="0"/>
        <v>4.4285714285714288</v>
      </c>
    </row>
    <row r="11" spans="1:8">
      <c r="A11">
        <v>4</v>
      </c>
      <c r="B11">
        <v>5</v>
      </c>
      <c r="C11">
        <v>4</v>
      </c>
      <c r="D11">
        <v>5</v>
      </c>
      <c r="E11">
        <v>5</v>
      </c>
      <c r="F11">
        <v>5</v>
      </c>
      <c r="G11">
        <v>5</v>
      </c>
      <c r="H11" s="73">
        <f t="shared" si="0"/>
        <v>4.7142857142857144</v>
      </c>
    </row>
    <row r="12" spans="1:8">
      <c r="A12">
        <v>5</v>
      </c>
      <c r="B12">
        <v>5</v>
      </c>
      <c r="C12">
        <v>4</v>
      </c>
      <c r="D12">
        <v>5</v>
      </c>
      <c r="E12">
        <v>5</v>
      </c>
      <c r="F12">
        <v>5</v>
      </c>
      <c r="G12">
        <v>4</v>
      </c>
      <c r="H12" s="73">
        <f t="shared" si="0"/>
        <v>4.7142857142857144</v>
      </c>
    </row>
    <row r="13" spans="1:8">
      <c r="A13">
        <v>5</v>
      </c>
      <c r="B13">
        <v>4</v>
      </c>
      <c r="C13">
        <v>3</v>
      </c>
      <c r="D13">
        <v>4</v>
      </c>
      <c r="E13">
        <v>4</v>
      </c>
      <c r="F13">
        <v>5</v>
      </c>
      <c r="G13">
        <v>3</v>
      </c>
      <c r="H13" s="73">
        <f t="shared" si="0"/>
        <v>4</v>
      </c>
    </row>
    <row r="14" spans="1:8">
      <c r="A14">
        <v>5</v>
      </c>
      <c r="B14">
        <v>4</v>
      </c>
      <c r="C14">
        <v>4</v>
      </c>
      <c r="D14">
        <v>4</v>
      </c>
      <c r="E14">
        <v>4</v>
      </c>
      <c r="F14">
        <v>4</v>
      </c>
      <c r="G14">
        <v>3</v>
      </c>
      <c r="H14" s="73">
        <f t="shared" si="0"/>
        <v>4</v>
      </c>
    </row>
    <row r="15" spans="1:8">
      <c r="A15">
        <v>4</v>
      </c>
      <c r="B15">
        <v>2</v>
      </c>
      <c r="C15">
        <v>2</v>
      </c>
      <c r="D15">
        <v>3</v>
      </c>
      <c r="E15">
        <v>3</v>
      </c>
      <c r="F15">
        <v>4</v>
      </c>
      <c r="G15">
        <v>4</v>
      </c>
      <c r="H15" s="73">
        <f t="shared" si="0"/>
        <v>3.1428571428571428</v>
      </c>
    </row>
    <row r="16" spans="1:8">
      <c r="A16">
        <v>4</v>
      </c>
      <c r="B16">
        <v>4</v>
      </c>
      <c r="C16">
        <v>4</v>
      </c>
      <c r="D16">
        <v>5</v>
      </c>
      <c r="E16">
        <v>5</v>
      </c>
      <c r="F16">
        <v>5</v>
      </c>
      <c r="G16">
        <v>4</v>
      </c>
      <c r="H16" s="73">
        <f t="shared" si="0"/>
        <v>4.4285714285714288</v>
      </c>
    </row>
    <row r="17" spans="1:8">
      <c r="A17">
        <v>5</v>
      </c>
      <c r="B17">
        <v>5</v>
      </c>
      <c r="C17">
        <v>1</v>
      </c>
      <c r="D17">
        <v>5</v>
      </c>
      <c r="E17">
        <v>5</v>
      </c>
      <c r="F17">
        <v>5</v>
      </c>
      <c r="G17">
        <v>5</v>
      </c>
      <c r="H17" s="73">
        <f t="shared" si="0"/>
        <v>4.4285714285714288</v>
      </c>
    </row>
    <row r="18" spans="1:8">
      <c r="A18">
        <v>4</v>
      </c>
      <c r="B18">
        <v>3</v>
      </c>
      <c r="C18">
        <v>4</v>
      </c>
      <c r="D18">
        <v>4</v>
      </c>
      <c r="E18">
        <v>4</v>
      </c>
      <c r="F18">
        <v>4</v>
      </c>
      <c r="G18">
        <v>4</v>
      </c>
      <c r="H18" s="73">
        <f t="shared" si="0"/>
        <v>3.8571428571428572</v>
      </c>
    </row>
    <row r="19" spans="1:8">
      <c r="A19">
        <v>3</v>
      </c>
      <c r="B19">
        <v>4</v>
      </c>
      <c r="C19">
        <v>4</v>
      </c>
      <c r="D19">
        <v>4</v>
      </c>
      <c r="E19">
        <v>4</v>
      </c>
      <c r="F19">
        <v>4</v>
      </c>
      <c r="G19">
        <v>2</v>
      </c>
      <c r="H19" s="73">
        <f t="shared" si="0"/>
        <v>3.5714285714285716</v>
      </c>
    </row>
    <row r="20" spans="1:8">
      <c r="A20">
        <v>5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 s="73">
        <f t="shared" si="0"/>
        <v>5</v>
      </c>
    </row>
    <row r="21" spans="1:8">
      <c r="A21">
        <v>3</v>
      </c>
      <c r="B21">
        <v>4</v>
      </c>
      <c r="C21">
        <v>3</v>
      </c>
      <c r="D21">
        <v>4</v>
      </c>
      <c r="E21">
        <v>4</v>
      </c>
      <c r="F21">
        <v>4</v>
      </c>
      <c r="G21">
        <v>4</v>
      </c>
      <c r="H21" s="73">
        <f t="shared" si="0"/>
        <v>3.7142857142857144</v>
      </c>
    </row>
    <row r="22" spans="1:8">
      <c r="A22">
        <v>5</v>
      </c>
      <c r="B22">
        <v>4</v>
      </c>
      <c r="C22">
        <v>2</v>
      </c>
      <c r="D22">
        <v>4</v>
      </c>
      <c r="E22">
        <v>4</v>
      </c>
      <c r="F22">
        <v>4</v>
      </c>
      <c r="G22">
        <v>4</v>
      </c>
      <c r="H22" s="73">
        <f t="shared" si="0"/>
        <v>3.8571428571428572</v>
      </c>
    </row>
    <row r="23" spans="1:8">
      <c r="A23">
        <v>4</v>
      </c>
      <c r="B23">
        <v>4</v>
      </c>
      <c r="C23">
        <v>3</v>
      </c>
      <c r="D23">
        <v>3</v>
      </c>
      <c r="E23">
        <v>3</v>
      </c>
      <c r="F23">
        <v>3</v>
      </c>
      <c r="G23">
        <v>4</v>
      </c>
      <c r="H23" s="73">
        <f t="shared" si="0"/>
        <v>3.4285714285714284</v>
      </c>
    </row>
    <row r="24" spans="1:8">
      <c r="A24">
        <v>5</v>
      </c>
      <c r="B24">
        <v>4</v>
      </c>
      <c r="C24">
        <v>3</v>
      </c>
      <c r="D24">
        <v>4</v>
      </c>
      <c r="E24">
        <v>4</v>
      </c>
      <c r="F24">
        <v>4</v>
      </c>
      <c r="G24">
        <v>4</v>
      </c>
      <c r="H24" s="73">
        <f t="shared" si="0"/>
        <v>4</v>
      </c>
    </row>
    <row r="25" spans="1:8">
      <c r="A25">
        <v>5</v>
      </c>
      <c r="B25">
        <v>2</v>
      </c>
      <c r="C25">
        <v>2</v>
      </c>
      <c r="D25">
        <v>3</v>
      </c>
      <c r="E25">
        <v>4</v>
      </c>
      <c r="F25">
        <v>4</v>
      </c>
      <c r="G25">
        <v>4</v>
      </c>
      <c r="H25" s="73">
        <f t="shared" si="0"/>
        <v>3.4285714285714284</v>
      </c>
    </row>
    <row r="26" spans="1:8">
      <c r="A26">
        <v>3</v>
      </c>
      <c r="B26">
        <v>3</v>
      </c>
      <c r="C26">
        <v>3</v>
      </c>
      <c r="D26">
        <v>3</v>
      </c>
      <c r="E26">
        <v>3</v>
      </c>
      <c r="F26">
        <v>3</v>
      </c>
      <c r="G26">
        <v>4</v>
      </c>
      <c r="H26" s="73">
        <f t="shared" si="0"/>
        <v>3.1428571428571428</v>
      </c>
    </row>
    <row r="27" spans="1:8">
      <c r="A27">
        <v>5</v>
      </c>
      <c r="B27">
        <v>5</v>
      </c>
      <c r="C27">
        <v>4</v>
      </c>
      <c r="D27">
        <v>4</v>
      </c>
      <c r="E27">
        <v>4</v>
      </c>
      <c r="F27">
        <v>4</v>
      </c>
      <c r="G27">
        <v>2</v>
      </c>
      <c r="H27" s="73">
        <f t="shared" si="0"/>
        <v>4</v>
      </c>
    </row>
    <row r="28" spans="1:8">
      <c r="A28">
        <v>5</v>
      </c>
      <c r="B28">
        <v>4</v>
      </c>
      <c r="C28">
        <v>3</v>
      </c>
      <c r="D28">
        <v>4</v>
      </c>
      <c r="E28">
        <v>4</v>
      </c>
      <c r="F28">
        <v>4</v>
      </c>
      <c r="G28">
        <v>5</v>
      </c>
      <c r="H28" s="73">
        <f t="shared" si="0"/>
        <v>4.1428571428571432</v>
      </c>
    </row>
    <row r="29" spans="1:8">
      <c r="A29">
        <v>3</v>
      </c>
      <c r="B29">
        <v>4</v>
      </c>
      <c r="C29">
        <v>3</v>
      </c>
      <c r="D29">
        <v>5</v>
      </c>
      <c r="E29">
        <v>5</v>
      </c>
      <c r="F29">
        <v>5</v>
      </c>
      <c r="G29">
        <v>3</v>
      </c>
      <c r="H29" s="73">
        <f t="shared" si="0"/>
        <v>4</v>
      </c>
    </row>
    <row r="30" spans="1:8">
      <c r="A30">
        <v>3</v>
      </c>
      <c r="B30">
        <v>2</v>
      </c>
      <c r="C30">
        <v>2</v>
      </c>
      <c r="D30">
        <v>4</v>
      </c>
      <c r="E30">
        <v>4</v>
      </c>
      <c r="F30">
        <v>4</v>
      </c>
      <c r="G30">
        <v>4</v>
      </c>
      <c r="H30" s="73">
        <f t="shared" si="0"/>
        <v>3.2857142857142856</v>
      </c>
    </row>
    <row r="31" spans="1:8">
      <c r="A31">
        <v>5</v>
      </c>
      <c r="B31">
        <v>4</v>
      </c>
      <c r="C31">
        <v>3</v>
      </c>
      <c r="D31">
        <v>4</v>
      </c>
      <c r="E31">
        <v>4</v>
      </c>
      <c r="F31">
        <v>4</v>
      </c>
      <c r="G31">
        <v>2</v>
      </c>
      <c r="H31" s="73">
        <f t="shared" si="0"/>
        <v>3.7142857142857144</v>
      </c>
    </row>
    <row r="32" spans="1:8">
      <c r="A32">
        <v>2</v>
      </c>
      <c r="B32">
        <v>3</v>
      </c>
      <c r="C32">
        <v>4</v>
      </c>
      <c r="D32">
        <v>4</v>
      </c>
      <c r="E32">
        <v>4</v>
      </c>
      <c r="F32">
        <v>4</v>
      </c>
      <c r="G32">
        <v>4</v>
      </c>
      <c r="H32" s="73">
        <f t="shared" si="0"/>
        <v>3.5714285714285716</v>
      </c>
    </row>
    <row r="33" spans="1:8">
      <c r="A33">
        <v>3</v>
      </c>
      <c r="B33">
        <v>1</v>
      </c>
      <c r="C33">
        <v>1</v>
      </c>
      <c r="D33">
        <v>3</v>
      </c>
      <c r="E33">
        <v>3</v>
      </c>
      <c r="F33">
        <v>3</v>
      </c>
      <c r="G33">
        <v>4</v>
      </c>
      <c r="H33" s="73">
        <f t="shared" si="0"/>
        <v>2.5714285714285716</v>
      </c>
    </row>
    <row r="34" spans="1:8">
      <c r="A34">
        <v>3</v>
      </c>
      <c r="B34">
        <v>3</v>
      </c>
      <c r="C34">
        <v>3</v>
      </c>
      <c r="D34">
        <v>3</v>
      </c>
      <c r="E34">
        <v>3</v>
      </c>
      <c r="F34">
        <v>4</v>
      </c>
      <c r="G34">
        <v>2</v>
      </c>
      <c r="H34" s="73">
        <f t="shared" si="0"/>
        <v>3</v>
      </c>
    </row>
    <row r="35" spans="1:8">
      <c r="A35">
        <v>4</v>
      </c>
      <c r="B35">
        <v>4</v>
      </c>
      <c r="C35">
        <v>2</v>
      </c>
      <c r="D35">
        <v>4</v>
      </c>
      <c r="E35">
        <v>4</v>
      </c>
      <c r="F35">
        <v>4</v>
      </c>
      <c r="G35">
        <v>3</v>
      </c>
      <c r="H35" s="73">
        <f t="shared" si="0"/>
        <v>3.5714285714285716</v>
      </c>
    </row>
    <row r="36" spans="1:8">
      <c r="A36">
        <v>2</v>
      </c>
      <c r="B36">
        <v>4</v>
      </c>
      <c r="C36">
        <v>3</v>
      </c>
      <c r="D36">
        <v>5</v>
      </c>
      <c r="E36">
        <v>5</v>
      </c>
      <c r="F36">
        <v>5</v>
      </c>
      <c r="G36">
        <v>4</v>
      </c>
      <c r="H36" s="73">
        <f t="shared" si="0"/>
        <v>4</v>
      </c>
    </row>
    <row r="37" spans="1:8">
      <c r="A37">
        <v>5</v>
      </c>
      <c r="B37">
        <v>5</v>
      </c>
      <c r="C37">
        <v>4</v>
      </c>
      <c r="D37">
        <v>3</v>
      </c>
      <c r="E37">
        <v>4</v>
      </c>
      <c r="F37">
        <v>4</v>
      </c>
      <c r="G37">
        <v>3</v>
      </c>
      <c r="H37" s="73">
        <f t="shared" si="0"/>
        <v>4</v>
      </c>
    </row>
    <row r="38" spans="1:8">
      <c r="A38">
        <v>5</v>
      </c>
      <c r="B38">
        <v>5</v>
      </c>
      <c r="C38">
        <v>4</v>
      </c>
      <c r="D38">
        <v>3</v>
      </c>
      <c r="E38">
        <v>2</v>
      </c>
      <c r="F38">
        <v>3</v>
      </c>
      <c r="G38">
        <v>3</v>
      </c>
      <c r="H38" s="73">
        <f t="shared" si="0"/>
        <v>3.5714285714285716</v>
      </c>
    </row>
    <row r="39" spans="1:8">
      <c r="A39">
        <v>3</v>
      </c>
      <c r="B39">
        <v>4</v>
      </c>
      <c r="C39">
        <v>4</v>
      </c>
      <c r="D39">
        <v>3</v>
      </c>
      <c r="E39">
        <v>3</v>
      </c>
      <c r="F39">
        <v>4</v>
      </c>
      <c r="G39">
        <v>3</v>
      </c>
      <c r="H39" s="73">
        <f t="shared" si="0"/>
        <v>3.4285714285714284</v>
      </c>
    </row>
    <row r="40" spans="1:8">
      <c r="A40">
        <v>5</v>
      </c>
      <c r="B40">
        <v>5</v>
      </c>
      <c r="C40">
        <v>4</v>
      </c>
      <c r="D40">
        <v>3</v>
      </c>
      <c r="E40">
        <v>3</v>
      </c>
      <c r="F40">
        <v>3</v>
      </c>
      <c r="G40">
        <v>4</v>
      </c>
      <c r="H40" s="73">
        <f t="shared" si="0"/>
        <v>3.8571428571428572</v>
      </c>
    </row>
    <row r="41" spans="1:8">
      <c r="A41">
        <v>3</v>
      </c>
      <c r="B41">
        <v>3</v>
      </c>
      <c r="C41">
        <v>2</v>
      </c>
      <c r="D41">
        <v>4</v>
      </c>
      <c r="E41">
        <v>4</v>
      </c>
      <c r="F41">
        <v>4</v>
      </c>
      <c r="G41">
        <v>4</v>
      </c>
      <c r="H41" s="73">
        <f t="shared" si="0"/>
        <v>3.4285714285714284</v>
      </c>
    </row>
    <row r="42" spans="1:8">
      <c r="A42">
        <v>3</v>
      </c>
      <c r="B42">
        <v>4</v>
      </c>
      <c r="C42">
        <v>3</v>
      </c>
      <c r="D42">
        <v>5</v>
      </c>
      <c r="E42">
        <v>4</v>
      </c>
      <c r="F42">
        <v>4</v>
      </c>
      <c r="G42">
        <v>4</v>
      </c>
      <c r="H42" s="73">
        <f t="shared" si="0"/>
        <v>3.8571428571428572</v>
      </c>
    </row>
    <row r="43" spans="1:8">
      <c r="A43">
        <v>3</v>
      </c>
      <c r="B43">
        <v>4</v>
      </c>
      <c r="C43">
        <v>3</v>
      </c>
      <c r="D43">
        <v>5</v>
      </c>
      <c r="E43">
        <v>5</v>
      </c>
      <c r="F43">
        <v>5</v>
      </c>
      <c r="G43">
        <v>4</v>
      </c>
      <c r="H43" s="73">
        <f t="shared" si="0"/>
        <v>4.1428571428571432</v>
      </c>
    </row>
    <row r="44" spans="1:8">
      <c r="A44">
        <v>4</v>
      </c>
      <c r="B44">
        <v>2</v>
      </c>
      <c r="C44">
        <v>2</v>
      </c>
      <c r="D44">
        <v>3</v>
      </c>
      <c r="E44">
        <v>4</v>
      </c>
      <c r="F44">
        <v>2</v>
      </c>
      <c r="G44">
        <v>5</v>
      </c>
      <c r="H44" s="73">
        <f t="shared" si="0"/>
        <v>3.1428571428571428</v>
      </c>
    </row>
    <row r="45" spans="1:8">
      <c r="A45">
        <v>4</v>
      </c>
      <c r="B45">
        <v>4</v>
      </c>
      <c r="C45">
        <v>3</v>
      </c>
      <c r="D45">
        <v>4</v>
      </c>
      <c r="E45">
        <v>4</v>
      </c>
      <c r="F45">
        <v>5</v>
      </c>
      <c r="G45">
        <v>4</v>
      </c>
      <c r="H45" s="73">
        <f t="shared" si="0"/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5026-7718-4216-9C73-ABED354BE37F}">
  <dimension ref="A1:I45"/>
  <sheetViews>
    <sheetView topLeftCell="G11" workbookViewId="0">
      <selection activeCell="I2" sqref="I2:I45"/>
    </sheetView>
  </sheetViews>
  <sheetFormatPr defaultRowHeight="15"/>
  <cols>
    <col min="1" max="1" width="25" bestFit="1" customWidth="1"/>
    <col min="2" max="2" width="25.85546875" bestFit="1" customWidth="1"/>
    <col min="3" max="3" width="34.85546875" bestFit="1" customWidth="1"/>
    <col min="4" max="4" width="29.7109375" bestFit="1" customWidth="1"/>
    <col min="5" max="5" width="32.42578125" bestFit="1" customWidth="1"/>
    <col min="6" max="6" width="41.140625" bestFit="1" customWidth="1"/>
    <col min="7" max="7" width="22.42578125" bestFit="1" customWidth="1"/>
    <col min="8" max="8" width="21.85546875" bestFit="1" customWidth="1"/>
    <col min="9" max="9" width="9.140625" style="61"/>
  </cols>
  <sheetData>
    <row r="1" spans="1:9">
      <c r="A1" s="5" t="s">
        <v>415</v>
      </c>
      <c r="B1" s="5" t="s">
        <v>422</v>
      </c>
      <c r="C1" s="5" t="s">
        <v>426</v>
      </c>
      <c r="D1" s="5" t="s">
        <v>428</v>
      </c>
      <c r="E1" s="5" t="s">
        <v>471</v>
      </c>
      <c r="F1" s="5" t="s">
        <v>431</v>
      </c>
      <c r="G1" s="5" t="s">
        <v>432</v>
      </c>
      <c r="H1" s="5" t="s">
        <v>487</v>
      </c>
      <c r="I1" s="74" t="s">
        <v>785</v>
      </c>
    </row>
    <row r="2" spans="1:9">
      <c r="A2">
        <v>2</v>
      </c>
      <c r="B2">
        <v>2</v>
      </c>
      <c r="C2">
        <v>5</v>
      </c>
      <c r="D2">
        <v>4</v>
      </c>
      <c r="E2">
        <v>5</v>
      </c>
      <c r="F2">
        <v>5</v>
      </c>
      <c r="G2">
        <v>4</v>
      </c>
      <c r="H2">
        <v>5</v>
      </c>
      <c r="I2" s="73">
        <f>AVERAGE(A2:H2)</f>
        <v>4</v>
      </c>
    </row>
    <row r="3" spans="1:9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3</v>
      </c>
      <c r="H3">
        <v>2</v>
      </c>
      <c r="I3" s="73">
        <f t="shared" ref="I3:I45" si="0">AVERAGE(A3:H3)</f>
        <v>4.375</v>
      </c>
    </row>
    <row r="4" spans="1:9">
      <c r="A4">
        <v>5</v>
      </c>
      <c r="B4">
        <v>5</v>
      </c>
      <c r="C4">
        <v>5</v>
      </c>
      <c r="D4">
        <v>5</v>
      </c>
      <c r="E4">
        <v>4</v>
      </c>
      <c r="F4">
        <v>5</v>
      </c>
      <c r="G4">
        <v>4</v>
      </c>
      <c r="H4">
        <v>5</v>
      </c>
      <c r="I4" s="73">
        <f t="shared" si="0"/>
        <v>4.75</v>
      </c>
    </row>
    <row r="5" spans="1:9">
      <c r="A5">
        <v>2</v>
      </c>
      <c r="B5">
        <v>4</v>
      </c>
      <c r="C5">
        <v>4</v>
      </c>
      <c r="D5">
        <v>4</v>
      </c>
      <c r="E5">
        <v>4</v>
      </c>
      <c r="F5">
        <v>5</v>
      </c>
      <c r="G5">
        <v>3</v>
      </c>
      <c r="H5">
        <v>3</v>
      </c>
      <c r="I5" s="73">
        <f t="shared" si="0"/>
        <v>3.625</v>
      </c>
    </row>
    <row r="6" spans="1:9">
      <c r="A6">
        <v>5</v>
      </c>
      <c r="B6">
        <v>4</v>
      </c>
      <c r="C6">
        <v>3</v>
      </c>
      <c r="D6">
        <v>4</v>
      </c>
      <c r="E6">
        <v>4</v>
      </c>
      <c r="F6">
        <v>5</v>
      </c>
      <c r="G6">
        <v>2</v>
      </c>
      <c r="H6">
        <v>5</v>
      </c>
      <c r="I6" s="73">
        <f t="shared" si="0"/>
        <v>4</v>
      </c>
    </row>
    <row r="7" spans="1:9">
      <c r="A7">
        <v>3</v>
      </c>
      <c r="B7">
        <v>4</v>
      </c>
      <c r="C7">
        <v>5</v>
      </c>
      <c r="D7">
        <v>4</v>
      </c>
      <c r="E7">
        <v>5</v>
      </c>
      <c r="F7">
        <v>4</v>
      </c>
      <c r="G7">
        <v>4</v>
      </c>
      <c r="H7">
        <v>3</v>
      </c>
      <c r="I7" s="73">
        <f t="shared" si="0"/>
        <v>4</v>
      </c>
    </row>
    <row r="8" spans="1:9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 s="73">
        <f t="shared" si="0"/>
        <v>5</v>
      </c>
    </row>
    <row r="9" spans="1:9">
      <c r="A9">
        <v>3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4</v>
      </c>
      <c r="I9" s="73">
        <f t="shared" si="0"/>
        <v>3.125</v>
      </c>
    </row>
    <row r="10" spans="1:9">
      <c r="A10">
        <v>5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 s="73">
        <f t="shared" si="0"/>
        <v>5</v>
      </c>
    </row>
    <row r="11" spans="1:9">
      <c r="A11">
        <v>5</v>
      </c>
      <c r="B11">
        <v>4</v>
      </c>
      <c r="C11">
        <v>4</v>
      </c>
      <c r="D11">
        <v>3</v>
      </c>
      <c r="E11">
        <v>4</v>
      </c>
      <c r="F11">
        <v>4</v>
      </c>
      <c r="G11">
        <v>4</v>
      </c>
      <c r="H11">
        <v>4</v>
      </c>
      <c r="I11" s="73">
        <f t="shared" si="0"/>
        <v>4</v>
      </c>
    </row>
    <row r="12" spans="1:9">
      <c r="A12">
        <v>5</v>
      </c>
      <c r="B12">
        <v>5</v>
      </c>
      <c r="C12">
        <v>5</v>
      </c>
      <c r="D12">
        <v>4</v>
      </c>
      <c r="E12">
        <v>4</v>
      </c>
      <c r="F12">
        <v>4</v>
      </c>
      <c r="G12">
        <v>4</v>
      </c>
      <c r="H12">
        <v>4</v>
      </c>
      <c r="I12" s="73">
        <f t="shared" si="0"/>
        <v>4.375</v>
      </c>
    </row>
    <row r="13" spans="1:9">
      <c r="A13">
        <v>3</v>
      </c>
      <c r="B13">
        <v>5</v>
      </c>
      <c r="C13">
        <v>3</v>
      </c>
      <c r="D13">
        <v>3</v>
      </c>
      <c r="E13">
        <v>4</v>
      </c>
      <c r="F13">
        <v>4</v>
      </c>
      <c r="G13">
        <v>3</v>
      </c>
      <c r="H13">
        <v>3</v>
      </c>
      <c r="I13" s="73">
        <f t="shared" si="0"/>
        <v>3.5</v>
      </c>
    </row>
    <row r="14" spans="1:9">
      <c r="A14">
        <v>5</v>
      </c>
      <c r="B14">
        <v>5</v>
      </c>
      <c r="C14">
        <v>4</v>
      </c>
      <c r="D14">
        <v>3</v>
      </c>
      <c r="E14">
        <v>5</v>
      </c>
      <c r="F14">
        <v>5</v>
      </c>
      <c r="G14">
        <v>3</v>
      </c>
      <c r="H14">
        <v>3</v>
      </c>
      <c r="I14" s="73">
        <f t="shared" si="0"/>
        <v>4.125</v>
      </c>
    </row>
    <row r="15" spans="1:9">
      <c r="A15">
        <v>4</v>
      </c>
      <c r="B15">
        <v>4</v>
      </c>
      <c r="C15">
        <v>4</v>
      </c>
      <c r="D15">
        <v>3</v>
      </c>
      <c r="E15">
        <v>4</v>
      </c>
      <c r="F15">
        <v>4</v>
      </c>
      <c r="G15">
        <v>1</v>
      </c>
      <c r="H15">
        <v>3</v>
      </c>
      <c r="I15" s="73">
        <f t="shared" si="0"/>
        <v>3.375</v>
      </c>
    </row>
    <row r="16" spans="1:9">
      <c r="A16">
        <v>5</v>
      </c>
      <c r="B16">
        <v>4</v>
      </c>
      <c r="C16">
        <v>5</v>
      </c>
      <c r="D16">
        <v>4</v>
      </c>
      <c r="E16">
        <v>5</v>
      </c>
      <c r="F16">
        <v>5</v>
      </c>
      <c r="G16">
        <v>2</v>
      </c>
      <c r="H16">
        <v>4</v>
      </c>
      <c r="I16" s="73">
        <f t="shared" si="0"/>
        <v>4.25</v>
      </c>
    </row>
    <row r="17" spans="1:9">
      <c r="A17">
        <v>4</v>
      </c>
      <c r="B17">
        <v>5</v>
      </c>
      <c r="C17">
        <v>5</v>
      </c>
      <c r="D17">
        <v>5</v>
      </c>
      <c r="E17">
        <v>5</v>
      </c>
      <c r="F17">
        <v>5</v>
      </c>
      <c r="G17">
        <v>2</v>
      </c>
      <c r="H17">
        <v>4</v>
      </c>
      <c r="I17" s="73">
        <f t="shared" si="0"/>
        <v>4.375</v>
      </c>
    </row>
    <row r="18" spans="1:9">
      <c r="A18">
        <v>4</v>
      </c>
      <c r="B18">
        <v>4</v>
      </c>
      <c r="C18">
        <v>4</v>
      </c>
      <c r="D18">
        <v>2</v>
      </c>
      <c r="E18">
        <v>4</v>
      </c>
      <c r="F18">
        <v>4</v>
      </c>
      <c r="G18">
        <v>4</v>
      </c>
      <c r="H18">
        <v>4</v>
      </c>
      <c r="I18" s="73">
        <f t="shared" si="0"/>
        <v>3.75</v>
      </c>
    </row>
    <row r="19" spans="1:9">
      <c r="A19">
        <v>5</v>
      </c>
      <c r="B19">
        <v>3</v>
      </c>
      <c r="C19">
        <v>4</v>
      </c>
      <c r="D19">
        <v>2</v>
      </c>
      <c r="E19">
        <v>5</v>
      </c>
      <c r="F19">
        <v>1</v>
      </c>
      <c r="G19">
        <v>1</v>
      </c>
      <c r="H19">
        <v>3</v>
      </c>
      <c r="I19" s="73">
        <f t="shared" si="0"/>
        <v>3</v>
      </c>
    </row>
    <row r="20" spans="1:9">
      <c r="A20">
        <v>5</v>
      </c>
      <c r="B20">
        <v>5</v>
      </c>
      <c r="C20">
        <v>5</v>
      </c>
      <c r="D20">
        <v>5</v>
      </c>
      <c r="E20">
        <v>5</v>
      </c>
      <c r="F20">
        <v>5</v>
      </c>
      <c r="G20">
        <v>2</v>
      </c>
      <c r="H20">
        <v>4</v>
      </c>
      <c r="I20" s="73">
        <f t="shared" si="0"/>
        <v>4.5</v>
      </c>
    </row>
    <row r="21" spans="1:9">
      <c r="A21">
        <v>3</v>
      </c>
      <c r="B21">
        <v>3</v>
      </c>
      <c r="C21">
        <v>4</v>
      </c>
      <c r="D21">
        <v>3</v>
      </c>
      <c r="E21">
        <v>4</v>
      </c>
      <c r="F21">
        <v>4</v>
      </c>
      <c r="G21">
        <v>4</v>
      </c>
      <c r="H21">
        <v>3</v>
      </c>
      <c r="I21" s="73">
        <f t="shared" si="0"/>
        <v>3.5</v>
      </c>
    </row>
    <row r="22" spans="1:9">
      <c r="A22">
        <v>5</v>
      </c>
      <c r="B22">
        <v>5</v>
      </c>
      <c r="C22">
        <v>5</v>
      </c>
      <c r="D22">
        <v>4</v>
      </c>
      <c r="E22">
        <v>5</v>
      </c>
      <c r="F22">
        <v>5</v>
      </c>
      <c r="G22">
        <v>4</v>
      </c>
      <c r="H22">
        <v>4</v>
      </c>
      <c r="I22" s="73">
        <f t="shared" si="0"/>
        <v>4.625</v>
      </c>
    </row>
    <row r="23" spans="1:9">
      <c r="A23">
        <v>4</v>
      </c>
      <c r="B23">
        <v>4</v>
      </c>
      <c r="C23">
        <v>4</v>
      </c>
      <c r="D23">
        <v>3</v>
      </c>
      <c r="E23">
        <v>5</v>
      </c>
      <c r="F23">
        <v>4</v>
      </c>
      <c r="G23">
        <v>3</v>
      </c>
      <c r="H23">
        <v>4</v>
      </c>
      <c r="I23" s="73">
        <f t="shared" si="0"/>
        <v>3.875</v>
      </c>
    </row>
    <row r="24" spans="1:9">
      <c r="A24">
        <v>5</v>
      </c>
      <c r="B24">
        <v>5</v>
      </c>
      <c r="C24">
        <v>5</v>
      </c>
      <c r="D24">
        <v>4</v>
      </c>
      <c r="E24">
        <v>3</v>
      </c>
      <c r="F24">
        <v>4</v>
      </c>
      <c r="G24">
        <v>4</v>
      </c>
      <c r="H24">
        <v>4</v>
      </c>
      <c r="I24" s="73">
        <f t="shared" si="0"/>
        <v>4.25</v>
      </c>
    </row>
    <row r="25" spans="1:9">
      <c r="A25">
        <v>3</v>
      </c>
      <c r="B25">
        <v>5</v>
      </c>
      <c r="C25">
        <v>4</v>
      </c>
      <c r="D25">
        <v>4</v>
      </c>
      <c r="E25">
        <v>5</v>
      </c>
      <c r="F25">
        <v>2</v>
      </c>
      <c r="G25">
        <v>5</v>
      </c>
      <c r="H25">
        <v>4</v>
      </c>
      <c r="I25" s="73">
        <f t="shared" si="0"/>
        <v>4</v>
      </c>
    </row>
    <row r="26" spans="1:9">
      <c r="A26">
        <v>4</v>
      </c>
      <c r="B26">
        <v>3</v>
      </c>
      <c r="C26">
        <v>3</v>
      </c>
      <c r="D26">
        <v>3</v>
      </c>
      <c r="E26">
        <v>2</v>
      </c>
      <c r="F26">
        <v>3</v>
      </c>
      <c r="G26">
        <v>2</v>
      </c>
      <c r="H26">
        <v>3</v>
      </c>
      <c r="I26" s="73">
        <f t="shared" si="0"/>
        <v>2.875</v>
      </c>
    </row>
    <row r="27" spans="1:9">
      <c r="A27">
        <v>4</v>
      </c>
      <c r="B27">
        <v>5</v>
      </c>
      <c r="C27">
        <v>5</v>
      </c>
      <c r="D27">
        <v>3</v>
      </c>
      <c r="E27">
        <v>5</v>
      </c>
      <c r="F27">
        <v>5</v>
      </c>
      <c r="G27">
        <v>4</v>
      </c>
      <c r="H27">
        <v>4</v>
      </c>
      <c r="I27" s="73">
        <f t="shared" si="0"/>
        <v>4.375</v>
      </c>
    </row>
    <row r="28" spans="1:9">
      <c r="A28">
        <v>4</v>
      </c>
      <c r="B28">
        <v>5</v>
      </c>
      <c r="C28">
        <v>5</v>
      </c>
      <c r="D28">
        <v>3</v>
      </c>
      <c r="E28">
        <v>5</v>
      </c>
      <c r="F28">
        <v>5</v>
      </c>
      <c r="G28">
        <v>2</v>
      </c>
      <c r="H28">
        <v>4</v>
      </c>
      <c r="I28" s="73">
        <f t="shared" si="0"/>
        <v>4.125</v>
      </c>
    </row>
    <row r="29" spans="1:9">
      <c r="A29">
        <v>5</v>
      </c>
      <c r="B29">
        <v>3</v>
      </c>
      <c r="C29">
        <v>5</v>
      </c>
      <c r="D29">
        <v>3</v>
      </c>
      <c r="E29">
        <v>4</v>
      </c>
      <c r="F29">
        <v>3</v>
      </c>
      <c r="G29">
        <v>3</v>
      </c>
      <c r="H29">
        <v>3</v>
      </c>
      <c r="I29" s="73">
        <f t="shared" si="0"/>
        <v>3.625</v>
      </c>
    </row>
    <row r="30" spans="1:9">
      <c r="A30">
        <v>4</v>
      </c>
      <c r="B30">
        <v>3</v>
      </c>
      <c r="C30">
        <v>3</v>
      </c>
      <c r="D30">
        <v>4</v>
      </c>
      <c r="E30">
        <v>2</v>
      </c>
      <c r="F30">
        <v>2</v>
      </c>
      <c r="G30">
        <v>2</v>
      </c>
      <c r="H30">
        <v>2</v>
      </c>
      <c r="I30" s="73">
        <f t="shared" si="0"/>
        <v>2.75</v>
      </c>
    </row>
    <row r="31" spans="1:9">
      <c r="A31">
        <v>4</v>
      </c>
      <c r="B31">
        <v>5</v>
      </c>
      <c r="C31">
        <v>4</v>
      </c>
      <c r="D31">
        <v>4</v>
      </c>
      <c r="E31">
        <v>5</v>
      </c>
      <c r="F31">
        <v>3</v>
      </c>
      <c r="G31">
        <v>1</v>
      </c>
      <c r="H31">
        <v>4</v>
      </c>
      <c r="I31" s="73">
        <f t="shared" si="0"/>
        <v>3.75</v>
      </c>
    </row>
    <row r="32" spans="1:9">
      <c r="A32">
        <v>5</v>
      </c>
      <c r="B32">
        <v>2</v>
      </c>
      <c r="C32">
        <v>4</v>
      </c>
      <c r="D32">
        <v>4</v>
      </c>
      <c r="E32">
        <v>3</v>
      </c>
      <c r="F32">
        <v>3</v>
      </c>
      <c r="G32">
        <v>2</v>
      </c>
      <c r="H32">
        <v>4</v>
      </c>
      <c r="I32" s="73">
        <f t="shared" si="0"/>
        <v>3.375</v>
      </c>
    </row>
    <row r="33" spans="1:9">
      <c r="A33">
        <v>4</v>
      </c>
      <c r="B33">
        <v>3</v>
      </c>
      <c r="C33">
        <v>4</v>
      </c>
      <c r="D33">
        <v>4</v>
      </c>
      <c r="E33">
        <v>1</v>
      </c>
      <c r="F33">
        <v>1</v>
      </c>
      <c r="G33">
        <v>1</v>
      </c>
      <c r="H33">
        <v>4</v>
      </c>
      <c r="I33" s="73">
        <f t="shared" si="0"/>
        <v>2.75</v>
      </c>
    </row>
    <row r="34" spans="1:9">
      <c r="A34">
        <v>5</v>
      </c>
      <c r="B34">
        <v>3</v>
      </c>
      <c r="C34">
        <v>4</v>
      </c>
      <c r="D34">
        <v>5</v>
      </c>
      <c r="E34">
        <v>4</v>
      </c>
      <c r="F34">
        <v>4</v>
      </c>
      <c r="G34">
        <v>4</v>
      </c>
      <c r="H34">
        <v>4</v>
      </c>
      <c r="I34" s="73">
        <f t="shared" si="0"/>
        <v>4.125</v>
      </c>
    </row>
    <row r="35" spans="1:9">
      <c r="A35">
        <v>2</v>
      </c>
      <c r="B35">
        <v>4</v>
      </c>
      <c r="C35">
        <v>4</v>
      </c>
      <c r="D35">
        <v>2</v>
      </c>
      <c r="E35">
        <v>3</v>
      </c>
      <c r="F35">
        <v>4</v>
      </c>
      <c r="G35">
        <v>4</v>
      </c>
      <c r="H35">
        <v>3</v>
      </c>
      <c r="I35" s="73">
        <f t="shared" si="0"/>
        <v>3.25</v>
      </c>
    </row>
    <row r="36" spans="1:9">
      <c r="A36">
        <v>3</v>
      </c>
      <c r="B36">
        <v>2</v>
      </c>
      <c r="C36">
        <v>3</v>
      </c>
      <c r="D36">
        <v>4</v>
      </c>
      <c r="E36">
        <v>4</v>
      </c>
      <c r="F36">
        <v>3</v>
      </c>
      <c r="G36">
        <v>5</v>
      </c>
      <c r="H36">
        <v>1</v>
      </c>
      <c r="I36" s="73">
        <f t="shared" si="0"/>
        <v>3.125</v>
      </c>
    </row>
    <row r="37" spans="1:9">
      <c r="A37">
        <v>5</v>
      </c>
      <c r="B37">
        <v>5</v>
      </c>
      <c r="C37">
        <v>4</v>
      </c>
      <c r="D37">
        <v>3</v>
      </c>
      <c r="E37">
        <v>3</v>
      </c>
      <c r="F37">
        <v>3</v>
      </c>
      <c r="G37">
        <v>1</v>
      </c>
      <c r="H37">
        <v>3</v>
      </c>
      <c r="I37" s="73">
        <f t="shared" si="0"/>
        <v>3.375</v>
      </c>
    </row>
    <row r="38" spans="1:9">
      <c r="A38">
        <v>5</v>
      </c>
      <c r="B38">
        <v>5</v>
      </c>
      <c r="C38">
        <v>4</v>
      </c>
      <c r="D38">
        <v>2</v>
      </c>
      <c r="E38">
        <v>3</v>
      </c>
      <c r="F38">
        <v>5</v>
      </c>
      <c r="G38">
        <v>4</v>
      </c>
      <c r="H38">
        <v>4</v>
      </c>
      <c r="I38" s="73">
        <f t="shared" si="0"/>
        <v>4</v>
      </c>
    </row>
    <row r="39" spans="1:9">
      <c r="A39">
        <v>3</v>
      </c>
      <c r="B39">
        <v>3</v>
      </c>
      <c r="C39">
        <v>3</v>
      </c>
      <c r="D39">
        <v>3</v>
      </c>
      <c r="E39">
        <v>3</v>
      </c>
      <c r="F39">
        <v>3</v>
      </c>
      <c r="G39">
        <v>4</v>
      </c>
      <c r="H39">
        <v>4</v>
      </c>
      <c r="I39" s="73">
        <f t="shared" si="0"/>
        <v>3.25</v>
      </c>
    </row>
    <row r="40" spans="1:9">
      <c r="A40">
        <v>2</v>
      </c>
      <c r="B40">
        <v>5</v>
      </c>
      <c r="C40">
        <v>5</v>
      </c>
      <c r="D40">
        <v>3</v>
      </c>
      <c r="E40">
        <v>4</v>
      </c>
      <c r="F40">
        <v>5</v>
      </c>
      <c r="G40">
        <v>5</v>
      </c>
      <c r="H40">
        <v>4</v>
      </c>
      <c r="I40" s="73">
        <f t="shared" si="0"/>
        <v>4.125</v>
      </c>
    </row>
    <row r="41" spans="1:9">
      <c r="A41">
        <v>4</v>
      </c>
      <c r="B41">
        <v>3</v>
      </c>
      <c r="C41">
        <v>4</v>
      </c>
      <c r="D41">
        <v>3</v>
      </c>
      <c r="E41">
        <v>4</v>
      </c>
      <c r="F41">
        <v>4</v>
      </c>
      <c r="G41">
        <v>2</v>
      </c>
      <c r="H41">
        <v>4</v>
      </c>
      <c r="I41" s="73">
        <f t="shared" si="0"/>
        <v>3.5</v>
      </c>
    </row>
    <row r="42" spans="1:9">
      <c r="A42">
        <v>4</v>
      </c>
      <c r="B42">
        <v>3</v>
      </c>
      <c r="C42">
        <v>3</v>
      </c>
      <c r="D42">
        <v>3</v>
      </c>
      <c r="E42">
        <v>4</v>
      </c>
      <c r="F42">
        <v>4</v>
      </c>
      <c r="G42">
        <v>4</v>
      </c>
      <c r="H42">
        <v>4</v>
      </c>
      <c r="I42" s="73">
        <f t="shared" si="0"/>
        <v>3.625</v>
      </c>
    </row>
    <row r="43" spans="1:9">
      <c r="A43">
        <v>2</v>
      </c>
      <c r="B43">
        <v>3</v>
      </c>
      <c r="C43">
        <v>4</v>
      </c>
      <c r="D43">
        <v>3</v>
      </c>
      <c r="E43">
        <v>4</v>
      </c>
      <c r="F43">
        <v>3</v>
      </c>
      <c r="G43">
        <v>2</v>
      </c>
      <c r="H43">
        <v>2</v>
      </c>
      <c r="I43" s="73">
        <f t="shared" si="0"/>
        <v>2.875</v>
      </c>
    </row>
    <row r="44" spans="1:9">
      <c r="A44">
        <v>4</v>
      </c>
      <c r="B44">
        <v>4</v>
      </c>
      <c r="C44">
        <v>4</v>
      </c>
      <c r="D44">
        <v>4</v>
      </c>
      <c r="E44">
        <v>5</v>
      </c>
      <c r="F44">
        <v>4</v>
      </c>
      <c r="G44">
        <v>1</v>
      </c>
      <c r="H44">
        <v>5</v>
      </c>
      <c r="I44" s="73">
        <f t="shared" si="0"/>
        <v>3.875</v>
      </c>
    </row>
    <row r="45" spans="1:9">
      <c r="A45">
        <v>4</v>
      </c>
      <c r="B45">
        <v>4</v>
      </c>
      <c r="C45">
        <v>4</v>
      </c>
      <c r="D45">
        <v>3</v>
      </c>
      <c r="E45">
        <v>4</v>
      </c>
      <c r="F45">
        <v>4</v>
      </c>
      <c r="G45">
        <v>2</v>
      </c>
      <c r="H45">
        <v>4</v>
      </c>
      <c r="I45" s="73">
        <f t="shared" si="0"/>
        <v>3.625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0C7D-AF66-486F-A9BA-CEF8445563D6}">
  <dimension ref="A1:E45"/>
  <sheetViews>
    <sheetView topLeftCell="A11" workbookViewId="0">
      <selection activeCell="E2" sqref="E2:E45"/>
    </sheetView>
  </sheetViews>
  <sheetFormatPr defaultRowHeight="15"/>
  <cols>
    <col min="1" max="1" width="13.42578125" customWidth="1"/>
    <col min="2" max="2" width="24.42578125" bestFit="1" customWidth="1"/>
    <col min="3" max="3" width="22.42578125" bestFit="1" customWidth="1"/>
    <col min="4" max="4" width="17.7109375" bestFit="1" customWidth="1"/>
  </cols>
  <sheetData>
    <row r="1" spans="1:5">
      <c r="A1" s="5" t="s">
        <v>438</v>
      </c>
      <c r="B1" s="5" t="s">
        <v>490</v>
      </c>
      <c r="C1" s="5" t="s">
        <v>488</v>
      </c>
      <c r="D1" s="5" t="s">
        <v>494</v>
      </c>
      <c r="E1" s="5" t="s">
        <v>785</v>
      </c>
    </row>
    <row r="2" spans="1:5">
      <c r="A2" s="16">
        <v>29.5</v>
      </c>
      <c r="B2">
        <v>5</v>
      </c>
      <c r="C2">
        <v>5</v>
      </c>
      <c r="D2">
        <v>2</v>
      </c>
      <c r="E2" s="73">
        <f>AVERAGE(A2:D2)</f>
        <v>10.375</v>
      </c>
    </row>
    <row r="3" spans="1:5">
      <c r="A3" s="16">
        <v>29.5</v>
      </c>
      <c r="B3">
        <v>1</v>
      </c>
      <c r="C3">
        <v>1</v>
      </c>
      <c r="D3">
        <v>5</v>
      </c>
      <c r="E3" s="73">
        <f t="shared" ref="E3:E45" si="0">AVERAGE(A3:D3)</f>
        <v>9.125</v>
      </c>
    </row>
    <row r="4" spans="1:5">
      <c r="A4" s="16">
        <v>29.5</v>
      </c>
      <c r="B4">
        <v>3</v>
      </c>
      <c r="C4">
        <v>5</v>
      </c>
      <c r="D4">
        <v>1</v>
      </c>
      <c r="E4" s="73">
        <f t="shared" si="0"/>
        <v>9.625</v>
      </c>
    </row>
    <row r="5" spans="1:5">
      <c r="A5" s="16">
        <v>29.5</v>
      </c>
      <c r="B5">
        <v>3</v>
      </c>
      <c r="C5">
        <v>3</v>
      </c>
      <c r="D5">
        <v>1</v>
      </c>
      <c r="E5" s="73">
        <f t="shared" si="0"/>
        <v>9.125</v>
      </c>
    </row>
    <row r="6" spans="1:5">
      <c r="A6" s="16">
        <v>29.5</v>
      </c>
      <c r="B6">
        <v>4</v>
      </c>
      <c r="C6">
        <v>4</v>
      </c>
      <c r="D6">
        <v>1</v>
      </c>
      <c r="E6" s="73">
        <f t="shared" si="0"/>
        <v>9.625</v>
      </c>
    </row>
    <row r="7" spans="1:5">
      <c r="A7" s="16">
        <v>29.5</v>
      </c>
      <c r="B7">
        <v>3</v>
      </c>
      <c r="C7">
        <v>4</v>
      </c>
      <c r="D7">
        <v>1</v>
      </c>
      <c r="E7" s="73">
        <f t="shared" si="0"/>
        <v>9.375</v>
      </c>
    </row>
    <row r="8" spans="1:5">
      <c r="A8" s="16">
        <v>29.5</v>
      </c>
      <c r="B8">
        <v>4</v>
      </c>
      <c r="C8">
        <v>4</v>
      </c>
      <c r="D8">
        <v>2</v>
      </c>
      <c r="E8" s="73">
        <f t="shared" si="0"/>
        <v>9.875</v>
      </c>
    </row>
    <row r="9" spans="1:5">
      <c r="A9" s="16">
        <v>29.5</v>
      </c>
      <c r="B9">
        <v>4</v>
      </c>
      <c r="C9">
        <v>3</v>
      </c>
      <c r="D9">
        <v>1</v>
      </c>
      <c r="E9" s="73">
        <f t="shared" si="0"/>
        <v>9.375</v>
      </c>
    </row>
    <row r="10" spans="1:5">
      <c r="A10" s="16">
        <v>21</v>
      </c>
      <c r="B10">
        <v>5</v>
      </c>
      <c r="C10">
        <v>5</v>
      </c>
      <c r="D10">
        <v>1</v>
      </c>
      <c r="E10" s="73">
        <f t="shared" si="0"/>
        <v>8</v>
      </c>
    </row>
    <row r="11" spans="1:5">
      <c r="A11" s="16">
        <v>39.5</v>
      </c>
      <c r="B11">
        <v>3</v>
      </c>
      <c r="C11">
        <v>4</v>
      </c>
      <c r="D11">
        <v>3</v>
      </c>
      <c r="E11" s="73">
        <f t="shared" si="0"/>
        <v>12.375</v>
      </c>
    </row>
    <row r="12" spans="1:5">
      <c r="A12" s="16">
        <v>29.5</v>
      </c>
      <c r="B12">
        <v>3</v>
      </c>
      <c r="C12">
        <v>3</v>
      </c>
      <c r="D12">
        <v>2</v>
      </c>
      <c r="E12" s="73">
        <f t="shared" si="0"/>
        <v>9.375</v>
      </c>
    </row>
    <row r="13" spans="1:5">
      <c r="A13" s="16">
        <v>29.5</v>
      </c>
      <c r="B13">
        <v>3</v>
      </c>
      <c r="C13">
        <v>4</v>
      </c>
      <c r="D13">
        <v>2</v>
      </c>
      <c r="E13" s="73">
        <f t="shared" si="0"/>
        <v>9.625</v>
      </c>
    </row>
    <row r="14" spans="1:5">
      <c r="A14" s="16">
        <v>29.5</v>
      </c>
      <c r="B14">
        <v>1</v>
      </c>
      <c r="C14">
        <v>4</v>
      </c>
      <c r="D14">
        <v>3</v>
      </c>
      <c r="E14" s="73">
        <f t="shared" si="0"/>
        <v>9.375</v>
      </c>
    </row>
    <row r="15" spans="1:5">
      <c r="A15" s="16">
        <v>21</v>
      </c>
      <c r="B15">
        <v>1</v>
      </c>
      <c r="C15">
        <v>3</v>
      </c>
      <c r="D15">
        <v>1</v>
      </c>
      <c r="E15" s="73">
        <f t="shared" si="0"/>
        <v>6.5</v>
      </c>
    </row>
    <row r="16" spans="1:5">
      <c r="A16" s="16">
        <v>29.5</v>
      </c>
      <c r="B16">
        <v>5</v>
      </c>
      <c r="C16">
        <v>3</v>
      </c>
      <c r="D16">
        <v>5</v>
      </c>
      <c r="E16" s="73">
        <f t="shared" si="0"/>
        <v>10.625</v>
      </c>
    </row>
    <row r="17" spans="1:5">
      <c r="A17" s="16">
        <v>29.5</v>
      </c>
      <c r="B17">
        <v>4</v>
      </c>
      <c r="C17">
        <v>4</v>
      </c>
      <c r="D17">
        <v>1</v>
      </c>
      <c r="E17" s="73">
        <f t="shared" si="0"/>
        <v>9.625</v>
      </c>
    </row>
    <row r="18" spans="1:5">
      <c r="A18" s="16">
        <v>29.5</v>
      </c>
      <c r="B18">
        <v>3</v>
      </c>
      <c r="C18">
        <v>4</v>
      </c>
      <c r="D18">
        <v>3</v>
      </c>
      <c r="E18" s="73">
        <f t="shared" si="0"/>
        <v>9.875</v>
      </c>
    </row>
    <row r="19" spans="1:5">
      <c r="A19" s="16">
        <v>29.5</v>
      </c>
      <c r="B19">
        <v>3</v>
      </c>
      <c r="C19">
        <v>3</v>
      </c>
      <c r="D19">
        <v>4</v>
      </c>
      <c r="E19" s="73">
        <f t="shared" si="0"/>
        <v>9.875</v>
      </c>
    </row>
    <row r="20" spans="1:5">
      <c r="A20" s="16">
        <v>39.5</v>
      </c>
      <c r="B20">
        <v>3</v>
      </c>
      <c r="C20">
        <v>4</v>
      </c>
      <c r="D20">
        <v>1</v>
      </c>
      <c r="E20" s="73">
        <f t="shared" si="0"/>
        <v>11.875</v>
      </c>
    </row>
    <row r="21" spans="1:5">
      <c r="A21" s="16">
        <v>29.5</v>
      </c>
      <c r="B21">
        <v>2</v>
      </c>
      <c r="C21">
        <v>3</v>
      </c>
      <c r="D21">
        <v>2</v>
      </c>
      <c r="E21" s="73">
        <f t="shared" si="0"/>
        <v>9.125</v>
      </c>
    </row>
    <row r="22" spans="1:5">
      <c r="A22" s="16">
        <v>29.5</v>
      </c>
      <c r="B22">
        <v>4</v>
      </c>
      <c r="C22">
        <v>4</v>
      </c>
      <c r="D22">
        <v>2</v>
      </c>
      <c r="E22" s="73">
        <f t="shared" si="0"/>
        <v>9.875</v>
      </c>
    </row>
    <row r="23" spans="1:5">
      <c r="A23" s="16">
        <v>21</v>
      </c>
      <c r="B23">
        <v>3</v>
      </c>
      <c r="C23">
        <v>3</v>
      </c>
      <c r="D23">
        <v>3</v>
      </c>
      <c r="E23" s="73">
        <f t="shared" si="0"/>
        <v>7.5</v>
      </c>
    </row>
    <row r="24" spans="1:5">
      <c r="A24" s="16">
        <v>21</v>
      </c>
      <c r="B24">
        <v>4</v>
      </c>
      <c r="C24">
        <v>4</v>
      </c>
      <c r="D24">
        <v>2</v>
      </c>
      <c r="E24" s="73">
        <f t="shared" si="0"/>
        <v>7.75</v>
      </c>
    </row>
    <row r="25" spans="1:5">
      <c r="A25" s="16">
        <v>39.5</v>
      </c>
      <c r="B25">
        <v>3</v>
      </c>
      <c r="C25">
        <v>4</v>
      </c>
      <c r="D25">
        <v>3</v>
      </c>
      <c r="E25" s="73">
        <f t="shared" si="0"/>
        <v>12.375</v>
      </c>
    </row>
    <row r="26" spans="1:5">
      <c r="A26" s="16">
        <v>29.5</v>
      </c>
      <c r="B26">
        <v>3</v>
      </c>
      <c r="C26">
        <v>3</v>
      </c>
      <c r="D26">
        <v>2</v>
      </c>
      <c r="E26" s="73">
        <f t="shared" si="0"/>
        <v>9.375</v>
      </c>
    </row>
    <row r="27" spans="1:5">
      <c r="A27" s="16">
        <v>29.5</v>
      </c>
      <c r="B27">
        <v>4</v>
      </c>
      <c r="C27">
        <v>4</v>
      </c>
      <c r="D27">
        <v>5</v>
      </c>
      <c r="E27" s="73">
        <f t="shared" si="0"/>
        <v>10.625</v>
      </c>
    </row>
    <row r="28" spans="1:5">
      <c r="A28" s="16">
        <v>21</v>
      </c>
      <c r="B28">
        <v>2</v>
      </c>
      <c r="C28">
        <v>4</v>
      </c>
      <c r="D28">
        <v>1</v>
      </c>
      <c r="E28" s="73">
        <f t="shared" si="0"/>
        <v>7</v>
      </c>
    </row>
    <row r="29" spans="1:5">
      <c r="A29" s="16">
        <v>29.5</v>
      </c>
      <c r="B29">
        <v>1</v>
      </c>
      <c r="C29">
        <v>2</v>
      </c>
      <c r="D29">
        <v>1</v>
      </c>
      <c r="E29" s="73">
        <f t="shared" si="0"/>
        <v>8.375</v>
      </c>
    </row>
    <row r="30" spans="1:5">
      <c r="A30" s="16">
        <v>39.5</v>
      </c>
      <c r="B30">
        <v>1</v>
      </c>
      <c r="C30">
        <v>3</v>
      </c>
      <c r="D30">
        <v>2</v>
      </c>
      <c r="E30" s="73">
        <f t="shared" si="0"/>
        <v>11.375</v>
      </c>
    </row>
    <row r="31" spans="1:5">
      <c r="A31" s="16">
        <v>21</v>
      </c>
      <c r="B31">
        <v>1</v>
      </c>
      <c r="C31">
        <v>3</v>
      </c>
      <c r="D31">
        <v>2</v>
      </c>
      <c r="E31" s="73">
        <f t="shared" si="0"/>
        <v>6.75</v>
      </c>
    </row>
    <row r="32" spans="1:5">
      <c r="A32" s="16">
        <v>29.5</v>
      </c>
      <c r="B32">
        <v>3</v>
      </c>
      <c r="C32">
        <v>4</v>
      </c>
      <c r="D32">
        <v>4</v>
      </c>
      <c r="E32" s="73">
        <f t="shared" si="0"/>
        <v>10.125</v>
      </c>
    </row>
    <row r="33" spans="1:5">
      <c r="A33" s="16">
        <v>21</v>
      </c>
      <c r="B33">
        <v>1</v>
      </c>
      <c r="C33">
        <v>1</v>
      </c>
      <c r="D33">
        <v>1</v>
      </c>
      <c r="E33" s="73">
        <f t="shared" si="0"/>
        <v>6</v>
      </c>
    </row>
    <row r="34" spans="1:5">
      <c r="A34" s="16">
        <v>21</v>
      </c>
      <c r="B34">
        <v>1</v>
      </c>
      <c r="C34">
        <v>3</v>
      </c>
      <c r="D34">
        <v>1</v>
      </c>
      <c r="E34" s="73">
        <f t="shared" si="0"/>
        <v>6.5</v>
      </c>
    </row>
    <row r="35" spans="1:5">
      <c r="A35" s="16">
        <v>29.5</v>
      </c>
      <c r="B35">
        <v>3</v>
      </c>
      <c r="C35">
        <v>2</v>
      </c>
      <c r="D35">
        <v>4</v>
      </c>
      <c r="E35" s="73">
        <f t="shared" si="0"/>
        <v>9.625</v>
      </c>
    </row>
    <row r="36" spans="1:5">
      <c r="A36" s="16">
        <v>21</v>
      </c>
      <c r="B36">
        <v>3</v>
      </c>
      <c r="C36">
        <v>2</v>
      </c>
      <c r="D36">
        <v>2</v>
      </c>
      <c r="E36" s="73">
        <f t="shared" si="0"/>
        <v>7</v>
      </c>
    </row>
    <row r="37" spans="1:5">
      <c r="A37" s="16">
        <v>29.5</v>
      </c>
      <c r="B37">
        <v>3</v>
      </c>
      <c r="C37">
        <v>3</v>
      </c>
      <c r="D37">
        <v>1</v>
      </c>
      <c r="E37" s="73">
        <f t="shared" si="0"/>
        <v>9.125</v>
      </c>
    </row>
    <row r="38" spans="1:5">
      <c r="A38" s="16">
        <v>21</v>
      </c>
      <c r="B38">
        <v>4</v>
      </c>
      <c r="C38">
        <v>4</v>
      </c>
      <c r="D38">
        <v>1</v>
      </c>
      <c r="E38" s="73">
        <f t="shared" si="0"/>
        <v>7.5</v>
      </c>
    </row>
    <row r="39" spans="1:5">
      <c r="A39" s="16">
        <v>29.5</v>
      </c>
      <c r="B39">
        <v>4</v>
      </c>
      <c r="C39">
        <v>4</v>
      </c>
      <c r="D39">
        <v>1</v>
      </c>
      <c r="E39" s="73">
        <f t="shared" si="0"/>
        <v>9.625</v>
      </c>
    </row>
    <row r="40" spans="1:5">
      <c r="A40" s="16">
        <v>29.5</v>
      </c>
      <c r="B40">
        <v>4</v>
      </c>
      <c r="C40">
        <v>4</v>
      </c>
      <c r="D40">
        <v>1</v>
      </c>
      <c r="E40" s="73">
        <f t="shared" si="0"/>
        <v>9.625</v>
      </c>
    </row>
    <row r="41" spans="1:5">
      <c r="A41" s="16">
        <v>39.5</v>
      </c>
      <c r="B41">
        <v>3</v>
      </c>
      <c r="C41">
        <v>4</v>
      </c>
      <c r="D41">
        <v>5</v>
      </c>
      <c r="E41" s="73">
        <f t="shared" si="0"/>
        <v>12.875</v>
      </c>
    </row>
    <row r="42" spans="1:5">
      <c r="A42" s="16">
        <v>21</v>
      </c>
      <c r="B42">
        <v>3</v>
      </c>
      <c r="C42">
        <v>4</v>
      </c>
      <c r="D42">
        <v>2</v>
      </c>
      <c r="E42" s="73">
        <f t="shared" si="0"/>
        <v>7.5</v>
      </c>
    </row>
    <row r="43" spans="1:5">
      <c r="A43" s="16">
        <v>29.5</v>
      </c>
      <c r="B43">
        <v>1</v>
      </c>
      <c r="C43">
        <v>3</v>
      </c>
      <c r="D43">
        <v>1</v>
      </c>
      <c r="E43" s="73">
        <f t="shared" si="0"/>
        <v>8.625</v>
      </c>
    </row>
    <row r="44" spans="1:5">
      <c r="A44" s="16">
        <v>29.5</v>
      </c>
      <c r="B44">
        <v>1</v>
      </c>
      <c r="C44">
        <v>4</v>
      </c>
      <c r="D44">
        <v>1</v>
      </c>
      <c r="E44" s="73">
        <f t="shared" si="0"/>
        <v>8.875</v>
      </c>
    </row>
    <row r="45" spans="1:5">
      <c r="A45" s="16">
        <v>29.5</v>
      </c>
      <c r="B45">
        <v>1</v>
      </c>
      <c r="C45">
        <v>2</v>
      </c>
      <c r="D45">
        <v>2</v>
      </c>
      <c r="E45" s="73">
        <f t="shared" si="0"/>
        <v>8.625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A730D-873D-4333-A151-AF5DB76D5C74}">
  <dimension ref="A1:I45"/>
  <sheetViews>
    <sheetView topLeftCell="F11" workbookViewId="0">
      <selection activeCell="I2" sqref="I2:I45"/>
    </sheetView>
  </sheetViews>
  <sheetFormatPr defaultRowHeight="15"/>
  <cols>
    <col min="1" max="1" width="32" bestFit="1" customWidth="1"/>
    <col min="2" max="2" width="29.7109375" bestFit="1" customWidth="1"/>
    <col min="3" max="3" width="32.42578125" bestFit="1" customWidth="1"/>
    <col min="4" max="4" width="28.42578125" bestFit="1" customWidth="1"/>
    <col min="5" max="5" width="25.85546875" bestFit="1" customWidth="1"/>
    <col min="6" max="6" width="31" bestFit="1" customWidth="1"/>
    <col min="7" max="7" width="14.42578125" bestFit="1" customWidth="1"/>
    <col min="8" max="8" width="12.85546875" bestFit="1" customWidth="1"/>
  </cols>
  <sheetData>
    <row r="1" spans="1:9">
      <c r="A1" s="5" t="s">
        <v>414</v>
      </c>
      <c r="B1" s="5" t="s">
        <v>428</v>
      </c>
      <c r="C1" s="5" t="s">
        <v>471</v>
      </c>
      <c r="D1" s="5" t="s">
        <v>435</v>
      </c>
      <c r="E1" s="5" t="s">
        <v>437</v>
      </c>
      <c r="F1" s="5" t="s">
        <v>446</v>
      </c>
      <c r="G1" s="5" t="s">
        <v>475</v>
      </c>
      <c r="H1" s="5" t="s">
        <v>480</v>
      </c>
      <c r="I1" s="74" t="s">
        <v>785</v>
      </c>
    </row>
    <row r="2" spans="1:9">
      <c r="A2">
        <v>3</v>
      </c>
      <c r="B2">
        <v>4</v>
      </c>
      <c r="C2">
        <v>5</v>
      </c>
      <c r="D2">
        <v>4</v>
      </c>
      <c r="E2">
        <v>5</v>
      </c>
      <c r="F2">
        <v>5</v>
      </c>
      <c r="G2">
        <v>5</v>
      </c>
      <c r="H2">
        <v>5</v>
      </c>
      <c r="I2" s="73">
        <f>AVERAGE(A2:H2)</f>
        <v>4.5</v>
      </c>
    </row>
    <row r="3" spans="1:9">
      <c r="A3">
        <v>5</v>
      </c>
      <c r="B3">
        <v>5</v>
      </c>
      <c r="C3">
        <v>5</v>
      </c>
      <c r="D3">
        <v>2</v>
      </c>
      <c r="E3">
        <v>1</v>
      </c>
      <c r="F3">
        <v>3</v>
      </c>
      <c r="G3">
        <v>3</v>
      </c>
      <c r="H3">
        <v>5</v>
      </c>
      <c r="I3" s="73">
        <f t="shared" ref="I3:I45" si="0">AVERAGE(A3:H3)</f>
        <v>3.625</v>
      </c>
    </row>
    <row r="4" spans="1:9">
      <c r="A4">
        <v>5</v>
      </c>
      <c r="B4">
        <v>5</v>
      </c>
      <c r="C4">
        <v>4</v>
      </c>
      <c r="D4">
        <v>5</v>
      </c>
      <c r="E4">
        <v>4</v>
      </c>
      <c r="F4">
        <v>5</v>
      </c>
      <c r="G4">
        <v>5</v>
      </c>
      <c r="H4">
        <v>4</v>
      </c>
      <c r="I4" s="73">
        <f t="shared" si="0"/>
        <v>4.625</v>
      </c>
    </row>
    <row r="5" spans="1:9">
      <c r="A5">
        <v>3</v>
      </c>
      <c r="B5">
        <v>4</v>
      </c>
      <c r="C5">
        <v>4</v>
      </c>
      <c r="D5">
        <v>3</v>
      </c>
      <c r="E5">
        <v>3</v>
      </c>
      <c r="F5">
        <v>3</v>
      </c>
      <c r="G5">
        <v>3</v>
      </c>
      <c r="H5">
        <v>3</v>
      </c>
      <c r="I5" s="73">
        <f t="shared" si="0"/>
        <v>3.25</v>
      </c>
    </row>
    <row r="6" spans="1:9">
      <c r="A6">
        <v>5</v>
      </c>
      <c r="B6">
        <v>4</v>
      </c>
      <c r="C6">
        <v>4</v>
      </c>
      <c r="D6">
        <v>4</v>
      </c>
      <c r="E6">
        <v>4</v>
      </c>
      <c r="F6">
        <v>3</v>
      </c>
      <c r="G6">
        <v>5</v>
      </c>
      <c r="H6">
        <v>5</v>
      </c>
      <c r="I6" s="73">
        <f t="shared" si="0"/>
        <v>4.25</v>
      </c>
    </row>
    <row r="7" spans="1:9">
      <c r="A7">
        <v>5</v>
      </c>
      <c r="B7">
        <v>4</v>
      </c>
      <c r="C7">
        <v>5</v>
      </c>
      <c r="D7">
        <v>4</v>
      </c>
      <c r="E7">
        <v>4</v>
      </c>
      <c r="F7">
        <v>4</v>
      </c>
      <c r="G7">
        <v>2</v>
      </c>
      <c r="H7">
        <v>5</v>
      </c>
      <c r="I7" s="73">
        <f t="shared" si="0"/>
        <v>4.125</v>
      </c>
    </row>
    <row r="8" spans="1:9">
      <c r="A8">
        <v>5</v>
      </c>
      <c r="B8">
        <v>5</v>
      </c>
      <c r="C8">
        <v>5</v>
      </c>
      <c r="D8">
        <v>5</v>
      </c>
      <c r="E8">
        <v>5</v>
      </c>
      <c r="F8">
        <v>3</v>
      </c>
      <c r="G8">
        <v>5</v>
      </c>
      <c r="H8">
        <v>5</v>
      </c>
      <c r="I8" s="73">
        <f t="shared" si="0"/>
        <v>4.75</v>
      </c>
    </row>
    <row r="9" spans="1:9">
      <c r="A9">
        <v>2</v>
      </c>
      <c r="B9">
        <v>3</v>
      </c>
      <c r="C9">
        <v>3</v>
      </c>
      <c r="D9">
        <v>3</v>
      </c>
      <c r="E9">
        <v>3</v>
      </c>
      <c r="F9">
        <v>4</v>
      </c>
      <c r="G9">
        <v>4</v>
      </c>
      <c r="H9">
        <v>4</v>
      </c>
      <c r="I9" s="73">
        <f t="shared" si="0"/>
        <v>3.25</v>
      </c>
    </row>
    <row r="10" spans="1:9">
      <c r="A10">
        <v>5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 s="73">
        <f t="shared" si="0"/>
        <v>5</v>
      </c>
    </row>
    <row r="11" spans="1:9">
      <c r="A11">
        <v>4</v>
      </c>
      <c r="B11">
        <v>3</v>
      </c>
      <c r="C11">
        <v>4</v>
      </c>
      <c r="D11">
        <v>4</v>
      </c>
      <c r="E11">
        <v>3</v>
      </c>
      <c r="F11">
        <v>4</v>
      </c>
      <c r="G11">
        <v>3</v>
      </c>
      <c r="H11">
        <v>3</v>
      </c>
      <c r="I11" s="73">
        <f t="shared" si="0"/>
        <v>3.5</v>
      </c>
    </row>
    <row r="12" spans="1:9">
      <c r="A12">
        <v>5</v>
      </c>
      <c r="B12">
        <v>4</v>
      </c>
      <c r="C12">
        <v>4</v>
      </c>
      <c r="D12">
        <v>5</v>
      </c>
      <c r="E12">
        <v>4</v>
      </c>
      <c r="F12">
        <v>5</v>
      </c>
      <c r="G12">
        <v>4</v>
      </c>
      <c r="H12">
        <v>2</v>
      </c>
      <c r="I12" s="73">
        <f t="shared" si="0"/>
        <v>4.125</v>
      </c>
    </row>
    <row r="13" spans="1:9">
      <c r="A13">
        <v>5</v>
      </c>
      <c r="B13">
        <v>3</v>
      </c>
      <c r="C13">
        <v>4</v>
      </c>
      <c r="D13">
        <v>3</v>
      </c>
      <c r="E13">
        <v>3</v>
      </c>
      <c r="F13">
        <v>3</v>
      </c>
      <c r="G13">
        <v>5</v>
      </c>
      <c r="H13">
        <v>3</v>
      </c>
      <c r="I13" s="73">
        <f t="shared" si="0"/>
        <v>3.625</v>
      </c>
    </row>
    <row r="14" spans="1:9">
      <c r="A14">
        <v>4</v>
      </c>
      <c r="B14">
        <v>3</v>
      </c>
      <c r="C14">
        <v>5</v>
      </c>
      <c r="D14">
        <v>3</v>
      </c>
      <c r="E14">
        <v>2</v>
      </c>
      <c r="F14">
        <v>4</v>
      </c>
      <c r="G14">
        <v>3</v>
      </c>
      <c r="H14">
        <v>3</v>
      </c>
      <c r="I14" s="73">
        <f t="shared" si="0"/>
        <v>3.375</v>
      </c>
    </row>
    <row r="15" spans="1:9">
      <c r="A15">
        <v>3</v>
      </c>
      <c r="B15">
        <v>3</v>
      </c>
      <c r="C15">
        <v>4</v>
      </c>
      <c r="D15">
        <v>3</v>
      </c>
      <c r="E15">
        <v>1</v>
      </c>
      <c r="F15">
        <v>4</v>
      </c>
      <c r="G15">
        <v>3</v>
      </c>
      <c r="H15">
        <v>2</v>
      </c>
      <c r="I15" s="73">
        <f t="shared" si="0"/>
        <v>2.875</v>
      </c>
    </row>
    <row r="16" spans="1:9">
      <c r="A16">
        <v>4</v>
      </c>
      <c r="B16">
        <v>4</v>
      </c>
      <c r="C16">
        <v>5</v>
      </c>
      <c r="D16">
        <v>4</v>
      </c>
      <c r="E16">
        <v>2</v>
      </c>
      <c r="F16">
        <v>5</v>
      </c>
      <c r="G16">
        <v>4</v>
      </c>
      <c r="H16">
        <v>2</v>
      </c>
      <c r="I16" s="73">
        <f t="shared" si="0"/>
        <v>3.75</v>
      </c>
    </row>
    <row r="17" spans="1:9">
      <c r="A17">
        <v>5</v>
      </c>
      <c r="B17">
        <v>5</v>
      </c>
      <c r="C17">
        <v>5</v>
      </c>
      <c r="D17">
        <v>4</v>
      </c>
      <c r="E17">
        <v>3</v>
      </c>
      <c r="F17">
        <v>5</v>
      </c>
      <c r="G17">
        <v>5</v>
      </c>
      <c r="H17">
        <v>5</v>
      </c>
      <c r="I17" s="73">
        <f t="shared" si="0"/>
        <v>4.625</v>
      </c>
    </row>
    <row r="18" spans="1:9">
      <c r="A18">
        <v>4</v>
      </c>
      <c r="B18">
        <v>2</v>
      </c>
      <c r="C18">
        <v>4</v>
      </c>
      <c r="D18">
        <v>3</v>
      </c>
      <c r="E18">
        <v>3</v>
      </c>
      <c r="F18">
        <v>4</v>
      </c>
      <c r="G18">
        <v>4</v>
      </c>
      <c r="H18">
        <v>2</v>
      </c>
      <c r="I18" s="73">
        <f t="shared" si="0"/>
        <v>3.25</v>
      </c>
    </row>
    <row r="19" spans="1:9">
      <c r="A19">
        <v>5</v>
      </c>
      <c r="B19">
        <v>2</v>
      </c>
      <c r="C19">
        <v>5</v>
      </c>
      <c r="D19">
        <v>3</v>
      </c>
      <c r="E19">
        <v>2</v>
      </c>
      <c r="F19">
        <v>4</v>
      </c>
      <c r="G19">
        <v>2</v>
      </c>
      <c r="H19">
        <v>4</v>
      </c>
      <c r="I19" s="73">
        <f t="shared" si="0"/>
        <v>3.375</v>
      </c>
    </row>
    <row r="20" spans="1:9">
      <c r="A20">
        <v>5</v>
      </c>
      <c r="B20">
        <v>5</v>
      </c>
      <c r="C20">
        <v>5</v>
      </c>
      <c r="D20">
        <v>4</v>
      </c>
      <c r="E20">
        <v>2</v>
      </c>
      <c r="F20">
        <v>5</v>
      </c>
      <c r="G20">
        <v>2</v>
      </c>
      <c r="H20">
        <v>5</v>
      </c>
      <c r="I20" s="73">
        <f t="shared" si="0"/>
        <v>4.125</v>
      </c>
    </row>
    <row r="21" spans="1:9">
      <c r="A21">
        <v>4</v>
      </c>
      <c r="B21">
        <v>3</v>
      </c>
      <c r="C21">
        <v>4</v>
      </c>
      <c r="D21">
        <v>2</v>
      </c>
      <c r="E21">
        <v>2</v>
      </c>
      <c r="F21">
        <v>3</v>
      </c>
      <c r="G21">
        <v>4</v>
      </c>
      <c r="H21">
        <v>2</v>
      </c>
      <c r="I21" s="73">
        <f t="shared" si="0"/>
        <v>3</v>
      </c>
    </row>
    <row r="22" spans="1:9">
      <c r="A22">
        <v>5</v>
      </c>
      <c r="B22">
        <v>4</v>
      </c>
      <c r="C22">
        <v>5</v>
      </c>
      <c r="D22">
        <v>5</v>
      </c>
      <c r="E22">
        <v>5</v>
      </c>
      <c r="F22">
        <v>4</v>
      </c>
      <c r="G22">
        <v>4</v>
      </c>
      <c r="H22">
        <v>4</v>
      </c>
      <c r="I22" s="73">
        <f t="shared" si="0"/>
        <v>4.5</v>
      </c>
    </row>
    <row r="23" spans="1:9">
      <c r="A23">
        <v>4</v>
      </c>
      <c r="B23">
        <v>3</v>
      </c>
      <c r="C23">
        <v>5</v>
      </c>
      <c r="D23">
        <v>3</v>
      </c>
      <c r="E23">
        <v>2</v>
      </c>
      <c r="F23">
        <v>4</v>
      </c>
      <c r="G23">
        <v>2</v>
      </c>
      <c r="H23">
        <v>4</v>
      </c>
      <c r="I23" s="73">
        <f t="shared" si="0"/>
        <v>3.375</v>
      </c>
    </row>
    <row r="24" spans="1:9">
      <c r="A24">
        <v>5</v>
      </c>
      <c r="B24">
        <v>4</v>
      </c>
      <c r="C24">
        <v>3</v>
      </c>
      <c r="D24">
        <v>4</v>
      </c>
      <c r="E24">
        <v>2</v>
      </c>
      <c r="F24">
        <v>4</v>
      </c>
      <c r="G24">
        <v>4</v>
      </c>
      <c r="H24">
        <v>4</v>
      </c>
      <c r="I24" s="73">
        <f t="shared" si="0"/>
        <v>3.75</v>
      </c>
    </row>
    <row r="25" spans="1:9">
      <c r="A25">
        <v>5</v>
      </c>
      <c r="B25">
        <v>4</v>
      </c>
      <c r="C25">
        <v>5</v>
      </c>
      <c r="D25">
        <v>3</v>
      </c>
      <c r="E25">
        <v>3</v>
      </c>
      <c r="F25">
        <v>3</v>
      </c>
      <c r="G25">
        <v>4</v>
      </c>
      <c r="H25">
        <v>4</v>
      </c>
      <c r="I25" s="73">
        <f t="shared" si="0"/>
        <v>3.875</v>
      </c>
    </row>
    <row r="26" spans="1:9">
      <c r="A26">
        <v>4</v>
      </c>
      <c r="B26">
        <v>3</v>
      </c>
      <c r="C26">
        <v>2</v>
      </c>
      <c r="D26">
        <v>3</v>
      </c>
      <c r="E26">
        <v>3</v>
      </c>
      <c r="F26">
        <v>3</v>
      </c>
      <c r="G26">
        <v>1</v>
      </c>
      <c r="H26">
        <v>3</v>
      </c>
      <c r="I26" s="73">
        <f t="shared" si="0"/>
        <v>2.75</v>
      </c>
    </row>
    <row r="27" spans="1:9">
      <c r="A27">
        <v>4</v>
      </c>
      <c r="B27">
        <v>3</v>
      </c>
      <c r="C27">
        <v>5</v>
      </c>
      <c r="D27">
        <v>5</v>
      </c>
      <c r="E27">
        <v>4</v>
      </c>
      <c r="F27">
        <v>5</v>
      </c>
      <c r="G27">
        <v>3</v>
      </c>
      <c r="H27">
        <v>2</v>
      </c>
      <c r="I27" s="73">
        <f t="shared" si="0"/>
        <v>3.875</v>
      </c>
    </row>
    <row r="28" spans="1:9">
      <c r="A28">
        <v>4</v>
      </c>
      <c r="B28">
        <v>3</v>
      </c>
      <c r="C28">
        <v>5</v>
      </c>
      <c r="D28">
        <v>3</v>
      </c>
      <c r="E28">
        <v>1</v>
      </c>
      <c r="F28">
        <v>3</v>
      </c>
      <c r="G28">
        <v>4</v>
      </c>
      <c r="H28">
        <v>5</v>
      </c>
      <c r="I28" s="73">
        <f t="shared" si="0"/>
        <v>3.5</v>
      </c>
    </row>
    <row r="29" spans="1:9">
      <c r="A29">
        <v>2</v>
      </c>
      <c r="B29">
        <v>3</v>
      </c>
      <c r="C29">
        <v>4</v>
      </c>
      <c r="D29">
        <v>3</v>
      </c>
      <c r="E29">
        <v>3</v>
      </c>
      <c r="F29">
        <v>5</v>
      </c>
      <c r="G29">
        <v>3</v>
      </c>
      <c r="H29">
        <v>4</v>
      </c>
      <c r="I29" s="73">
        <f t="shared" si="0"/>
        <v>3.375</v>
      </c>
    </row>
    <row r="30" spans="1:9">
      <c r="A30">
        <v>3</v>
      </c>
      <c r="B30">
        <v>4</v>
      </c>
      <c r="C30">
        <v>2</v>
      </c>
      <c r="D30">
        <v>2</v>
      </c>
      <c r="E30">
        <v>1</v>
      </c>
      <c r="F30">
        <v>2</v>
      </c>
      <c r="G30">
        <v>2</v>
      </c>
      <c r="H30">
        <v>2</v>
      </c>
      <c r="I30" s="73">
        <f t="shared" si="0"/>
        <v>2.25</v>
      </c>
    </row>
    <row r="31" spans="1:9">
      <c r="A31">
        <v>4</v>
      </c>
      <c r="B31">
        <v>4</v>
      </c>
      <c r="C31">
        <v>5</v>
      </c>
      <c r="D31">
        <v>3</v>
      </c>
      <c r="E31">
        <v>1</v>
      </c>
      <c r="F31">
        <v>4</v>
      </c>
      <c r="G31">
        <v>4</v>
      </c>
      <c r="H31">
        <v>3</v>
      </c>
      <c r="I31" s="73">
        <f t="shared" si="0"/>
        <v>3.5</v>
      </c>
    </row>
    <row r="32" spans="1:9">
      <c r="A32">
        <v>5</v>
      </c>
      <c r="B32">
        <v>4</v>
      </c>
      <c r="C32">
        <v>3</v>
      </c>
      <c r="D32">
        <v>3</v>
      </c>
      <c r="E32">
        <v>1</v>
      </c>
      <c r="F32">
        <v>3</v>
      </c>
      <c r="G32">
        <v>4</v>
      </c>
      <c r="H32">
        <v>3</v>
      </c>
      <c r="I32" s="73">
        <f t="shared" si="0"/>
        <v>3.25</v>
      </c>
    </row>
    <row r="33" spans="1:9">
      <c r="A33">
        <v>2</v>
      </c>
      <c r="B33">
        <v>4</v>
      </c>
      <c r="C33">
        <v>1</v>
      </c>
      <c r="D33">
        <v>1</v>
      </c>
      <c r="E33">
        <v>1</v>
      </c>
      <c r="F33">
        <v>1</v>
      </c>
      <c r="G33">
        <v>4</v>
      </c>
      <c r="H33">
        <v>5</v>
      </c>
      <c r="I33" s="73">
        <f t="shared" si="0"/>
        <v>2.375</v>
      </c>
    </row>
    <row r="34" spans="1:9">
      <c r="A34">
        <v>5</v>
      </c>
      <c r="B34">
        <v>5</v>
      </c>
      <c r="C34">
        <v>4</v>
      </c>
      <c r="D34">
        <v>2</v>
      </c>
      <c r="E34">
        <v>2</v>
      </c>
      <c r="F34">
        <v>3</v>
      </c>
      <c r="G34">
        <v>5</v>
      </c>
      <c r="H34">
        <v>3</v>
      </c>
      <c r="I34" s="73">
        <f t="shared" si="0"/>
        <v>3.625</v>
      </c>
    </row>
    <row r="35" spans="1:9">
      <c r="A35">
        <v>3</v>
      </c>
      <c r="B35">
        <v>2</v>
      </c>
      <c r="C35">
        <v>3</v>
      </c>
      <c r="D35">
        <v>4</v>
      </c>
      <c r="E35">
        <v>2</v>
      </c>
      <c r="F35">
        <v>4</v>
      </c>
      <c r="G35">
        <v>4</v>
      </c>
      <c r="H35">
        <v>4</v>
      </c>
      <c r="I35" s="73">
        <f t="shared" si="0"/>
        <v>3.25</v>
      </c>
    </row>
    <row r="36" spans="1:9">
      <c r="A36">
        <v>2</v>
      </c>
      <c r="B36">
        <v>4</v>
      </c>
      <c r="C36">
        <v>4</v>
      </c>
      <c r="D36">
        <v>4</v>
      </c>
      <c r="E36">
        <v>4</v>
      </c>
      <c r="F36">
        <v>5</v>
      </c>
      <c r="G36">
        <v>4</v>
      </c>
      <c r="H36">
        <v>4</v>
      </c>
      <c r="I36" s="73">
        <f t="shared" si="0"/>
        <v>3.875</v>
      </c>
    </row>
    <row r="37" spans="1:9">
      <c r="A37">
        <v>4</v>
      </c>
      <c r="B37">
        <v>3</v>
      </c>
      <c r="C37">
        <v>3</v>
      </c>
      <c r="D37">
        <v>4</v>
      </c>
      <c r="E37">
        <v>3</v>
      </c>
      <c r="F37">
        <v>4</v>
      </c>
      <c r="G37">
        <v>3</v>
      </c>
      <c r="H37">
        <v>4</v>
      </c>
      <c r="I37" s="73">
        <f t="shared" si="0"/>
        <v>3.5</v>
      </c>
    </row>
    <row r="38" spans="1:9">
      <c r="A38">
        <v>5</v>
      </c>
      <c r="B38">
        <v>2</v>
      </c>
      <c r="C38">
        <v>3</v>
      </c>
      <c r="D38">
        <v>2</v>
      </c>
      <c r="E38">
        <v>3</v>
      </c>
      <c r="F38">
        <v>4</v>
      </c>
      <c r="G38">
        <v>4</v>
      </c>
      <c r="H38">
        <v>5</v>
      </c>
      <c r="I38" s="73">
        <f t="shared" si="0"/>
        <v>3.5</v>
      </c>
    </row>
    <row r="39" spans="1:9">
      <c r="A39">
        <v>2</v>
      </c>
      <c r="B39">
        <v>3</v>
      </c>
      <c r="C39">
        <v>3</v>
      </c>
      <c r="D39">
        <v>3</v>
      </c>
      <c r="E39">
        <v>3</v>
      </c>
      <c r="F39">
        <v>4</v>
      </c>
      <c r="G39">
        <v>3</v>
      </c>
      <c r="H39">
        <v>4</v>
      </c>
      <c r="I39" s="73">
        <f t="shared" si="0"/>
        <v>3.125</v>
      </c>
    </row>
    <row r="40" spans="1:9">
      <c r="A40">
        <v>5</v>
      </c>
      <c r="B40">
        <v>3</v>
      </c>
      <c r="C40">
        <v>4</v>
      </c>
      <c r="D40">
        <v>5</v>
      </c>
      <c r="E40">
        <v>5</v>
      </c>
      <c r="F40">
        <v>5</v>
      </c>
      <c r="G40">
        <v>5</v>
      </c>
      <c r="H40">
        <v>3</v>
      </c>
      <c r="I40" s="73">
        <f t="shared" si="0"/>
        <v>4.375</v>
      </c>
    </row>
    <row r="41" spans="1:9">
      <c r="A41">
        <v>4</v>
      </c>
      <c r="B41">
        <v>3</v>
      </c>
      <c r="C41">
        <v>4</v>
      </c>
      <c r="D41">
        <v>2</v>
      </c>
      <c r="E41">
        <v>1</v>
      </c>
      <c r="F41">
        <v>2</v>
      </c>
      <c r="G41">
        <v>2</v>
      </c>
      <c r="H41">
        <v>4</v>
      </c>
      <c r="I41" s="73">
        <f t="shared" si="0"/>
        <v>2.75</v>
      </c>
    </row>
    <row r="42" spans="1:9">
      <c r="A42">
        <v>4</v>
      </c>
      <c r="B42">
        <v>3</v>
      </c>
      <c r="C42">
        <v>4</v>
      </c>
      <c r="D42">
        <v>4</v>
      </c>
      <c r="E42">
        <v>4</v>
      </c>
      <c r="F42">
        <v>4</v>
      </c>
      <c r="G42">
        <v>4</v>
      </c>
      <c r="H42">
        <v>4</v>
      </c>
      <c r="I42" s="73">
        <f t="shared" si="0"/>
        <v>3.875</v>
      </c>
    </row>
    <row r="43" spans="1:9">
      <c r="A43">
        <v>5</v>
      </c>
      <c r="B43">
        <v>3</v>
      </c>
      <c r="C43">
        <v>4</v>
      </c>
      <c r="D43">
        <v>3</v>
      </c>
      <c r="E43">
        <v>3</v>
      </c>
      <c r="F43">
        <v>4</v>
      </c>
      <c r="G43">
        <v>5</v>
      </c>
      <c r="H43">
        <v>5</v>
      </c>
      <c r="I43" s="73">
        <f t="shared" si="0"/>
        <v>4</v>
      </c>
    </row>
    <row r="44" spans="1:9">
      <c r="A44">
        <v>2</v>
      </c>
      <c r="B44">
        <v>4</v>
      </c>
      <c r="C44">
        <v>5</v>
      </c>
      <c r="D44">
        <v>3</v>
      </c>
      <c r="E44">
        <v>5</v>
      </c>
      <c r="F44">
        <v>5</v>
      </c>
      <c r="G44">
        <v>3</v>
      </c>
      <c r="H44">
        <v>2</v>
      </c>
      <c r="I44" s="73">
        <f t="shared" si="0"/>
        <v>3.625</v>
      </c>
    </row>
    <row r="45" spans="1:9">
      <c r="A45">
        <v>4</v>
      </c>
      <c r="B45">
        <v>3</v>
      </c>
      <c r="C45">
        <v>4</v>
      </c>
      <c r="D45">
        <v>4</v>
      </c>
      <c r="E45">
        <v>2</v>
      </c>
      <c r="F45">
        <v>4</v>
      </c>
      <c r="G45">
        <v>4</v>
      </c>
      <c r="H45">
        <v>2</v>
      </c>
      <c r="I45" s="73">
        <f t="shared" si="0"/>
        <v>3.375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2756-B027-4EF0-81F8-CF0F1AA677ED}">
  <dimension ref="A1:F45"/>
  <sheetViews>
    <sheetView workbookViewId="0">
      <selection activeCell="J11" sqref="J11"/>
    </sheetView>
  </sheetViews>
  <sheetFormatPr defaultRowHeight="15"/>
  <cols>
    <col min="1" max="1" width="26.140625" bestFit="1" customWidth="1"/>
    <col min="2" max="2" width="32.28515625" bestFit="1" customWidth="1"/>
    <col min="3" max="3" width="12.85546875" bestFit="1" customWidth="1"/>
    <col min="4" max="4" width="21.85546875" bestFit="1" customWidth="1"/>
    <col min="5" max="5" width="17.7109375" bestFit="1" customWidth="1"/>
  </cols>
  <sheetData>
    <row r="1" spans="1:6">
      <c r="A1" s="5" t="s">
        <v>449</v>
      </c>
      <c r="B1" s="5" t="s">
        <v>462</v>
      </c>
      <c r="C1" s="5" t="s">
        <v>480</v>
      </c>
      <c r="D1" s="5" t="s">
        <v>487</v>
      </c>
      <c r="E1" s="5" t="s">
        <v>494</v>
      </c>
      <c r="F1" s="74" t="s">
        <v>785</v>
      </c>
    </row>
    <row r="2" spans="1:6">
      <c r="A2">
        <v>4</v>
      </c>
      <c r="B2">
        <v>5</v>
      </c>
      <c r="C2">
        <v>5</v>
      </c>
      <c r="D2">
        <v>5</v>
      </c>
      <c r="E2">
        <v>2</v>
      </c>
      <c r="F2" s="73">
        <f>AVERAGE(A2:E2)</f>
        <v>4.2</v>
      </c>
    </row>
    <row r="3" spans="1:6">
      <c r="A3">
        <v>3</v>
      </c>
      <c r="B3">
        <v>3</v>
      </c>
      <c r="C3">
        <v>5</v>
      </c>
      <c r="D3">
        <v>2</v>
      </c>
      <c r="E3">
        <v>5</v>
      </c>
      <c r="F3" s="73">
        <f t="shared" ref="F3:F45" si="0">AVERAGE(A3:E3)</f>
        <v>3.6</v>
      </c>
    </row>
    <row r="4" spans="1:6">
      <c r="A4">
        <v>5</v>
      </c>
      <c r="B4">
        <v>5</v>
      </c>
      <c r="C4">
        <v>4</v>
      </c>
      <c r="D4">
        <v>5</v>
      </c>
      <c r="E4">
        <v>1</v>
      </c>
      <c r="F4" s="73">
        <f t="shared" si="0"/>
        <v>4</v>
      </c>
    </row>
    <row r="5" spans="1:6">
      <c r="A5">
        <v>4</v>
      </c>
      <c r="B5">
        <v>3</v>
      </c>
      <c r="C5">
        <v>3</v>
      </c>
      <c r="D5">
        <v>3</v>
      </c>
      <c r="E5">
        <v>1</v>
      </c>
      <c r="F5" s="73">
        <f t="shared" si="0"/>
        <v>2.8</v>
      </c>
    </row>
    <row r="6" spans="1:6">
      <c r="A6">
        <v>4</v>
      </c>
      <c r="B6">
        <v>4</v>
      </c>
      <c r="C6">
        <v>5</v>
      </c>
      <c r="D6">
        <v>5</v>
      </c>
      <c r="E6">
        <v>1</v>
      </c>
      <c r="F6" s="73">
        <f t="shared" si="0"/>
        <v>3.8</v>
      </c>
    </row>
    <row r="7" spans="1:6">
      <c r="A7">
        <v>3</v>
      </c>
      <c r="B7">
        <v>4</v>
      </c>
      <c r="C7">
        <v>5</v>
      </c>
      <c r="D7">
        <v>3</v>
      </c>
      <c r="E7">
        <v>1</v>
      </c>
      <c r="F7" s="73">
        <f t="shared" si="0"/>
        <v>3.2</v>
      </c>
    </row>
    <row r="8" spans="1:6">
      <c r="A8">
        <v>3</v>
      </c>
      <c r="B8">
        <v>5</v>
      </c>
      <c r="C8">
        <v>5</v>
      </c>
      <c r="D8">
        <v>5</v>
      </c>
      <c r="E8">
        <v>2</v>
      </c>
      <c r="F8" s="73">
        <f t="shared" si="0"/>
        <v>4</v>
      </c>
    </row>
    <row r="9" spans="1:6">
      <c r="A9">
        <v>4</v>
      </c>
      <c r="B9">
        <v>2</v>
      </c>
      <c r="C9">
        <v>4</v>
      </c>
      <c r="D9">
        <v>4</v>
      </c>
      <c r="E9">
        <v>1</v>
      </c>
      <c r="F9" s="73">
        <f t="shared" si="0"/>
        <v>3</v>
      </c>
    </row>
    <row r="10" spans="1:6">
      <c r="A10">
        <v>5</v>
      </c>
      <c r="B10">
        <v>5</v>
      </c>
      <c r="C10">
        <v>5</v>
      </c>
      <c r="D10">
        <v>5</v>
      </c>
      <c r="E10">
        <v>1</v>
      </c>
      <c r="F10" s="73">
        <f t="shared" si="0"/>
        <v>4.2</v>
      </c>
    </row>
    <row r="11" spans="1:6">
      <c r="A11">
        <v>4</v>
      </c>
      <c r="B11">
        <v>5</v>
      </c>
      <c r="C11">
        <v>3</v>
      </c>
      <c r="D11">
        <v>4</v>
      </c>
      <c r="E11">
        <v>3</v>
      </c>
      <c r="F11" s="73">
        <f t="shared" si="0"/>
        <v>3.8</v>
      </c>
    </row>
    <row r="12" spans="1:6">
      <c r="A12">
        <v>5</v>
      </c>
      <c r="B12">
        <v>4</v>
      </c>
      <c r="C12">
        <v>2</v>
      </c>
      <c r="D12">
        <v>4</v>
      </c>
      <c r="E12">
        <v>2</v>
      </c>
      <c r="F12" s="73">
        <f t="shared" si="0"/>
        <v>3.4</v>
      </c>
    </row>
    <row r="13" spans="1:6">
      <c r="A13">
        <v>5</v>
      </c>
      <c r="B13">
        <v>5</v>
      </c>
      <c r="C13">
        <v>3</v>
      </c>
      <c r="D13">
        <v>3</v>
      </c>
      <c r="E13">
        <v>2</v>
      </c>
      <c r="F13" s="73">
        <f t="shared" si="0"/>
        <v>3.6</v>
      </c>
    </row>
    <row r="14" spans="1:6">
      <c r="A14">
        <v>4</v>
      </c>
      <c r="B14">
        <v>4</v>
      </c>
      <c r="C14">
        <v>3</v>
      </c>
      <c r="D14">
        <v>3</v>
      </c>
      <c r="E14">
        <v>3</v>
      </c>
      <c r="F14" s="73">
        <f t="shared" si="0"/>
        <v>3.4</v>
      </c>
    </row>
    <row r="15" spans="1:6">
      <c r="A15">
        <v>4</v>
      </c>
      <c r="B15">
        <v>4</v>
      </c>
      <c r="C15">
        <v>2</v>
      </c>
      <c r="D15">
        <v>3</v>
      </c>
      <c r="E15">
        <v>1</v>
      </c>
      <c r="F15" s="73">
        <f t="shared" si="0"/>
        <v>2.8</v>
      </c>
    </row>
    <row r="16" spans="1:6">
      <c r="A16">
        <v>5</v>
      </c>
      <c r="B16">
        <v>4</v>
      </c>
      <c r="C16">
        <v>2</v>
      </c>
      <c r="D16">
        <v>4</v>
      </c>
      <c r="E16">
        <v>5</v>
      </c>
      <c r="F16" s="73">
        <f t="shared" si="0"/>
        <v>4</v>
      </c>
    </row>
    <row r="17" spans="1:6">
      <c r="A17">
        <v>5</v>
      </c>
      <c r="B17">
        <v>4</v>
      </c>
      <c r="C17">
        <v>5</v>
      </c>
      <c r="D17">
        <v>4</v>
      </c>
      <c r="E17">
        <v>1</v>
      </c>
      <c r="F17" s="73">
        <f t="shared" si="0"/>
        <v>3.8</v>
      </c>
    </row>
    <row r="18" spans="1:6">
      <c r="A18">
        <v>4</v>
      </c>
      <c r="B18">
        <v>2</v>
      </c>
      <c r="C18">
        <v>2</v>
      </c>
      <c r="D18">
        <v>4</v>
      </c>
      <c r="E18">
        <v>3</v>
      </c>
      <c r="F18" s="73">
        <f t="shared" si="0"/>
        <v>3</v>
      </c>
    </row>
    <row r="19" spans="1:6">
      <c r="A19">
        <v>3</v>
      </c>
      <c r="B19">
        <v>5</v>
      </c>
      <c r="C19">
        <v>4</v>
      </c>
      <c r="D19">
        <v>3</v>
      </c>
      <c r="E19">
        <v>4</v>
      </c>
      <c r="F19" s="73">
        <f t="shared" si="0"/>
        <v>3.8</v>
      </c>
    </row>
    <row r="20" spans="1:6">
      <c r="A20">
        <v>5</v>
      </c>
      <c r="B20">
        <v>4</v>
      </c>
      <c r="C20">
        <v>5</v>
      </c>
      <c r="D20">
        <v>4</v>
      </c>
      <c r="E20">
        <v>1</v>
      </c>
      <c r="F20" s="73">
        <f t="shared" si="0"/>
        <v>3.8</v>
      </c>
    </row>
    <row r="21" spans="1:6">
      <c r="A21">
        <v>3</v>
      </c>
      <c r="B21">
        <v>4</v>
      </c>
      <c r="C21">
        <v>2</v>
      </c>
      <c r="D21">
        <v>3</v>
      </c>
      <c r="E21">
        <v>2</v>
      </c>
      <c r="F21" s="73">
        <f t="shared" si="0"/>
        <v>2.8</v>
      </c>
    </row>
    <row r="22" spans="1:6">
      <c r="A22">
        <v>4</v>
      </c>
      <c r="B22">
        <v>4</v>
      </c>
      <c r="C22">
        <v>4</v>
      </c>
      <c r="D22">
        <v>4</v>
      </c>
      <c r="E22">
        <v>2</v>
      </c>
      <c r="F22" s="73">
        <f t="shared" si="0"/>
        <v>3.6</v>
      </c>
    </row>
    <row r="23" spans="1:6">
      <c r="A23">
        <v>4</v>
      </c>
      <c r="B23">
        <v>3</v>
      </c>
      <c r="C23">
        <v>4</v>
      </c>
      <c r="D23">
        <v>4</v>
      </c>
      <c r="E23">
        <v>3</v>
      </c>
      <c r="F23" s="73">
        <f t="shared" si="0"/>
        <v>3.6</v>
      </c>
    </row>
    <row r="24" spans="1:6">
      <c r="A24">
        <v>4</v>
      </c>
      <c r="B24">
        <v>3</v>
      </c>
      <c r="C24">
        <v>4</v>
      </c>
      <c r="D24">
        <v>4</v>
      </c>
      <c r="E24">
        <v>2</v>
      </c>
      <c r="F24" s="73">
        <f t="shared" si="0"/>
        <v>3.4</v>
      </c>
    </row>
    <row r="25" spans="1:6">
      <c r="A25">
        <v>4</v>
      </c>
      <c r="B25">
        <v>4</v>
      </c>
      <c r="C25">
        <v>4</v>
      </c>
      <c r="D25">
        <v>4</v>
      </c>
      <c r="E25">
        <v>3</v>
      </c>
      <c r="F25" s="73">
        <f t="shared" si="0"/>
        <v>3.8</v>
      </c>
    </row>
    <row r="26" spans="1:6">
      <c r="A26">
        <v>3</v>
      </c>
      <c r="B26">
        <v>4</v>
      </c>
      <c r="C26">
        <v>3</v>
      </c>
      <c r="D26">
        <v>3</v>
      </c>
      <c r="E26">
        <v>2</v>
      </c>
      <c r="F26" s="73">
        <f t="shared" si="0"/>
        <v>3</v>
      </c>
    </row>
    <row r="27" spans="1:6">
      <c r="A27">
        <v>5</v>
      </c>
      <c r="B27">
        <v>5</v>
      </c>
      <c r="C27">
        <v>2</v>
      </c>
      <c r="D27">
        <v>4</v>
      </c>
      <c r="E27">
        <v>5</v>
      </c>
      <c r="F27" s="73">
        <f t="shared" si="0"/>
        <v>4.2</v>
      </c>
    </row>
    <row r="28" spans="1:6">
      <c r="A28">
        <v>4</v>
      </c>
      <c r="B28">
        <v>3</v>
      </c>
      <c r="C28">
        <v>5</v>
      </c>
      <c r="D28">
        <v>4</v>
      </c>
      <c r="E28">
        <v>1</v>
      </c>
      <c r="F28" s="73">
        <f t="shared" si="0"/>
        <v>3.4</v>
      </c>
    </row>
    <row r="29" spans="1:6">
      <c r="A29">
        <v>5</v>
      </c>
      <c r="B29">
        <v>2</v>
      </c>
      <c r="C29">
        <v>4</v>
      </c>
      <c r="D29">
        <v>3</v>
      </c>
      <c r="E29">
        <v>1</v>
      </c>
      <c r="F29" s="73">
        <f t="shared" si="0"/>
        <v>3</v>
      </c>
    </row>
    <row r="30" spans="1:6">
      <c r="A30">
        <v>4</v>
      </c>
      <c r="B30">
        <v>2</v>
      </c>
      <c r="C30">
        <v>2</v>
      </c>
      <c r="D30">
        <v>2</v>
      </c>
      <c r="E30">
        <v>2</v>
      </c>
      <c r="F30" s="73">
        <f t="shared" si="0"/>
        <v>2.4</v>
      </c>
    </row>
    <row r="31" spans="1:6">
      <c r="A31">
        <v>4</v>
      </c>
      <c r="B31">
        <v>3</v>
      </c>
      <c r="C31">
        <v>3</v>
      </c>
      <c r="D31">
        <v>4</v>
      </c>
      <c r="E31">
        <v>2</v>
      </c>
      <c r="F31" s="73">
        <f t="shared" si="0"/>
        <v>3.2</v>
      </c>
    </row>
    <row r="32" spans="1:6">
      <c r="A32">
        <v>4</v>
      </c>
      <c r="B32">
        <v>3</v>
      </c>
      <c r="C32">
        <v>3</v>
      </c>
      <c r="D32">
        <v>4</v>
      </c>
      <c r="E32">
        <v>4</v>
      </c>
      <c r="F32" s="73">
        <f t="shared" si="0"/>
        <v>3.6</v>
      </c>
    </row>
    <row r="33" spans="1:6">
      <c r="A33">
        <v>1</v>
      </c>
      <c r="B33">
        <v>1</v>
      </c>
      <c r="C33">
        <v>5</v>
      </c>
      <c r="D33">
        <v>4</v>
      </c>
      <c r="E33">
        <v>1</v>
      </c>
      <c r="F33" s="73">
        <f t="shared" si="0"/>
        <v>2.4</v>
      </c>
    </row>
    <row r="34" spans="1:6">
      <c r="A34">
        <v>5</v>
      </c>
      <c r="B34">
        <v>3</v>
      </c>
      <c r="C34">
        <v>3</v>
      </c>
      <c r="D34">
        <v>4</v>
      </c>
      <c r="E34">
        <v>1</v>
      </c>
      <c r="F34" s="73">
        <f t="shared" si="0"/>
        <v>3.2</v>
      </c>
    </row>
    <row r="35" spans="1:6">
      <c r="A35">
        <v>4</v>
      </c>
      <c r="B35">
        <v>2</v>
      </c>
      <c r="C35">
        <v>4</v>
      </c>
      <c r="D35">
        <v>3</v>
      </c>
      <c r="E35">
        <v>4</v>
      </c>
      <c r="F35" s="73">
        <f t="shared" si="0"/>
        <v>3.4</v>
      </c>
    </row>
    <row r="36" spans="1:6">
      <c r="A36">
        <v>4</v>
      </c>
      <c r="B36">
        <v>4</v>
      </c>
      <c r="C36">
        <v>4</v>
      </c>
      <c r="D36">
        <v>1</v>
      </c>
      <c r="E36">
        <v>2</v>
      </c>
      <c r="F36" s="73">
        <f t="shared" si="0"/>
        <v>3</v>
      </c>
    </row>
    <row r="37" spans="1:6">
      <c r="A37">
        <v>4</v>
      </c>
      <c r="B37">
        <v>3</v>
      </c>
      <c r="C37">
        <v>4</v>
      </c>
      <c r="D37">
        <v>3</v>
      </c>
      <c r="E37">
        <v>1</v>
      </c>
      <c r="F37" s="73">
        <f t="shared" si="0"/>
        <v>3</v>
      </c>
    </row>
    <row r="38" spans="1:6">
      <c r="A38">
        <v>4</v>
      </c>
      <c r="B38">
        <v>1</v>
      </c>
      <c r="C38">
        <v>5</v>
      </c>
      <c r="D38">
        <v>4</v>
      </c>
      <c r="E38">
        <v>1</v>
      </c>
      <c r="F38" s="73">
        <f t="shared" si="0"/>
        <v>3</v>
      </c>
    </row>
    <row r="39" spans="1:6">
      <c r="A39">
        <v>2</v>
      </c>
      <c r="B39">
        <v>4</v>
      </c>
      <c r="C39">
        <v>4</v>
      </c>
      <c r="D39">
        <v>4</v>
      </c>
      <c r="E39">
        <v>1</v>
      </c>
      <c r="F39" s="73">
        <f t="shared" si="0"/>
        <v>3</v>
      </c>
    </row>
    <row r="40" spans="1:6">
      <c r="A40">
        <v>5</v>
      </c>
      <c r="B40">
        <v>4</v>
      </c>
      <c r="C40">
        <v>3</v>
      </c>
      <c r="D40">
        <v>4</v>
      </c>
      <c r="E40">
        <v>1</v>
      </c>
      <c r="F40" s="73">
        <f t="shared" si="0"/>
        <v>3.4</v>
      </c>
    </row>
    <row r="41" spans="1:6">
      <c r="A41">
        <v>4</v>
      </c>
      <c r="B41">
        <v>3</v>
      </c>
      <c r="C41">
        <v>4</v>
      </c>
      <c r="D41">
        <v>4</v>
      </c>
      <c r="E41">
        <v>5</v>
      </c>
      <c r="F41" s="73">
        <f t="shared" si="0"/>
        <v>4</v>
      </c>
    </row>
    <row r="42" spans="1:6">
      <c r="A42">
        <v>4</v>
      </c>
      <c r="B42">
        <v>4</v>
      </c>
      <c r="C42">
        <v>4</v>
      </c>
      <c r="D42">
        <v>4</v>
      </c>
      <c r="E42">
        <v>2</v>
      </c>
      <c r="F42" s="73">
        <f t="shared" si="0"/>
        <v>3.6</v>
      </c>
    </row>
    <row r="43" spans="1:6">
      <c r="A43">
        <v>4</v>
      </c>
      <c r="B43">
        <v>4</v>
      </c>
      <c r="C43">
        <v>5</v>
      </c>
      <c r="D43">
        <v>2</v>
      </c>
      <c r="E43">
        <v>1</v>
      </c>
      <c r="F43" s="73">
        <f t="shared" si="0"/>
        <v>3.2</v>
      </c>
    </row>
    <row r="44" spans="1:6">
      <c r="A44">
        <v>4</v>
      </c>
      <c r="B44">
        <v>2</v>
      </c>
      <c r="C44">
        <v>2</v>
      </c>
      <c r="D44">
        <v>5</v>
      </c>
      <c r="E44">
        <v>1</v>
      </c>
      <c r="F44" s="73">
        <f t="shared" si="0"/>
        <v>2.8</v>
      </c>
    </row>
    <row r="45" spans="1:6">
      <c r="A45">
        <v>4</v>
      </c>
      <c r="B45">
        <v>4</v>
      </c>
      <c r="C45">
        <v>2</v>
      </c>
      <c r="D45">
        <v>4</v>
      </c>
      <c r="E45">
        <v>2</v>
      </c>
      <c r="F45" s="73">
        <f t="shared" si="0"/>
        <v>3.2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17A6C-C38B-46D8-B8B5-2AF122E658F4}">
  <dimension ref="A1:C45"/>
  <sheetViews>
    <sheetView workbookViewId="0">
      <selection activeCell="I9" sqref="I9"/>
    </sheetView>
  </sheetViews>
  <sheetFormatPr defaultRowHeight="15"/>
  <cols>
    <col min="1" max="1" width="14.42578125" bestFit="1" customWidth="1"/>
    <col min="2" max="2" width="17.7109375" bestFit="1" customWidth="1"/>
    <col min="3" max="3" width="9.140625" style="54"/>
  </cols>
  <sheetData>
    <row r="1" spans="1:3">
      <c r="A1" s="5" t="s">
        <v>475</v>
      </c>
      <c r="B1" s="5" t="s">
        <v>494</v>
      </c>
      <c r="C1" s="54" t="s">
        <v>785</v>
      </c>
    </row>
    <row r="2" spans="1:3">
      <c r="A2">
        <v>5</v>
      </c>
      <c r="B2">
        <v>2</v>
      </c>
      <c r="C2" s="54">
        <f>AVERAGE(A2:B2)</f>
        <v>3.5</v>
      </c>
    </row>
    <row r="3" spans="1:3">
      <c r="A3">
        <v>3</v>
      </c>
      <c r="B3">
        <v>5</v>
      </c>
      <c r="C3" s="54">
        <f t="shared" ref="C3:C45" si="0">AVERAGE(A3:B3)</f>
        <v>4</v>
      </c>
    </row>
    <row r="4" spans="1:3">
      <c r="A4">
        <v>5</v>
      </c>
      <c r="B4">
        <v>1</v>
      </c>
      <c r="C4" s="54">
        <f t="shared" si="0"/>
        <v>3</v>
      </c>
    </row>
    <row r="5" spans="1:3">
      <c r="A5">
        <v>3</v>
      </c>
      <c r="B5">
        <v>1</v>
      </c>
      <c r="C5" s="54">
        <f t="shared" si="0"/>
        <v>2</v>
      </c>
    </row>
    <row r="6" spans="1:3">
      <c r="A6">
        <v>5</v>
      </c>
      <c r="B6">
        <v>1</v>
      </c>
      <c r="C6" s="54">
        <f t="shared" si="0"/>
        <v>3</v>
      </c>
    </row>
    <row r="7" spans="1:3">
      <c r="A7">
        <v>2</v>
      </c>
      <c r="B7">
        <v>1</v>
      </c>
      <c r="C7" s="54">
        <f t="shared" si="0"/>
        <v>1.5</v>
      </c>
    </row>
    <row r="8" spans="1:3">
      <c r="A8">
        <v>5</v>
      </c>
      <c r="B8">
        <v>2</v>
      </c>
      <c r="C8" s="54">
        <f t="shared" si="0"/>
        <v>3.5</v>
      </c>
    </row>
    <row r="9" spans="1:3">
      <c r="A9">
        <v>4</v>
      </c>
      <c r="B9">
        <v>1</v>
      </c>
      <c r="C9" s="54">
        <f t="shared" si="0"/>
        <v>2.5</v>
      </c>
    </row>
    <row r="10" spans="1:3">
      <c r="A10">
        <v>5</v>
      </c>
      <c r="B10">
        <v>1</v>
      </c>
      <c r="C10" s="54">
        <f t="shared" si="0"/>
        <v>3</v>
      </c>
    </row>
    <row r="11" spans="1:3">
      <c r="A11">
        <v>3</v>
      </c>
      <c r="B11">
        <v>3</v>
      </c>
      <c r="C11" s="54">
        <f t="shared" si="0"/>
        <v>3</v>
      </c>
    </row>
    <row r="12" spans="1:3">
      <c r="A12">
        <v>4</v>
      </c>
      <c r="B12">
        <v>2</v>
      </c>
      <c r="C12" s="54">
        <f t="shared" si="0"/>
        <v>3</v>
      </c>
    </row>
    <row r="13" spans="1:3">
      <c r="A13">
        <v>5</v>
      </c>
      <c r="B13">
        <v>2</v>
      </c>
      <c r="C13" s="54">
        <f t="shared" si="0"/>
        <v>3.5</v>
      </c>
    </row>
    <row r="14" spans="1:3">
      <c r="A14">
        <v>3</v>
      </c>
      <c r="B14">
        <v>3</v>
      </c>
      <c r="C14" s="54">
        <f t="shared" si="0"/>
        <v>3</v>
      </c>
    </row>
    <row r="15" spans="1:3">
      <c r="A15">
        <v>3</v>
      </c>
      <c r="B15">
        <v>1</v>
      </c>
      <c r="C15" s="54">
        <f t="shared" si="0"/>
        <v>2</v>
      </c>
    </row>
    <row r="16" spans="1:3">
      <c r="A16">
        <v>4</v>
      </c>
      <c r="B16">
        <v>5</v>
      </c>
      <c r="C16" s="54">
        <f t="shared" si="0"/>
        <v>4.5</v>
      </c>
    </row>
    <row r="17" spans="1:3">
      <c r="A17">
        <v>5</v>
      </c>
      <c r="B17">
        <v>1</v>
      </c>
      <c r="C17" s="54">
        <f t="shared" si="0"/>
        <v>3</v>
      </c>
    </row>
    <row r="18" spans="1:3">
      <c r="A18">
        <v>4</v>
      </c>
      <c r="B18">
        <v>3</v>
      </c>
      <c r="C18" s="54">
        <f t="shared" si="0"/>
        <v>3.5</v>
      </c>
    </row>
    <row r="19" spans="1:3">
      <c r="A19">
        <v>2</v>
      </c>
      <c r="B19">
        <v>4</v>
      </c>
      <c r="C19" s="54">
        <f t="shared" si="0"/>
        <v>3</v>
      </c>
    </row>
    <row r="20" spans="1:3">
      <c r="A20">
        <v>2</v>
      </c>
      <c r="B20">
        <v>1</v>
      </c>
      <c r="C20" s="54">
        <f t="shared" si="0"/>
        <v>1.5</v>
      </c>
    </row>
    <row r="21" spans="1:3">
      <c r="A21">
        <v>4</v>
      </c>
      <c r="B21">
        <v>2</v>
      </c>
      <c r="C21" s="54">
        <f t="shared" si="0"/>
        <v>3</v>
      </c>
    </row>
    <row r="22" spans="1:3">
      <c r="A22">
        <v>4</v>
      </c>
      <c r="B22">
        <v>2</v>
      </c>
      <c r="C22" s="54">
        <f t="shared" si="0"/>
        <v>3</v>
      </c>
    </row>
    <row r="23" spans="1:3">
      <c r="A23">
        <v>2</v>
      </c>
      <c r="B23">
        <v>3</v>
      </c>
      <c r="C23" s="54">
        <f t="shared" si="0"/>
        <v>2.5</v>
      </c>
    </row>
    <row r="24" spans="1:3">
      <c r="A24">
        <v>4</v>
      </c>
      <c r="B24">
        <v>2</v>
      </c>
      <c r="C24" s="54">
        <f t="shared" si="0"/>
        <v>3</v>
      </c>
    </row>
    <row r="25" spans="1:3">
      <c r="A25">
        <v>4</v>
      </c>
      <c r="B25">
        <v>3</v>
      </c>
      <c r="C25" s="54">
        <f t="shared" si="0"/>
        <v>3.5</v>
      </c>
    </row>
    <row r="26" spans="1:3">
      <c r="A26">
        <v>1</v>
      </c>
      <c r="B26">
        <v>2</v>
      </c>
      <c r="C26" s="54">
        <f t="shared" si="0"/>
        <v>1.5</v>
      </c>
    </row>
    <row r="27" spans="1:3">
      <c r="A27">
        <v>3</v>
      </c>
      <c r="B27">
        <v>5</v>
      </c>
      <c r="C27" s="54">
        <f t="shared" si="0"/>
        <v>4</v>
      </c>
    </row>
    <row r="28" spans="1:3">
      <c r="A28">
        <v>4</v>
      </c>
      <c r="B28">
        <v>1</v>
      </c>
      <c r="C28" s="54">
        <f t="shared" si="0"/>
        <v>2.5</v>
      </c>
    </row>
    <row r="29" spans="1:3">
      <c r="A29">
        <v>3</v>
      </c>
      <c r="B29">
        <v>1</v>
      </c>
      <c r="C29" s="54">
        <f t="shared" si="0"/>
        <v>2</v>
      </c>
    </row>
    <row r="30" spans="1:3">
      <c r="A30">
        <v>2</v>
      </c>
      <c r="B30">
        <v>2</v>
      </c>
      <c r="C30" s="54">
        <f t="shared" si="0"/>
        <v>2</v>
      </c>
    </row>
    <row r="31" spans="1:3">
      <c r="A31">
        <v>4</v>
      </c>
      <c r="B31">
        <v>2</v>
      </c>
      <c r="C31" s="54">
        <f t="shared" si="0"/>
        <v>3</v>
      </c>
    </row>
    <row r="32" spans="1:3">
      <c r="A32">
        <v>4</v>
      </c>
      <c r="B32">
        <v>4</v>
      </c>
      <c r="C32" s="54">
        <f t="shared" si="0"/>
        <v>4</v>
      </c>
    </row>
    <row r="33" spans="1:3">
      <c r="A33">
        <v>4</v>
      </c>
      <c r="B33">
        <v>1</v>
      </c>
      <c r="C33" s="54">
        <f t="shared" si="0"/>
        <v>2.5</v>
      </c>
    </row>
    <row r="34" spans="1:3">
      <c r="A34">
        <v>5</v>
      </c>
      <c r="B34">
        <v>1</v>
      </c>
      <c r="C34" s="54">
        <f t="shared" si="0"/>
        <v>3</v>
      </c>
    </row>
    <row r="35" spans="1:3">
      <c r="A35">
        <v>4</v>
      </c>
      <c r="B35">
        <v>4</v>
      </c>
      <c r="C35" s="54">
        <f t="shared" si="0"/>
        <v>4</v>
      </c>
    </row>
    <row r="36" spans="1:3">
      <c r="A36">
        <v>4</v>
      </c>
      <c r="B36">
        <v>2</v>
      </c>
      <c r="C36" s="54">
        <f t="shared" si="0"/>
        <v>3</v>
      </c>
    </row>
    <row r="37" spans="1:3">
      <c r="A37">
        <v>3</v>
      </c>
      <c r="B37">
        <v>1</v>
      </c>
      <c r="C37" s="54">
        <f t="shared" si="0"/>
        <v>2</v>
      </c>
    </row>
    <row r="38" spans="1:3">
      <c r="A38">
        <v>4</v>
      </c>
      <c r="B38">
        <v>1</v>
      </c>
      <c r="C38" s="54">
        <f t="shared" si="0"/>
        <v>2.5</v>
      </c>
    </row>
    <row r="39" spans="1:3">
      <c r="A39">
        <v>3</v>
      </c>
      <c r="B39">
        <v>1</v>
      </c>
      <c r="C39" s="54">
        <f t="shared" si="0"/>
        <v>2</v>
      </c>
    </row>
    <row r="40" spans="1:3">
      <c r="A40">
        <v>5</v>
      </c>
      <c r="B40">
        <v>1</v>
      </c>
      <c r="C40" s="54">
        <f t="shared" si="0"/>
        <v>3</v>
      </c>
    </row>
    <row r="41" spans="1:3">
      <c r="A41">
        <v>2</v>
      </c>
      <c r="B41">
        <v>5</v>
      </c>
      <c r="C41" s="54">
        <f t="shared" si="0"/>
        <v>3.5</v>
      </c>
    </row>
    <row r="42" spans="1:3">
      <c r="A42">
        <v>4</v>
      </c>
      <c r="B42">
        <v>2</v>
      </c>
      <c r="C42" s="54">
        <f t="shared" si="0"/>
        <v>3</v>
      </c>
    </row>
    <row r="43" spans="1:3">
      <c r="A43">
        <v>5</v>
      </c>
      <c r="B43">
        <v>1</v>
      </c>
      <c r="C43" s="54">
        <f t="shared" si="0"/>
        <v>3</v>
      </c>
    </row>
    <row r="44" spans="1:3">
      <c r="A44">
        <v>3</v>
      </c>
      <c r="B44">
        <v>1</v>
      </c>
      <c r="C44" s="54">
        <f t="shared" si="0"/>
        <v>2</v>
      </c>
    </row>
    <row r="45" spans="1:3">
      <c r="A45">
        <v>4</v>
      </c>
      <c r="B45">
        <v>2</v>
      </c>
      <c r="C45" s="54">
        <f t="shared" si="0"/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3F54-77D5-4A57-B123-BF8467E0E430}">
  <dimension ref="A1:C45"/>
  <sheetViews>
    <sheetView topLeftCell="A11" workbookViewId="0">
      <selection activeCell="C2" sqref="C2:C45"/>
    </sheetView>
  </sheetViews>
  <sheetFormatPr defaultRowHeight="15"/>
  <cols>
    <col min="1" max="1" width="13.42578125" customWidth="1"/>
    <col min="2" max="2" width="25" bestFit="1" customWidth="1"/>
  </cols>
  <sheetData>
    <row r="1" spans="1:3">
      <c r="A1" s="5" t="s">
        <v>438</v>
      </c>
      <c r="B1" s="5" t="s">
        <v>415</v>
      </c>
      <c r="C1" s="54" t="s">
        <v>785</v>
      </c>
    </row>
    <row r="2" spans="1:3">
      <c r="A2" s="16">
        <v>29.5</v>
      </c>
      <c r="B2">
        <v>2</v>
      </c>
      <c r="C2" s="75">
        <f>AVERAGE(A2:B2)</f>
        <v>15.75</v>
      </c>
    </row>
    <row r="3" spans="1:3">
      <c r="A3" s="16">
        <v>29.5</v>
      </c>
      <c r="B3">
        <v>5</v>
      </c>
      <c r="C3" s="75">
        <f t="shared" ref="C3:C45" si="0">AVERAGE(A3:B3)</f>
        <v>17.25</v>
      </c>
    </row>
    <row r="4" spans="1:3">
      <c r="A4" s="16">
        <v>29.5</v>
      </c>
      <c r="B4">
        <v>5</v>
      </c>
      <c r="C4" s="75">
        <f t="shared" si="0"/>
        <v>17.25</v>
      </c>
    </row>
    <row r="5" spans="1:3">
      <c r="A5" s="16">
        <v>29.5</v>
      </c>
      <c r="B5">
        <v>2</v>
      </c>
      <c r="C5" s="75">
        <f t="shared" si="0"/>
        <v>15.75</v>
      </c>
    </row>
    <row r="6" spans="1:3">
      <c r="A6" s="16">
        <v>29.5</v>
      </c>
      <c r="B6">
        <v>5</v>
      </c>
      <c r="C6" s="75">
        <f t="shared" si="0"/>
        <v>17.25</v>
      </c>
    </row>
    <row r="7" spans="1:3">
      <c r="A7" s="16">
        <v>29.5</v>
      </c>
      <c r="B7">
        <v>3</v>
      </c>
      <c r="C7" s="75">
        <f t="shared" si="0"/>
        <v>16.25</v>
      </c>
    </row>
    <row r="8" spans="1:3">
      <c r="A8" s="16">
        <v>29.5</v>
      </c>
      <c r="B8">
        <v>5</v>
      </c>
      <c r="C8" s="75">
        <f t="shared" si="0"/>
        <v>17.25</v>
      </c>
    </row>
    <row r="9" spans="1:3">
      <c r="A9" s="16">
        <v>29.5</v>
      </c>
      <c r="B9">
        <v>3</v>
      </c>
      <c r="C9" s="75">
        <f t="shared" si="0"/>
        <v>16.25</v>
      </c>
    </row>
    <row r="10" spans="1:3">
      <c r="A10" s="16">
        <v>21</v>
      </c>
      <c r="B10">
        <v>5</v>
      </c>
      <c r="C10" s="75">
        <f t="shared" si="0"/>
        <v>13</v>
      </c>
    </row>
    <row r="11" spans="1:3">
      <c r="A11" s="16">
        <v>39.5</v>
      </c>
      <c r="B11">
        <v>5</v>
      </c>
      <c r="C11" s="75">
        <f t="shared" si="0"/>
        <v>22.25</v>
      </c>
    </row>
    <row r="12" spans="1:3">
      <c r="A12" s="16">
        <v>29.5</v>
      </c>
      <c r="B12">
        <v>5</v>
      </c>
      <c r="C12" s="75">
        <f t="shared" si="0"/>
        <v>17.25</v>
      </c>
    </row>
    <row r="13" spans="1:3">
      <c r="A13" s="16">
        <v>29.5</v>
      </c>
      <c r="B13">
        <v>3</v>
      </c>
      <c r="C13" s="75">
        <f t="shared" si="0"/>
        <v>16.25</v>
      </c>
    </row>
    <row r="14" spans="1:3">
      <c r="A14" s="16">
        <v>29.5</v>
      </c>
      <c r="B14">
        <v>5</v>
      </c>
      <c r="C14" s="75">
        <f t="shared" si="0"/>
        <v>17.25</v>
      </c>
    </row>
    <row r="15" spans="1:3">
      <c r="A15" s="16">
        <v>21</v>
      </c>
      <c r="B15">
        <v>4</v>
      </c>
      <c r="C15" s="75">
        <f t="shared" si="0"/>
        <v>12.5</v>
      </c>
    </row>
    <row r="16" spans="1:3">
      <c r="A16" s="16">
        <v>29.5</v>
      </c>
      <c r="B16">
        <v>5</v>
      </c>
      <c r="C16" s="75">
        <f t="shared" si="0"/>
        <v>17.25</v>
      </c>
    </row>
    <row r="17" spans="1:3">
      <c r="A17" s="16">
        <v>29.5</v>
      </c>
      <c r="B17">
        <v>4</v>
      </c>
      <c r="C17" s="75">
        <f t="shared" si="0"/>
        <v>16.75</v>
      </c>
    </row>
    <row r="18" spans="1:3">
      <c r="A18" s="16">
        <v>29.5</v>
      </c>
      <c r="B18">
        <v>4</v>
      </c>
      <c r="C18" s="75">
        <f t="shared" si="0"/>
        <v>16.75</v>
      </c>
    </row>
    <row r="19" spans="1:3">
      <c r="A19" s="16">
        <v>29.5</v>
      </c>
      <c r="B19">
        <v>5</v>
      </c>
      <c r="C19" s="75">
        <f t="shared" si="0"/>
        <v>17.25</v>
      </c>
    </row>
    <row r="20" spans="1:3">
      <c r="A20" s="16">
        <v>39.5</v>
      </c>
      <c r="B20">
        <v>5</v>
      </c>
      <c r="C20" s="75">
        <f t="shared" si="0"/>
        <v>22.25</v>
      </c>
    </row>
    <row r="21" spans="1:3">
      <c r="A21" s="16">
        <v>29.5</v>
      </c>
      <c r="B21">
        <v>3</v>
      </c>
      <c r="C21" s="75">
        <f t="shared" si="0"/>
        <v>16.25</v>
      </c>
    </row>
    <row r="22" spans="1:3">
      <c r="A22" s="16">
        <v>29.5</v>
      </c>
      <c r="B22">
        <v>5</v>
      </c>
      <c r="C22" s="75">
        <f t="shared" si="0"/>
        <v>17.25</v>
      </c>
    </row>
    <row r="23" spans="1:3">
      <c r="A23" s="16">
        <v>21</v>
      </c>
      <c r="B23">
        <v>4</v>
      </c>
      <c r="C23" s="75">
        <f t="shared" si="0"/>
        <v>12.5</v>
      </c>
    </row>
    <row r="24" spans="1:3">
      <c r="A24" s="16">
        <v>21</v>
      </c>
      <c r="B24">
        <v>5</v>
      </c>
      <c r="C24" s="75">
        <f t="shared" si="0"/>
        <v>13</v>
      </c>
    </row>
    <row r="25" spans="1:3">
      <c r="A25" s="16">
        <v>39.5</v>
      </c>
      <c r="B25">
        <v>3</v>
      </c>
      <c r="C25" s="75">
        <f t="shared" si="0"/>
        <v>21.25</v>
      </c>
    </row>
    <row r="26" spans="1:3">
      <c r="A26" s="16">
        <v>29.5</v>
      </c>
      <c r="B26">
        <v>4</v>
      </c>
      <c r="C26" s="75">
        <f t="shared" si="0"/>
        <v>16.75</v>
      </c>
    </row>
    <row r="27" spans="1:3">
      <c r="A27" s="16">
        <v>29.5</v>
      </c>
      <c r="B27">
        <v>4</v>
      </c>
      <c r="C27" s="75">
        <f t="shared" si="0"/>
        <v>16.75</v>
      </c>
    </row>
    <row r="28" spans="1:3">
      <c r="A28" s="16">
        <v>21</v>
      </c>
      <c r="B28">
        <v>4</v>
      </c>
      <c r="C28" s="75">
        <f t="shared" si="0"/>
        <v>12.5</v>
      </c>
    </row>
    <row r="29" spans="1:3">
      <c r="A29" s="16">
        <v>29.5</v>
      </c>
      <c r="B29">
        <v>5</v>
      </c>
      <c r="C29" s="75">
        <f t="shared" si="0"/>
        <v>17.25</v>
      </c>
    </row>
    <row r="30" spans="1:3">
      <c r="A30" s="16">
        <v>39.5</v>
      </c>
      <c r="B30">
        <v>4</v>
      </c>
      <c r="C30" s="75">
        <f t="shared" si="0"/>
        <v>21.75</v>
      </c>
    </row>
    <row r="31" spans="1:3">
      <c r="A31" s="16">
        <v>21</v>
      </c>
      <c r="B31">
        <v>4</v>
      </c>
      <c r="C31" s="75">
        <f t="shared" si="0"/>
        <v>12.5</v>
      </c>
    </row>
    <row r="32" spans="1:3">
      <c r="A32" s="16">
        <v>29.5</v>
      </c>
      <c r="B32">
        <v>5</v>
      </c>
      <c r="C32" s="75">
        <f t="shared" si="0"/>
        <v>17.25</v>
      </c>
    </row>
    <row r="33" spans="1:3">
      <c r="A33" s="16">
        <v>21</v>
      </c>
      <c r="B33">
        <v>4</v>
      </c>
      <c r="C33" s="75">
        <f t="shared" si="0"/>
        <v>12.5</v>
      </c>
    </row>
    <row r="34" spans="1:3">
      <c r="A34" s="16">
        <v>21</v>
      </c>
      <c r="B34">
        <v>5</v>
      </c>
      <c r="C34" s="75">
        <f t="shared" si="0"/>
        <v>13</v>
      </c>
    </row>
    <row r="35" spans="1:3">
      <c r="A35" s="16">
        <v>29.5</v>
      </c>
      <c r="B35">
        <v>2</v>
      </c>
      <c r="C35" s="75">
        <f t="shared" si="0"/>
        <v>15.75</v>
      </c>
    </row>
    <row r="36" spans="1:3">
      <c r="A36" s="16">
        <v>21</v>
      </c>
      <c r="B36">
        <v>3</v>
      </c>
      <c r="C36" s="75">
        <f t="shared" si="0"/>
        <v>12</v>
      </c>
    </row>
    <row r="37" spans="1:3">
      <c r="A37" s="16">
        <v>29.5</v>
      </c>
      <c r="B37">
        <v>5</v>
      </c>
      <c r="C37" s="75">
        <f t="shared" si="0"/>
        <v>17.25</v>
      </c>
    </row>
    <row r="38" spans="1:3">
      <c r="A38" s="16">
        <v>21</v>
      </c>
      <c r="B38">
        <v>5</v>
      </c>
      <c r="C38" s="75">
        <f t="shared" si="0"/>
        <v>13</v>
      </c>
    </row>
    <row r="39" spans="1:3">
      <c r="A39" s="16">
        <v>29.5</v>
      </c>
      <c r="B39">
        <v>3</v>
      </c>
      <c r="C39" s="75">
        <f t="shared" si="0"/>
        <v>16.25</v>
      </c>
    </row>
    <row r="40" spans="1:3">
      <c r="A40" s="16">
        <v>29.5</v>
      </c>
      <c r="B40">
        <v>2</v>
      </c>
      <c r="C40" s="75">
        <f t="shared" si="0"/>
        <v>15.75</v>
      </c>
    </row>
    <row r="41" spans="1:3">
      <c r="A41" s="16">
        <v>39.5</v>
      </c>
      <c r="B41">
        <v>4</v>
      </c>
      <c r="C41" s="75">
        <f t="shared" si="0"/>
        <v>21.75</v>
      </c>
    </row>
    <row r="42" spans="1:3">
      <c r="A42" s="16">
        <v>21</v>
      </c>
      <c r="B42">
        <v>4</v>
      </c>
      <c r="C42" s="75">
        <f t="shared" si="0"/>
        <v>12.5</v>
      </c>
    </row>
    <row r="43" spans="1:3">
      <c r="A43" s="16">
        <v>29.5</v>
      </c>
      <c r="B43">
        <v>2</v>
      </c>
      <c r="C43" s="75">
        <f t="shared" si="0"/>
        <v>15.75</v>
      </c>
    </row>
    <row r="44" spans="1:3">
      <c r="A44" s="16">
        <v>29.5</v>
      </c>
      <c r="B44">
        <v>4</v>
      </c>
      <c r="C44" s="75">
        <f t="shared" si="0"/>
        <v>16.75</v>
      </c>
    </row>
    <row r="45" spans="1:3">
      <c r="A45" s="16">
        <v>29.5</v>
      </c>
      <c r="B45">
        <v>4</v>
      </c>
      <c r="C45" s="75">
        <f t="shared" si="0"/>
        <v>16.75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623B9-08E6-45A0-AE5F-58F90B5F032A}">
  <dimension ref="A1:D45"/>
  <sheetViews>
    <sheetView workbookViewId="0">
      <selection activeCell="E2" sqref="E2"/>
    </sheetView>
  </sheetViews>
  <sheetFormatPr defaultRowHeight="15"/>
  <cols>
    <col min="1" max="1" width="27.5703125" bestFit="1" customWidth="1"/>
    <col min="2" max="2" width="32.28515625" bestFit="1" customWidth="1"/>
    <col min="3" max="3" width="27.140625" bestFit="1" customWidth="1"/>
    <col min="4" max="4" width="9.140625" style="61"/>
  </cols>
  <sheetData>
    <row r="1" spans="1:4">
      <c r="A1" s="5" t="s">
        <v>454</v>
      </c>
      <c r="B1" s="5" t="s">
        <v>462</v>
      </c>
      <c r="C1" s="5" t="s">
        <v>465</v>
      </c>
      <c r="D1" s="74" t="s">
        <v>677</v>
      </c>
    </row>
    <row r="2" spans="1:4">
      <c r="A2">
        <v>4</v>
      </c>
      <c r="B2">
        <v>5</v>
      </c>
      <c r="C2">
        <v>1</v>
      </c>
      <c r="D2" s="73">
        <f>AVERAGE(A2:C2)</f>
        <v>3.3333333333333335</v>
      </c>
    </row>
    <row r="3" spans="1:4">
      <c r="A3">
        <v>3</v>
      </c>
      <c r="B3">
        <v>3</v>
      </c>
      <c r="C3">
        <v>3</v>
      </c>
      <c r="D3" s="73">
        <f t="shared" ref="D3:D45" si="0">AVERAGE(A3:C3)</f>
        <v>3</v>
      </c>
    </row>
    <row r="4" spans="1:4">
      <c r="A4">
        <v>5</v>
      </c>
      <c r="B4">
        <v>5</v>
      </c>
      <c r="C4">
        <v>3</v>
      </c>
      <c r="D4" s="73">
        <f t="shared" si="0"/>
        <v>4.333333333333333</v>
      </c>
    </row>
    <row r="5" spans="1:4">
      <c r="A5">
        <v>5</v>
      </c>
      <c r="B5">
        <v>3</v>
      </c>
      <c r="C5">
        <v>3</v>
      </c>
      <c r="D5" s="73">
        <f t="shared" si="0"/>
        <v>3.6666666666666665</v>
      </c>
    </row>
    <row r="6" spans="1:4">
      <c r="A6">
        <v>5</v>
      </c>
      <c r="B6">
        <v>4</v>
      </c>
      <c r="C6">
        <v>3</v>
      </c>
      <c r="D6" s="73">
        <f t="shared" si="0"/>
        <v>4</v>
      </c>
    </row>
    <row r="7" spans="1:4">
      <c r="A7">
        <v>1</v>
      </c>
      <c r="B7">
        <v>4</v>
      </c>
      <c r="C7">
        <v>3</v>
      </c>
      <c r="D7" s="73">
        <f t="shared" si="0"/>
        <v>2.6666666666666665</v>
      </c>
    </row>
    <row r="8" spans="1:4">
      <c r="A8">
        <v>5</v>
      </c>
      <c r="B8">
        <v>5</v>
      </c>
      <c r="C8">
        <v>1</v>
      </c>
      <c r="D8" s="73">
        <f t="shared" si="0"/>
        <v>3.6666666666666665</v>
      </c>
    </row>
    <row r="9" spans="1:4">
      <c r="A9">
        <v>4</v>
      </c>
      <c r="B9">
        <v>2</v>
      </c>
      <c r="C9">
        <v>3</v>
      </c>
      <c r="D9" s="73">
        <f t="shared" si="0"/>
        <v>3</v>
      </c>
    </row>
    <row r="10" spans="1:4">
      <c r="A10">
        <v>5</v>
      </c>
      <c r="B10">
        <v>5</v>
      </c>
      <c r="C10">
        <v>1</v>
      </c>
      <c r="D10" s="73">
        <f t="shared" si="0"/>
        <v>3.6666666666666665</v>
      </c>
    </row>
    <row r="11" spans="1:4">
      <c r="A11">
        <v>5</v>
      </c>
      <c r="B11">
        <v>5</v>
      </c>
      <c r="C11">
        <v>3</v>
      </c>
      <c r="D11" s="73">
        <f t="shared" si="0"/>
        <v>4.333333333333333</v>
      </c>
    </row>
    <row r="12" spans="1:4">
      <c r="A12">
        <v>5</v>
      </c>
      <c r="B12">
        <v>4</v>
      </c>
      <c r="C12">
        <v>3</v>
      </c>
      <c r="D12" s="73">
        <f t="shared" si="0"/>
        <v>4</v>
      </c>
    </row>
    <row r="13" spans="1:4">
      <c r="A13">
        <v>5</v>
      </c>
      <c r="B13">
        <v>5</v>
      </c>
      <c r="C13">
        <v>3</v>
      </c>
      <c r="D13" s="73">
        <f t="shared" si="0"/>
        <v>4.333333333333333</v>
      </c>
    </row>
    <row r="14" spans="1:4">
      <c r="A14">
        <v>4</v>
      </c>
      <c r="B14">
        <v>4</v>
      </c>
      <c r="C14">
        <v>3</v>
      </c>
      <c r="D14" s="73">
        <f t="shared" si="0"/>
        <v>3.6666666666666665</v>
      </c>
    </row>
    <row r="15" spans="1:4">
      <c r="A15">
        <v>3</v>
      </c>
      <c r="B15">
        <v>4</v>
      </c>
      <c r="C15">
        <v>1</v>
      </c>
      <c r="D15" s="73">
        <f t="shared" si="0"/>
        <v>2.6666666666666665</v>
      </c>
    </row>
    <row r="16" spans="1:4">
      <c r="A16">
        <v>4</v>
      </c>
      <c r="B16">
        <v>4</v>
      </c>
      <c r="C16">
        <v>4</v>
      </c>
      <c r="D16" s="73">
        <f t="shared" si="0"/>
        <v>4</v>
      </c>
    </row>
    <row r="17" spans="1:4">
      <c r="A17">
        <v>5</v>
      </c>
      <c r="B17">
        <v>4</v>
      </c>
      <c r="C17">
        <v>2</v>
      </c>
      <c r="D17" s="73">
        <f t="shared" si="0"/>
        <v>3.6666666666666665</v>
      </c>
    </row>
    <row r="18" spans="1:4">
      <c r="A18">
        <v>3</v>
      </c>
      <c r="B18">
        <v>2</v>
      </c>
      <c r="C18">
        <v>3</v>
      </c>
      <c r="D18" s="73">
        <f t="shared" si="0"/>
        <v>2.6666666666666665</v>
      </c>
    </row>
    <row r="19" spans="1:4">
      <c r="A19">
        <v>5</v>
      </c>
      <c r="B19">
        <v>5</v>
      </c>
      <c r="C19">
        <v>2</v>
      </c>
      <c r="D19" s="73">
        <f t="shared" si="0"/>
        <v>4</v>
      </c>
    </row>
    <row r="20" spans="1:4">
      <c r="A20">
        <v>5</v>
      </c>
      <c r="B20">
        <v>4</v>
      </c>
      <c r="C20">
        <v>3</v>
      </c>
      <c r="D20" s="73">
        <f t="shared" si="0"/>
        <v>4</v>
      </c>
    </row>
    <row r="21" spans="1:4">
      <c r="A21">
        <v>4</v>
      </c>
      <c r="B21">
        <v>4</v>
      </c>
      <c r="C21">
        <v>3</v>
      </c>
      <c r="D21" s="73">
        <f t="shared" si="0"/>
        <v>3.6666666666666665</v>
      </c>
    </row>
    <row r="22" spans="1:4">
      <c r="A22">
        <v>4</v>
      </c>
      <c r="B22">
        <v>4</v>
      </c>
      <c r="C22">
        <v>2</v>
      </c>
      <c r="D22" s="73">
        <f t="shared" si="0"/>
        <v>3.3333333333333335</v>
      </c>
    </row>
    <row r="23" spans="1:4">
      <c r="A23">
        <v>4</v>
      </c>
      <c r="B23">
        <v>3</v>
      </c>
      <c r="C23">
        <v>2</v>
      </c>
      <c r="D23" s="73">
        <f t="shared" si="0"/>
        <v>3</v>
      </c>
    </row>
    <row r="24" spans="1:4">
      <c r="A24">
        <v>3</v>
      </c>
      <c r="B24">
        <v>3</v>
      </c>
      <c r="C24">
        <v>4</v>
      </c>
      <c r="D24" s="73">
        <f t="shared" si="0"/>
        <v>3.3333333333333335</v>
      </c>
    </row>
    <row r="25" spans="1:4">
      <c r="A25">
        <v>3</v>
      </c>
      <c r="B25">
        <v>4</v>
      </c>
      <c r="C25">
        <v>3</v>
      </c>
      <c r="D25" s="73">
        <f t="shared" si="0"/>
        <v>3.3333333333333335</v>
      </c>
    </row>
    <row r="26" spans="1:4">
      <c r="A26">
        <v>5</v>
      </c>
      <c r="B26">
        <v>4</v>
      </c>
      <c r="C26">
        <v>3</v>
      </c>
      <c r="D26" s="73">
        <f t="shared" si="0"/>
        <v>4</v>
      </c>
    </row>
    <row r="27" spans="1:4">
      <c r="A27">
        <v>5</v>
      </c>
      <c r="B27">
        <v>5</v>
      </c>
      <c r="C27">
        <v>3</v>
      </c>
      <c r="D27" s="73">
        <f t="shared" si="0"/>
        <v>4.333333333333333</v>
      </c>
    </row>
    <row r="28" spans="1:4">
      <c r="A28">
        <v>4</v>
      </c>
      <c r="B28">
        <v>3</v>
      </c>
      <c r="C28">
        <v>2</v>
      </c>
      <c r="D28" s="73">
        <f t="shared" si="0"/>
        <v>3</v>
      </c>
    </row>
    <row r="29" spans="1:4">
      <c r="A29">
        <v>4</v>
      </c>
      <c r="B29">
        <v>2</v>
      </c>
      <c r="C29">
        <v>2</v>
      </c>
      <c r="D29" s="73">
        <f t="shared" si="0"/>
        <v>2.6666666666666665</v>
      </c>
    </row>
    <row r="30" spans="1:4">
      <c r="A30">
        <v>4</v>
      </c>
      <c r="B30">
        <v>2</v>
      </c>
      <c r="C30">
        <v>2</v>
      </c>
      <c r="D30" s="73">
        <f t="shared" si="0"/>
        <v>2.6666666666666665</v>
      </c>
    </row>
    <row r="31" spans="1:4">
      <c r="A31">
        <v>4</v>
      </c>
      <c r="B31">
        <v>3</v>
      </c>
      <c r="C31">
        <v>2</v>
      </c>
      <c r="D31" s="73">
        <f t="shared" si="0"/>
        <v>3</v>
      </c>
    </row>
    <row r="32" spans="1:4">
      <c r="A32">
        <v>3</v>
      </c>
      <c r="B32">
        <v>3</v>
      </c>
      <c r="C32">
        <v>3</v>
      </c>
      <c r="D32" s="73">
        <f t="shared" si="0"/>
        <v>3</v>
      </c>
    </row>
    <row r="33" spans="1:4">
      <c r="A33">
        <v>1</v>
      </c>
      <c r="B33">
        <v>1</v>
      </c>
      <c r="C33">
        <v>1</v>
      </c>
      <c r="D33" s="73">
        <f t="shared" si="0"/>
        <v>1</v>
      </c>
    </row>
    <row r="34" spans="1:4">
      <c r="A34">
        <v>5</v>
      </c>
      <c r="B34">
        <v>3</v>
      </c>
      <c r="C34">
        <v>3</v>
      </c>
      <c r="D34" s="73">
        <f t="shared" si="0"/>
        <v>3.6666666666666665</v>
      </c>
    </row>
    <row r="35" spans="1:4">
      <c r="A35">
        <v>4</v>
      </c>
      <c r="B35">
        <v>2</v>
      </c>
      <c r="C35">
        <v>2</v>
      </c>
      <c r="D35" s="73">
        <f t="shared" si="0"/>
        <v>2.6666666666666665</v>
      </c>
    </row>
    <row r="36" spans="1:4">
      <c r="A36">
        <v>3</v>
      </c>
      <c r="B36">
        <v>4</v>
      </c>
      <c r="C36">
        <v>3</v>
      </c>
      <c r="D36" s="73">
        <f t="shared" si="0"/>
        <v>3.3333333333333335</v>
      </c>
    </row>
    <row r="37" spans="1:4">
      <c r="A37">
        <v>4</v>
      </c>
      <c r="B37">
        <v>3</v>
      </c>
      <c r="C37">
        <v>3</v>
      </c>
      <c r="D37" s="73">
        <f t="shared" si="0"/>
        <v>3.3333333333333335</v>
      </c>
    </row>
    <row r="38" spans="1:4">
      <c r="A38">
        <v>4</v>
      </c>
      <c r="B38">
        <v>1</v>
      </c>
      <c r="C38">
        <v>3</v>
      </c>
      <c r="D38" s="73">
        <f t="shared" si="0"/>
        <v>2.6666666666666665</v>
      </c>
    </row>
    <row r="39" spans="1:4">
      <c r="A39">
        <v>4</v>
      </c>
      <c r="B39">
        <v>4</v>
      </c>
      <c r="C39">
        <v>2</v>
      </c>
      <c r="D39" s="73">
        <f t="shared" si="0"/>
        <v>3.3333333333333335</v>
      </c>
    </row>
    <row r="40" spans="1:4">
      <c r="A40">
        <v>5</v>
      </c>
      <c r="B40">
        <v>4</v>
      </c>
      <c r="C40">
        <v>3</v>
      </c>
      <c r="D40" s="73">
        <f t="shared" si="0"/>
        <v>4</v>
      </c>
    </row>
    <row r="41" spans="1:4">
      <c r="A41">
        <v>4</v>
      </c>
      <c r="B41">
        <v>3</v>
      </c>
      <c r="C41">
        <v>2</v>
      </c>
      <c r="D41" s="73">
        <f t="shared" si="0"/>
        <v>3</v>
      </c>
    </row>
    <row r="42" spans="1:4">
      <c r="A42">
        <v>4</v>
      </c>
      <c r="B42">
        <v>4</v>
      </c>
      <c r="C42">
        <v>2</v>
      </c>
      <c r="D42" s="73">
        <f t="shared" si="0"/>
        <v>3.3333333333333335</v>
      </c>
    </row>
    <row r="43" spans="1:4">
      <c r="A43">
        <v>5</v>
      </c>
      <c r="B43">
        <v>4</v>
      </c>
      <c r="C43">
        <v>3</v>
      </c>
      <c r="D43" s="73">
        <f t="shared" si="0"/>
        <v>4</v>
      </c>
    </row>
    <row r="44" spans="1:4">
      <c r="A44">
        <v>1</v>
      </c>
      <c r="B44">
        <v>2</v>
      </c>
      <c r="C44">
        <v>1</v>
      </c>
      <c r="D44" s="73">
        <f t="shared" si="0"/>
        <v>1.3333333333333333</v>
      </c>
    </row>
    <row r="45" spans="1:4">
      <c r="A45">
        <v>4</v>
      </c>
      <c r="B45">
        <v>4</v>
      </c>
      <c r="C45">
        <v>3</v>
      </c>
      <c r="D45" s="73">
        <f t="shared" si="0"/>
        <v>3.6666666666666665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5C99-CB3E-4081-81A8-17B7362F109B}">
  <dimension ref="A1:C45"/>
  <sheetViews>
    <sheetView workbookViewId="0">
      <selection activeCell="K12" sqref="K12"/>
    </sheetView>
  </sheetViews>
  <sheetFormatPr defaultRowHeight="15"/>
  <cols>
    <col min="1" max="1" width="29.7109375" bestFit="1" customWidth="1"/>
    <col min="2" max="2" width="12.85546875" bestFit="1" customWidth="1"/>
    <col min="3" max="3" width="9.140625" style="61"/>
  </cols>
  <sheetData>
    <row r="1" spans="1:3">
      <c r="A1" s="5" t="s">
        <v>428</v>
      </c>
      <c r="B1" s="5" t="s">
        <v>480</v>
      </c>
      <c r="C1" s="73" t="s">
        <v>785</v>
      </c>
    </row>
    <row r="2" spans="1:3">
      <c r="A2">
        <v>4</v>
      </c>
      <c r="B2">
        <v>5</v>
      </c>
      <c r="C2" s="73">
        <f>AVERAGE(A2:B2)</f>
        <v>4.5</v>
      </c>
    </row>
    <row r="3" spans="1:3">
      <c r="A3">
        <v>5</v>
      </c>
      <c r="B3">
        <v>5</v>
      </c>
      <c r="C3" s="73">
        <f t="shared" ref="C3:C45" si="0">AVERAGE(A3:B3)</f>
        <v>5</v>
      </c>
    </row>
    <row r="4" spans="1:3">
      <c r="A4">
        <v>5</v>
      </c>
      <c r="B4">
        <v>4</v>
      </c>
      <c r="C4" s="73">
        <f t="shared" si="0"/>
        <v>4.5</v>
      </c>
    </row>
    <row r="5" spans="1:3">
      <c r="A5">
        <v>4</v>
      </c>
      <c r="B5">
        <v>3</v>
      </c>
      <c r="C5" s="73">
        <f t="shared" si="0"/>
        <v>3.5</v>
      </c>
    </row>
    <row r="6" spans="1:3">
      <c r="A6">
        <v>4</v>
      </c>
      <c r="B6">
        <v>5</v>
      </c>
      <c r="C6" s="73">
        <f t="shared" si="0"/>
        <v>4.5</v>
      </c>
    </row>
    <row r="7" spans="1:3">
      <c r="A7">
        <v>4</v>
      </c>
      <c r="B7">
        <v>5</v>
      </c>
      <c r="C7" s="73">
        <f t="shared" si="0"/>
        <v>4.5</v>
      </c>
    </row>
    <row r="8" spans="1:3">
      <c r="A8">
        <v>5</v>
      </c>
      <c r="B8">
        <v>5</v>
      </c>
      <c r="C8" s="73">
        <f t="shared" si="0"/>
        <v>5</v>
      </c>
    </row>
    <row r="9" spans="1:3">
      <c r="A9">
        <v>3</v>
      </c>
      <c r="B9">
        <v>4</v>
      </c>
      <c r="C9" s="73">
        <f t="shared" si="0"/>
        <v>3.5</v>
      </c>
    </row>
    <row r="10" spans="1:3">
      <c r="A10">
        <v>5</v>
      </c>
      <c r="B10">
        <v>5</v>
      </c>
      <c r="C10" s="73">
        <f t="shared" si="0"/>
        <v>5</v>
      </c>
    </row>
    <row r="11" spans="1:3">
      <c r="A11">
        <v>3</v>
      </c>
      <c r="B11">
        <v>3</v>
      </c>
      <c r="C11" s="73">
        <f t="shared" si="0"/>
        <v>3</v>
      </c>
    </row>
    <row r="12" spans="1:3">
      <c r="A12">
        <v>4</v>
      </c>
      <c r="B12">
        <v>2</v>
      </c>
      <c r="C12" s="73">
        <f t="shared" si="0"/>
        <v>3</v>
      </c>
    </row>
    <row r="13" spans="1:3">
      <c r="A13">
        <v>3</v>
      </c>
      <c r="B13">
        <v>3</v>
      </c>
      <c r="C13" s="73">
        <f t="shared" si="0"/>
        <v>3</v>
      </c>
    </row>
    <row r="14" spans="1:3">
      <c r="A14">
        <v>3</v>
      </c>
      <c r="B14">
        <v>3</v>
      </c>
      <c r="C14" s="73">
        <f t="shared" si="0"/>
        <v>3</v>
      </c>
    </row>
    <row r="15" spans="1:3">
      <c r="A15">
        <v>3</v>
      </c>
      <c r="B15">
        <v>2</v>
      </c>
      <c r="C15" s="73">
        <f t="shared" si="0"/>
        <v>2.5</v>
      </c>
    </row>
    <row r="16" spans="1:3">
      <c r="A16">
        <v>4</v>
      </c>
      <c r="B16">
        <v>2</v>
      </c>
      <c r="C16" s="73">
        <f t="shared" si="0"/>
        <v>3</v>
      </c>
    </row>
    <row r="17" spans="1:3">
      <c r="A17">
        <v>5</v>
      </c>
      <c r="B17">
        <v>5</v>
      </c>
      <c r="C17" s="73">
        <f t="shared" si="0"/>
        <v>5</v>
      </c>
    </row>
    <row r="18" spans="1:3">
      <c r="A18">
        <v>2</v>
      </c>
      <c r="B18">
        <v>2</v>
      </c>
      <c r="C18" s="73">
        <f t="shared" si="0"/>
        <v>2</v>
      </c>
    </row>
    <row r="19" spans="1:3">
      <c r="A19">
        <v>2</v>
      </c>
      <c r="B19">
        <v>4</v>
      </c>
      <c r="C19" s="73">
        <f t="shared" si="0"/>
        <v>3</v>
      </c>
    </row>
    <row r="20" spans="1:3">
      <c r="A20">
        <v>5</v>
      </c>
      <c r="B20">
        <v>5</v>
      </c>
      <c r="C20" s="73">
        <f t="shared" si="0"/>
        <v>5</v>
      </c>
    </row>
    <row r="21" spans="1:3">
      <c r="A21">
        <v>3</v>
      </c>
      <c r="B21">
        <v>2</v>
      </c>
      <c r="C21" s="73">
        <f t="shared" si="0"/>
        <v>2.5</v>
      </c>
    </row>
    <row r="22" spans="1:3">
      <c r="A22">
        <v>4</v>
      </c>
      <c r="B22">
        <v>4</v>
      </c>
      <c r="C22" s="73">
        <f t="shared" si="0"/>
        <v>4</v>
      </c>
    </row>
    <row r="23" spans="1:3">
      <c r="A23">
        <v>3</v>
      </c>
      <c r="B23">
        <v>4</v>
      </c>
      <c r="C23" s="73">
        <f t="shared" si="0"/>
        <v>3.5</v>
      </c>
    </row>
    <row r="24" spans="1:3">
      <c r="A24">
        <v>4</v>
      </c>
      <c r="B24">
        <v>4</v>
      </c>
      <c r="C24" s="73">
        <f t="shared" si="0"/>
        <v>4</v>
      </c>
    </row>
    <row r="25" spans="1:3">
      <c r="A25">
        <v>4</v>
      </c>
      <c r="B25">
        <v>4</v>
      </c>
      <c r="C25" s="73">
        <f t="shared" si="0"/>
        <v>4</v>
      </c>
    </row>
    <row r="26" spans="1:3">
      <c r="A26">
        <v>3</v>
      </c>
      <c r="B26">
        <v>3</v>
      </c>
      <c r="C26" s="73">
        <f t="shared" si="0"/>
        <v>3</v>
      </c>
    </row>
    <row r="27" spans="1:3">
      <c r="A27">
        <v>3</v>
      </c>
      <c r="B27">
        <v>2</v>
      </c>
      <c r="C27" s="73">
        <f t="shared" si="0"/>
        <v>2.5</v>
      </c>
    </row>
    <row r="28" spans="1:3">
      <c r="A28">
        <v>3</v>
      </c>
      <c r="B28">
        <v>5</v>
      </c>
      <c r="C28" s="73">
        <f t="shared" si="0"/>
        <v>4</v>
      </c>
    </row>
    <row r="29" spans="1:3">
      <c r="A29">
        <v>3</v>
      </c>
      <c r="B29">
        <v>4</v>
      </c>
      <c r="C29" s="73">
        <f t="shared" si="0"/>
        <v>3.5</v>
      </c>
    </row>
    <row r="30" spans="1:3">
      <c r="A30">
        <v>4</v>
      </c>
      <c r="B30">
        <v>2</v>
      </c>
      <c r="C30" s="73">
        <f t="shared" si="0"/>
        <v>3</v>
      </c>
    </row>
    <row r="31" spans="1:3">
      <c r="A31">
        <v>4</v>
      </c>
      <c r="B31">
        <v>3</v>
      </c>
      <c r="C31" s="73">
        <f t="shared" si="0"/>
        <v>3.5</v>
      </c>
    </row>
    <row r="32" spans="1:3">
      <c r="A32">
        <v>4</v>
      </c>
      <c r="B32">
        <v>3</v>
      </c>
      <c r="C32" s="73">
        <f t="shared" si="0"/>
        <v>3.5</v>
      </c>
    </row>
    <row r="33" spans="1:3">
      <c r="A33">
        <v>4</v>
      </c>
      <c r="B33">
        <v>5</v>
      </c>
      <c r="C33" s="73">
        <f t="shared" si="0"/>
        <v>4.5</v>
      </c>
    </row>
    <row r="34" spans="1:3">
      <c r="A34">
        <v>5</v>
      </c>
      <c r="B34">
        <v>3</v>
      </c>
      <c r="C34" s="73">
        <f t="shared" si="0"/>
        <v>4</v>
      </c>
    </row>
    <row r="35" spans="1:3">
      <c r="A35">
        <v>2</v>
      </c>
      <c r="B35">
        <v>4</v>
      </c>
      <c r="C35" s="73">
        <f t="shared" si="0"/>
        <v>3</v>
      </c>
    </row>
    <row r="36" spans="1:3">
      <c r="A36">
        <v>4</v>
      </c>
      <c r="B36">
        <v>4</v>
      </c>
      <c r="C36" s="73">
        <f t="shared" si="0"/>
        <v>4</v>
      </c>
    </row>
    <row r="37" spans="1:3">
      <c r="A37">
        <v>3</v>
      </c>
      <c r="B37">
        <v>4</v>
      </c>
      <c r="C37" s="73">
        <f t="shared" si="0"/>
        <v>3.5</v>
      </c>
    </row>
    <row r="38" spans="1:3">
      <c r="A38">
        <v>2</v>
      </c>
      <c r="B38">
        <v>5</v>
      </c>
      <c r="C38" s="73">
        <f t="shared" si="0"/>
        <v>3.5</v>
      </c>
    </row>
    <row r="39" spans="1:3">
      <c r="A39">
        <v>3</v>
      </c>
      <c r="B39">
        <v>4</v>
      </c>
      <c r="C39" s="73">
        <f t="shared" si="0"/>
        <v>3.5</v>
      </c>
    </row>
    <row r="40" spans="1:3">
      <c r="A40">
        <v>3</v>
      </c>
      <c r="B40">
        <v>3</v>
      </c>
      <c r="C40" s="73">
        <f t="shared" si="0"/>
        <v>3</v>
      </c>
    </row>
    <row r="41" spans="1:3">
      <c r="A41">
        <v>3</v>
      </c>
      <c r="B41">
        <v>4</v>
      </c>
      <c r="C41" s="73">
        <f t="shared" si="0"/>
        <v>3.5</v>
      </c>
    </row>
    <row r="42" spans="1:3">
      <c r="A42">
        <v>3</v>
      </c>
      <c r="B42">
        <v>4</v>
      </c>
      <c r="C42" s="73">
        <f t="shared" si="0"/>
        <v>3.5</v>
      </c>
    </row>
    <row r="43" spans="1:3">
      <c r="A43">
        <v>3</v>
      </c>
      <c r="B43">
        <v>5</v>
      </c>
      <c r="C43" s="73">
        <f t="shared" si="0"/>
        <v>4</v>
      </c>
    </row>
    <row r="44" spans="1:3">
      <c r="A44">
        <v>4</v>
      </c>
      <c r="B44">
        <v>2</v>
      </c>
      <c r="C44" s="73">
        <f t="shared" si="0"/>
        <v>3</v>
      </c>
    </row>
    <row r="45" spans="1:3">
      <c r="A45">
        <v>3</v>
      </c>
      <c r="B45">
        <v>2</v>
      </c>
      <c r="C45" s="73">
        <f t="shared" si="0"/>
        <v>2.5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06AE1-E3E5-4F6E-BB0A-231073064CD7}">
  <dimension ref="A1:S45"/>
  <sheetViews>
    <sheetView topLeftCell="G1" workbookViewId="0">
      <selection activeCell="M28" sqref="M28"/>
    </sheetView>
  </sheetViews>
  <sheetFormatPr defaultRowHeight="15"/>
  <cols>
    <col min="1" max="1" width="48.140625" bestFit="1" customWidth="1"/>
    <col min="2" max="2" width="53.85546875" bestFit="1" customWidth="1"/>
    <col min="3" max="3" width="34.42578125" bestFit="1" customWidth="1"/>
    <col min="4" max="4" width="49.28515625" bestFit="1" customWidth="1"/>
    <col min="5" max="5" width="53.7109375" bestFit="1" customWidth="1"/>
    <col min="6" max="6" width="44.140625" bestFit="1" customWidth="1"/>
    <col min="7" max="7" width="45.140625" bestFit="1" customWidth="1"/>
    <col min="8" max="8" width="28.140625" bestFit="1" customWidth="1"/>
    <col min="9" max="9" width="25" bestFit="1" customWidth="1"/>
    <col min="11" max="11" width="25.7109375" style="61" bestFit="1" customWidth="1"/>
    <col min="12" max="12" width="16.7109375" style="61" bestFit="1" customWidth="1"/>
    <col min="13" max="13" width="24.140625" style="61" bestFit="1" customWidth="1"/>
    <col min="14" max="14" width="16.28515625" style="61" bestFit="1" customWidth="1"/>
    <col min="15" max="15" width="26.85546875" style="61" bestFit="1" customWidth="1"/>
    <col min="16" max="16" width="25.5703125" style="61" bestFit="1" customWidth="1"/>
    <col min="17" max="17" width="18.85546875" style="61" bestFit="1" customWidth="1"/>
    <col min="18" max="18" width="22.7109375" style="61" bestFit="1" customWidth="1"/>
    <col min="19" max="19" width="12.42578125" style="61" bestFit="1" customWidth="1"/>
  </cols>
  <sheetData>
    <row r="1" spans="1:19">
      <c r="A1" t="s">
        <v>757</v>
      </c>
      <c r="B1" t="s">
        <v>758</v>
      </c>
      <c r="C1" t="s">
        <v>761</v>
      </c>
      <c r="D1" t="s">
        <v>672</v>
      </c>
      <c r="E1" t="s">
        <v>671</v>
      </c>
      <c r="F1" t="s">
        <v>670</v>
      </c>
      <c r="G1" t="s">
        <v>669</v>
      </c>
      <c r="H1" t="s">
        <v>763</v>
      </c>
      <c r="I1" t="s">
        <v>764</v>
      </c>
      <c r="K1" s="61" t="s">
        <v>756</v>
      </c>
      <c r="L1" s="61" t="s">
        <v>759</v>
      </c>
      <c r="M1" t="s">
        <v>760</v>
      </c>
      <c r="N1" t="s">
        <v>762</v>
      </c>
      <c r="O1" t="s">
        <v>671</v>
      </c>
      <c r="P1" t="s">
        <v>670</v>
      </c>
      <c r="Q1" t="s">
        <v>669</v>
      </c>
      <c r="R1" t="s">
        <v>763</v>
      </c>
      <c r="S1" t="s">
        <v>764</v>
      </c>
    </row>
    <row r="2" spans="1:19">
      <c r="A2" s="50" t="s">
        <v>659</v>
      </c>
      <c r="B2" s="50" t="s">
        <v>660</v>
      </c>
      <c r="C2" s="50" t="s">
        <v>661</v>
      </c>
      <c r="D2" s="50" t="s">
        <v>662</v>
      </c>
      <c r="E2" s="50" t="s">
        <v>663</v>
      </c>
      <c r="F2" s="50" t="s">
        <v>664</v>
      </c>
      <c r="G2" s="50" t="s">
        <v>665</v>
      </c>
      <c r="H2" s="50" t="s">
        <v>666</v>
      </c>
      <c r="I2" s="50" t="s">
        <v>667</v>
      </c>
      <c r="K2" s="38">
        <v>4.5</v>
      </c>
      <c r="L2" s="38">
        <v>4.0625</v>
      </c>
      <c r="M2" s="38">
        <v>3.5</v>
      </c>
      <c r="N2" s="38">
        <v>5</v>
      </c>
      <c r="O2" s="38">
        <v>5</v>
      </c>
      <c r="P2" s="38">
        <v>4.666666666666667</v>
      </c>
      <c r="Q2" s="38">
        <v>3.75</v>
      </c>
      <c r="R2" s="38">
        <v>2.5</v>
      </c>
      <c r="S2" s="38">
        <v>4.5</v>
      </c>
    </row>
    <row r="3" spans="1:19">
      <c r="A3" s="49" t="s">
        <v>658</v>
      </c>
      <c r="B3" s="49" t="s">
        <v>658</v>
      </c>
      <c r="C3" s="49" t="s">
        <v>658</v>
      </c>
      <c r="D3" s="49" t="s">
        <v>426</v>
      </c>
      <c r="E3" s="49" t="s">
        <v>474</v>
      </c>
      <c r="F3" s="49" t="s">
        <v>431</v>
      </c>
      <c r="G3" s="49" t="s">
        <v>449</v>
      </c>
      <c r="H3" s="49" t="s">
        <v>454</v>
      </c>
      <c r="I3" s="49" t="s">
        <v>426</v>
      </c>
      <c r="K3" s="38">
        <v>2.9285714285714284</v>
      </c>
      <c r="L3" s="38">
        <v>2.75</v>
      </c>
      <c r="M3" s="38">
        <v>3.2</v>
      </c>
      <c r="N3" s="38">
        <v>4.2</v>
      </c>
      <c r="O3" s="38">
        <v>2.6</v>
      </c>
      <c r="P3" s="38">
        <v>2.8333333333333335</v>
      </c>
      <c r="Q3" s="38">
        <v>3.5</v>
      </c>
      <c r="R3" s="38">
        <v>3</v>
      </c>
      <c r="S3" s="38">
        <v>4</v>
      </c>
    </row>
    <row r="4" spans="1:19">
      <c r="A4" s="49" t="s">
        <v>426</v>
      </c>
      <c r="B4" s="49" t="s">
        <v>434</v>
      </c>
      <c r="C4" s="49" t="s">
        <v>428</v>
      </c>
      <c r="D4" s="49" t="s">
        <v>471</v>
      </c>
      <c r="E4" s="49" t="s">
        <v>480</v>
      </c>
      <c r="F4" s="49" t="s">
        <v>435</v>
      </c>
      <c r="G4" s="49" t="s">
        <v>465</v>
      </c>
      <c r="H4" s="49" t="s">
        <v>465</v>
      </c>
      <c r="I4" s="49" t="s">
        <v>434</v>
      </c>
      <c r="K4" s="38">
        <v>4.7857142857142856</v>
      </c>
      <c r="L4" s="38">
        <v>4.5625</v>
      </c>
      <c r="M4" s="38">
        <v>4.5999999999999996</v>
      </c>
      <c r="N4" s="38">
        <v>4.8</v>
      </c>
      <c r="O4" s="38">
        <v>4.4000000000000004</v>
      </c>
      <c r="P4" s="38">
        <v>4.666666666666667</v>
      </c>
      <c r="Q4" s="38">
        <v>4.25</v>
      </c>
      <c r="R4" s="38">
        <v>4</v>
      </c>
      <c r="S4" s="38">
        <v>5</v>
      </c>
    </row>
    <row r="5" spans="1:19">
      <c r="A5" s="49" t="s">
        <v>428</v>
      </c>
      <c r="B5" s="49" t="s">
        <v>437</v>
      </c>
      <c r="C5" s="49" t="s">
        <v>432</v>
      </c>
      <c r="D5" s="49" t="s">
        <v>431</v>
      </c>
      <c r="E5" s="49" t="s">
        <v>490</v>
      </c>
      <c r="F5" s="49" t="s">
        <v>437</v>
      </c>
      <c r="G5" s="49" t="s">
        <v>475</v>
      </c>
      <c r="I5" s="49" t="s">
        <v>454</v>
      </c>
      <c r="K5" s="38">
        <v>3.4285714285714284</v>
      </c>
      <c r="L5" s="38">
        <v>3.375</v>
      </c>
      <c r="M5" s="38">
        <v>3.3</v>
      </c>
      <c r="N5" s="38">
        <v>3.8</v>
      </c>
      <c r="O5" s="38">
        <v>3</v>
      </c>
      <c r="P5" s="38">
        <v>3.3333333333333335</v>
      </c>
      <c r="Q5" s="38">
        <v>3.25</v>
      </c>
      <c r="R5" s="38">
        <v>4</v>
      </c>
      <c r="S5" s="38">
        <v>4.5</v>
      </c>
    </row>
    <row r="6" spans="1:19">
      <c r="A6" s="49" t="s">
        <v>471</v>
      </c>
      <c r="B6" s="49" t="s">
        <v>445</v>
      </c>
      <c r="C6" s="49" t="s">
        <v>445</v>
      </c>
      <c r="D6" s="49" t="s">
        <v>434</v>
      </c>
      <c r="E6" s="49" t="s">
        <v>488</v>
      </c>
      <c r="F6" s="49" t="s">
        <v>462</v>
      </c>
      <c r="G6" s="49" t="s">
        <v>480</v>
      </c>
      <c r="K6" s="38">
        <v>4.2142857142857144</v>
      </c>
      <c r="L6" s="38">
        <v>4.4375</v>
      </c>
      <c r="M6" s="38">
        <v>4</v>
      </c>
      <c r="N6" s="38">
        <v>4</v>
      </c>
      <c r="O6" s="38">
        <v>4.4000000000000004</v>
      </c>
      <c r="P6" s="38">
        <v>4.5</v>
      </c>
      <c r="Q6" s="38">
        <v>4.25</v>
      </c>
      <c r="R6" s="38">
        <v>4</v>
      </c>
      <c r="S6" s="38">
        <v>4</v>
      </c>
    </row>
    <row r="7" spans="1:19">
      <c r="A7" s="49" t="s">
        <v>431</v>
      </c>
      <c r="B7" s="49" t="s">
        <v>449</v>
      </c>
      <c r="C7" s="49" t="s">
        <v>465</v>
      </c>
      <c r="D7" s="49" t="s">
        <v>446</v>
      </c>
      <c r="E7" s="49" t="s">
        <v>487</v>
      </c>
      <c r="F7" s="49" t="s">
        <v>475</v>
      </c>
      <c r="K7" s="38">
        <v>3.7142857142857144</v>
      </c>
      <c r="L7" s="38">
        <v>3.5625</v>
      </c>
      <c r="M7" s="38">
        <v>3.8</v>
      </c>
      <c r="N7" s="38">
        <v>4.2</v>
      </c>
      <c r="O7" s="38">
        <v>3.8</v>
      </c>
      <c r="P7" s="38">
        <v>3.5</v>
      </c>
      <c r="Q7" s="38">
        <v>3.25</v>
      </c>
      <c r="R7" s="38">
        <v>2</v>
      </c>
      <c r="S7" s="38">
        <v>3</v>
      </c>
    </row>
    <row r="8" spans="1:19">
      <c r="A8" s="49" t="s">
        <v>432</v>
      </c>
      <c r="B8" s="49" t="s">
        <v>452</v>
      </c>
      <c r="C8" s="49" t="s">
        <v>466</v>
      </c>
      <c r="D8" s="49" t="s">
        <v>470</v>
      </c>
      <c r="F8" s="49" t="s">
        <v>476</v>
      </c>
      <c r="K8" s="38">
        <v>4.4642857142857144</v>
      </c>
      <c r="L8" s="38">
        <v>3.9375</v>
      </c>
      <c r="M8" s="38">
        <v>3.6</v>
      </c>
      <c r="N8" s="38">
        <v>4.2</v>
      </c>
      <c r="O8" s="38">
        <v>4.5999999999999996</v>
      </c>
      <c r="P8" s="38">
        <v>4.666666666666667</v>
      </c>
      <c r="Q8" s="38">
        <v>3.5</v>
      </c>
      <c r="R8" s="38">
        <v>3</v>
      </c>
      <c r="S8" s="38">
        <v>5</v>
      </c>
    </row>
    <row r="9" spans="1:19">
      <c r="A9" s="49" t="s">
        <v>433</v>
      </c>
      <c r="B9" s="49" t="s">
        <v>454</v>
      </c>
      <c r="C9" s="49" t="s">
        <v>467</v>
      </c>
      <c r="K9" s="38">
        <v>3.2857142857142856</v>
      </c>
      <c r="L9" s="38">
        <v>3.375</v>
      </c>
      <c r="M9" s="38">
        <v>3.2</v>
      </c>
      <c r="N9" s="38">
        <v>3.2</v>
      </c>
      <c r="O9" s="38">
        <v>3.6</v>
      </c>
      <c r="P9" s="38">
        <v>3.1666666666666665</v>
      </c>
      <c r="Q9" s="38">
        <v>3.75</v>
      </c>
      <c r="R9" s="38">
        <v>3.5</v>
      </c>
      <c r="S9" s="38">
        <v>3.5</v>
      </c>
    </row>
    <row r="10" spans="1:19">
      <c r="A10" s="49" t="s">
        <v>435</v>
      </c>
      <c r="B10" s="49" t="s">
        <v>465</v>
      </c>
      <c r="C10" s="49" t="s">
        <v>470</v>
      </c>
      <c r="K10" s="38">
        <v>5</v>
      </c>
      <c r="L10" s="38">
        <v>4.5</v>
      </c>
      <c r="M10" s="38">
        <v>4.2</v>
      </c>
      <c r="N10" s="38">
        <v>5</v>
      </c>
      <c r="O10" s="38">
        <v>5</v>
      </c>
      <c r="P10" s="38">
        <v>5</v>
      </c>
      <c r="Q10" s="38">
        <v>4</v>
      </c>
      <c r="R10" s="38">
        <v>3</v>
      </c>
      <c r="S10" s="38">
        <v>5</v>
      </c>
    </row>
    <row r="11" spans="1:19">
      <c r="A11" s="49" t="s">
        <v>437</v>
      </c>
      <c r="B11" s="49" t="s">
        <v>466</v>
      </c>
      <c r="C11" s="49" t="s">
        <v>479</v>
      </c>
      <c r="K11" s="38">
        <v>3.9642857142857144</v>
      </c>
      <c r="L11" s="38">
        <v>4.125</v>
      </c>
      <c r="M11" s="38">
        <v>4.0999999999999996</v>
      </c>
      <c r="N11" s="38">
        <v>4.2</v>
      </c>
      <c r="O11" s="38">
        <v>3.6</v>
      </c>
      <c r="P11" s="38">
        <v>3.8333333333333335</v>
      </c>
      <c r="Q11" s="38">
        <v>3.25</v>
      </c>
      <c r="R11" s="38">
        <v>4</v>
      </c>
      <c r="S11" s="38">
        <v>4.5</v>
      </c>
    </row>
    <row r="12" spans="1:19">
      <c r="A12" s="49" t="s">
        <v>442</v>
      </c>
      <c r="B12" s="49" t="s">
        <v>467</v>
      </c>
      <c r="C12" s="49" t="s">
        <v>486</v>
      </c>
      <c r="K12" s="38">
        <v>4.2857142857142856</v>
      </c>
      <c r="L12" s="38">
        <v>4.125</v>
      </c>
      <c r="M12" s="38">
        <v>4.3</v>
      </c>
      <c r="N12" s="38">
        <v>4.5999999999999996</v>
      </c>
      <c r="O12" s="38">
        <v>3.2</v>
      </c>
      <c r="P12" s="38">
        <v>4</v>
      </c>
      <c r="Q12" s="38">
        <v>3.5</v>
      </c>
      <c r="R12" s="38">
        <v>4</v>
      </c>
      <c r="S12" s="38">
        <v>5</v>
      </c>
    </row>
    <row r="13" spans="1:19">
      <c r="A13" s="49" t="s">
        <v>446</v>
      </c>
      <c r="B13" s="49" t="s">
        <v>470</v>
      </c>
      <c r="K13" s="38">
        <v>3.7857142857142856</v>
      </c>
      <c r="L13" s="38">
        <v>3.6875</v>
      </c>
      <c r="M13" s="38">
        <v>3.5</v>
      </c>
      <c r="N13" s="38">
        <v>3.8</v>
      </c>
      <c r="O13" s="38">
        <v>3.4</v>
      </c>
      <c r="P13" s="38">
        <v>3.8333333333333335</v>
      </c>
      <c r="Q13" s="38">
        <v>4</v>
      </c>
      <c r="R13" s="38">
        <v>4</v>
      </c>
      <c r="S13" s="38">
        <v>4</v>
      </c>
    </row>
    <row r="14" spans="1:19">
      <c r="A14" s="49" t="s">
        <v>449</v>
      </c>
      <c r="B14" s="49" t="s">
        <v>479</v>
      </c>
      <c r="K14" s="38">
        <v>3.5357142857142856</v>
      </c>
      <c r="L14" s="38">
        <v>3.3125</v>
      </c>
      <c r="M14" s="38">
        <v>3.5</v>
      </c>
      <c r="N14" s="38">
        <v>4.4000000000000004</v>
      </c>
      <c r="O14" s="38">
        <v>3</v>
      </c>
      <c r="P14" s="38">
        <v>3.3333333333333335</v>
      </c>
      <c r="Q14" s="38">
        <v>3.25</v>
      </c>
      <c r="R14" s="38">
        <v>3.5</v>
      </c>
      <c r="S14" s="38">
        <v>4</v>
      </c>
    </row>
    <row r="15" spans="1:19">
      <c r="A15" s="49" t="s">
        <v>452</v>
      </c>
      <c r="B15" s="49" t="s">
        <v>480</v>
      </c>
      <c r="K15" s="38">
        <v>3.1071428571428572</v>
      </c>
      <c r="L15" s="38">
        <v>2.625</v>
      </c>
      <c r="M15" s="38">
        <v>2.6</v>
      </c>
      <c r="N15" s="38">
        <v>4</v>
      </c>
      <c r="O15" s="38">
        <v>2.6</v>
      </c>
      <c r="P15" s="38">
        <v>3</v>
      </c>
      <c r="Q15" s="38">
        <v>2.5</v>
      </c>
      <c r="R15" s="38">
        <v>2</v>
      </c>
      <c r="S15" s="38">
        <v>3.5</v>
      </c>
    </row>
    <row r="16" spans="1:19">
      <c r="A16" s="49" t="s">
        <v>453</v>
      </c>
      <c r="B16" s="49" t="s">
        <v>490</v>
      </c>
      <c r="K16" s="38">
        <v>3.9642857142857144</v>
      </c>
      <c r="L16" s="38">
        <v>4</v>
      </c>
      <c r="M16" s="38">
        <v>3.9</v>
      </c>
      <c r="N16" s="38">
        <v>5</v>
      </c>
      <c r="O16" s="38">
        <v>3.2</v>
      </c>
      <c r="P16" s="38">
        <v>4</v>
      </c>
      <c r="Q16" s="38">
        <v>3.75</v>
      </c>
      <c r="R16" s="38">
        <v>4</v>
      </c>
      <c r="S16" s="38">
        <v>4.5</v>
      </c>
    </row>
    <row r="17" spans="1:19">
      <c r="A17" s="49" t="s">
        <v>454</v>
      </c>
      <c r="B17" s="49" t="s">
        <v>489</v>
      </c>
      <c r="K17" s="38">
        <v>4.5</v>
      </c>
      <c r="L17" s="38">
        <v>4.1875</v>
      </c>
      <c r="M17" s="38">
        <v>3.9</v>
      </c>
      <c r="N17" s="38">
        <v>5</v>
      </c>
      <c r="O17" s="38">
        <v>4.4000000000000004</v>
      </c>
      <c r="P17" s="38">
        <v>4.333333333333333</v>
      </c>
      <c r="Q17" s="38">
        <v>4.25</v>
      </c>
      <c r="R17" s="38">
        <v>3.5</v>
      </c>
      <c r="S17" s="38">
        <v>5</v>
      </c>
    </row>
    <row r="18" spans="1:19">
      <c r="A18" s="49" t="s">
        <v>457</v>
      </c>
      <c r="B18" s="49" t="s">
        <v>488</v>
      </c>
      <c r="K18" s="38">
        <v>3.5714285714285716</v>
      </c>
      <c r="L18" s="38">
        <v>3.5625</v>
      </c>
      <c r="M18" s="38">
        <v>3.5</v>
      </c>
      <c r="N18" s="38">
        <v>4</v>
      </c>
      <c r="O18" s="38">
        <v>3.4</v>
      </c>
      <c r="P18" s="38">
        <v>3.3333333333333335</v>
      </c>
      <c r="Q18" s="38">
        <v>3.25</v>
      </c>
      <c r="R18" s="38">
        <v>3</v>
      </c>
      <c r="S18" s="38">
        <v>3.5</v>
      </c>
    </row>
    <row r="19" spans="1:19">
      <c r="A19" s="49" t="s">
        <v>462</v>
      </c>
      <c r="B19" s="49" t="s">
        <v>487</v>
      </c>
      <c r="K19" s="38">
        <v>3.0357142857142856</v>
      </c>
      <c r="L19" s="38">
        <v>3.375</v>
      </c>
      <c r="M19" s="38">
        <v>2.9</v>
      </c>
      <c r="N19" s="38">
        <v>3.6</v>
      </c>
      <c r="O19" s="38">
        <v>3</v>
      </c>
      <c r="P19" s="38">
        <v>2.5</v>
      </c>
      <c r="Q19" s="38">
        <v>2.75</v>
      </c>
      <c r="R19" s="38">
        <v>3.5</v>
      </c>
      <c r="S19" s="38">
        <v>4.5</v>
      </c>
    </row>
    <row r="20" spans="1:19">
      <c r="A20" s="49" t="s">
        <v>466</v>
      </c>
      <c r="K20" s="38">
        <v>4.3571428571428568</v>
      </c>
      <c r="L20" s="38">
        <v>4.375</v>
      </c>
      <c r="M20" s="38">
        <v>4.4000000000000004</v>
      </c>
      <c r="N20" s="38">
        <v>5</v>
      </c>
      <c r="O20" s="38">
        <v>4.2</v>
      </c>
      <c r="P20" s="38">
        <v>3.5</v>
      </c>
      <c r="Q20" s="38">
        <v>3.75</v>
      </c>
      <c r="R20" s="38">
        <v>4</v>
      </c>
      <c r="S20" s="38">
        <v>5</v>
      </c>
    </row>
    <row r="21" spans="1:19">
      <c r="A21" s="49" t="s">
        <v>467</v>
      </c>
      <c r="K21" s="38">
        <v>3.4642857142857144</v>
      </c>
      <c r="L21" s="38">
        <v>3.25</v>
      </c>
      <c r="M21" s="38">
        <v>3.7</v>
      </c>
      <c r="N21" s="38">
        <v>3.8</v>
      </c>
      <c r="O21" s="38">
        <v>2.4</v>
      </c>
      <c r="P21" s="38">
        <v>3.1666666666666665</v>
      </c>
      <c r="Q21" s="38">
        <v>3</v>
      </c>
      <c r="R21" s="38">
        <v>3.5</v>
      </c>
      <c r="S21" s="38">
        <v>4</v>
      </c>
    </row>
    <row r="22" spans="1:19">
      <c r="A22" s="49" t="s">
        <v>470</v>
      </c>
      <c r="K22" s="38">
        <v>4.3214285714285712</v>
      </c>
      <c r="L22" s="38">
        <v>3.8125</v>
      </c>
      <c r="M22" s="38">
        <v>3.6</v>
      </c>
      <c r="N22" s="38">
        <v>4.5999999999999996</v>
      </c>
      <c r="O22" s="38">
        <v>4</v>
      </c>
      <c r="P22" s="38">
        <v>4.5</v>
      </c>
      <c r="Q22" s="38">
        <v>3.5</v>
      </c>
      <c r="R22" s="38">
        <v>3</v>
      </c>
      <c r="S22" s="38">
        <v>4.5</v>
      </c>
    </row>
    <row r="23" spans="1:19">
      <c r="A23" s="49" t="s">
        <v>474</v>
      </c>
      <c r="K23" s="38">
        <v>3.2142857142857144</v>
      </c>
      <c r="L23" s="38">
        <v>3.25</v>
      </c>
      <c r="M23" s="38">
        <v>3</v>
      </c>
      <c r="N23" s="38">
        <v>4</v>
      </c>
      <c r="O23" s="38">
        <v>3.4</v>
      </c>
      <c r="P23" s="38">
        <v>2.6666666666666665</v>
      </c>
      <c r="Q23" s="38">
        <v>3</v>
      </c>
      <c r="R23" s="38">
        <v>3</v>
      </c>
      <c r="S23" s="38">
        <v>4</v>
      </c>
    </row>
    <row r="24" spans="1:19">
      <c r="A24" s="49" t="s">
        <v>475</v>
      </c>
      <c r="K24" s="38">
        <v>3.8928571428571428</v>
      </c>
      <c r="L24" s="38">
        <v>3.8125</v>
      </c>
      <c r="M24" s="38">
        <v>3.8</v>
      </c>
      <c r="N24" s="38">
        <v>4</v>
      </c>
      <c r="O24" s="38">
        <v>4</v>
      </c>
      <c r="P24" s="38">
        <v>3.5</v>
      </c>
      <c r="Q24" s="38">
        <v>4</v>
      </c>
      <c r="R24" s="38">
        <v>3.5</v>
      </c>
      <c r="S24" s="38">
        <v>4</v>
      </c>
    </row>
    <row r="25" spans="1:19">
      <c r="A25" s="49" t="s">
        <v>476</v>
      </c>
      <c r="K25" s="38">
        <v>3.6428571428571428</v>
      </c>
      <c r="L25" s="38">
        <v>3.4375</v>
      </c>
      <c r="M25" s="38">
        <v>3.5</v>
      </c>
      <c r="N25" s="38">
        <v>3.6</v>
      </c>
      <c r="O25" s="38">
        <v>3.6</v>
      </c>
      <c r="P25" s="38">
        <v>3.3333333333333335</v>
      </c>
      <c r="Q25" s="38">
        <v>3.75</v>
      </c>
      <c r="R25" s="38">
        <v>3</v>
      </c>
      <c r="S25" s="38">
        <v>3.5</v>
      </c>
    </row>
    <row r="26" spans="1:19">
      <c r="A26" s="49" t="s">
        <v>490</v>
      </c>
      <c r="K26" s="38">
        <v>2.8214285714285716</v>
      </c>
      <c r="L26" s="38">
        <v>3.1875</v>
      </c>
      <c r="M26" s="38">
        <v>3</v>
      </c>
      <c r="N26" s="38">
        <v>2.8</v>
      </c>
      <c r="O26" s="38">
        <v>2.8</v>
      </c>
      <c r="P26" s="38">
        <v>2.6666666666666665</v>
      </c>
      <c r="Q26" s="38">
        <v>2.5</v>
      </c>
      <c r="R26" s="38">
        <v>4</v>
      </c>
      <c r="S26" s="38">
        <v>4</v>
      </c>
    </row>
    <row r="27" spans="1:19">
      <c r="A27" s="49" t="s">
        <v>489</v>
      </c>
      <c r="K27" s="38">
        <v>4.3571428571428568</v>
      </c>
      <c r="L27" s="38">
        <v>3.9375</v>
      </c>
      <c r="M27" s="38">
        <v>3.7</v>
      </c>
      <c r="N27" s="38">
        <v>4.8</v>
      </c>
      <c r="O27" s="38">
        <v>3.8</v>
      </c>
      <c r="P27" s="38">
        <v>4</v>
      </c>
      <c r="Q27" s="38">
        <v>3.25</v>
      </c>
      <c r="R27" s="38">
        <v>4</v>
      </c>
      <c r="S27" s="38">
        <v>5</v>
      </c>
    </row>
    <row r="28" spans="1:19">
      <c r="A28" s="49" t="s">
        <v>488</v>
      </c>
      <c r="K28" s="38">
        <v>3.5</v>
      </c>
      <c r="L28" s="38">
        <v>3.625</v>
      </c>
      <c r="M28" s="38">
        <v>3.3</v>
      </c>
      <c r="N28" s="38">
        <v>4.4000000000000004</v>
      </c>
      <c r="O28" s="38">
        <v>3.8</v>
      </c>
      <c r="P28" s="38">
        <v>3.1666666666666665</v>
      </c>
      <c r="Q28" s="38">
        <v>3.75</v>
      </c>
      <c r="R28" s="38">
        <v>3</v>
      </c>
      <c r="S28" s="38">
        <v>4.5</v>
      </c>
    </row>
    <row r="29" spans="1:19">
      <c r="A29" s="49" t="s">
        <v>487</v>
      </c>
      <c r="K29" s="38">
        <v>3.5714285714285716</v>
      </c>
      <c r="L29" s="38">
        <v>3.5625</v>
      </c>
      <c r="M29" s="38">
        <v>3.4</v>
      </c>
      <c r="N29" s="38">
        <v>4.4000000000000004</v>
      </c>
      <c r="O29" s="38">
        <v>2.8</v>
      </c>
      <c r="P29" s="38">
        <v>2.6666666666666665</v>
      </c>
      <c r="Q29" s="38">
        <v>3.5</v>
      </c>
      <c r="R29" s="38">
        <v>3</v>
      </c>
      <c r="S29" s="38">
        <v>4.5</v>
      </c>
    </row>
    <row r="30" spans="1:19">
      <c r="A30" s="49" t="s">
        <v>486</v>
      </c>
      <c r="K30" s="38">
        <v>2.7857142857142856</v>
      </c>
      <c r="L30" s="38">
        <v>2.75</v>
      </c>
      <c r="M30" s="38">
        <v>3.2</v>
      </c>
      <c r="N30" s="38">
        <v>2.6</v>
      </c>
      <c r="O30" s="38">
        <v>2.4</v>
      </c>
      <c r="P30" s="38">
        <v>2</v>
      </c>
      <c r="Q30" s="38">
        <v>2.5</v>
      </c>
      <c r="R30" s="38">
        <v>3</v>
      </c>
      <c r="S30" s="38">
        <v>3.5</v>
      </c>
    </row>
    <row r="31" spans="1:19">
      <c r="K31" s="38">
        <v>3.3571428571428572</v>
      </c>
      <c r="L31" s="38">
        <v>3.0625</v>
      </c>
      <c r="M31" s="38">
        <v>3.1</v>
      </c>
      <c r="N31" s="38">
        <v>4</v>
      </c>
      <c r="O31" s="38">
        <v>3</v>
      </c>
      <c r="P31" s="38">
        <v>2.8333333333333335</v>
      </c>
      <c r="Q31" s="38">
        <v>3.25</v>
      </c>
      <c r="R31" s="38">
        <v>3</v>
      </c>
      <c r="S31" s="38">
        <v>4</v>
      </c>
    </row>
    <row r="32" spans="1:19">
      <c r="K32" s="38">
        <v>3.25</v>
      </c>
      <c r="L32" s="38">
        <v>3.3125</v>
      </c>
      <c r="M32" s="38">
        <v>3.5</v>
      </c>
      <c r="N32" s="38">
        <v>3.4</v>
      </c>
      <c r="O32" s="38">
        <v>3.6</v>
      </c>
      <c r="P32" s="38">
        <v>2.8333333333333335</v>
      </c>
      <c r="Q32" s="38">
        <v>3.5</v>
      </c>
      <c r="R32" s="38">
        <v>3</v>
      </c>
      <c r="S32" s="38">
        <v>3.5</v>
      </c>
    </row>
    <row r="33" spans="11:19">
      <c r="K33" s="38">
        <v>1.6428571428571428</v>
      </c>
      <c r="L33" s="38">
        <v>2</v>
      </c>
      <c r="M33" s="38">
        <v>2.2000000000000002</v>
      </c>
      <c r="N33" s="38">
        <v>2</v>
      </c>
      <c r="O33" s="38">
        <v>2.4</v>
      </c>
      <c r="P33" s="38">
        <v>1.5</v>
      </c>
      <c r="Q33" s="38">
        <v>2.75</v>
      </c>
      <c r="R33" s="38">
        <v>1</v>
      </c>
      <c r="S33" s="38">
        <v>2.5</v>
      </c>
    </row>
    <row r="34" spans="11:19">
      <c r="K34" s="38">
        <v>3.5714285714285716</v>
      </c>
      <c r="L34" s="38">
        <v>3.25</v>
      </c>
      <c r="M34" s="38">
        <v>3.2</v>
      </c>
      <c r="N34" s="38">
        <v>3.8</v>
      </c>
      <c r="O34" s="38">
        <v>3</v>
      </c>
      <c r="P34" s="38">
        <v>3.3333333333333335</v>
      </c>
      <c r="Q34" s="38">
        <v>4</v>
      </c>
      <c r="R34" s="38">
        <v>4</v>
      </c>
      <c r="S34" s="38">
        <v>4.5</v>
      </c>
    </row>
    <row r="35" spans="11:19">
      <c r="K35" s="38">
        <v>3.4285714285714284</v>
      </c>
      <c r="L35" s="38">
        <v>3.3125</v>
      </c>
      <c r="M35" s="38">
        <v>3.2</v>
      </c>
      <c r="N35" s="38">
        <v>3.8</v>
      </c>
      <c r="O35" s="38">
        <v>3.2</v>
      </c>
      <c r="P35" s="38">
        <v>3</v>
      </c>
      <c r="Q35" s="38">
        <v>3.5</v>
      </c>
      <c r="R35" s="38">
        <v>3</v>
      </c>
      <c r="S35" s="38">
        <v>4</v>
      </c>
    </row>
    <row r="36" spans="11:19">
      <c r="K36" s="38">
        <v>3.8928571428571428</v>
      </c>
      <c r="L36" s="38">
        <v>3.625</v>
      </c>
      <c r="M36" s="38">
        <v>4</v>
      </c>
      <c r="N36" s="38">
        <v>4</v>
      </c>
      <c r="O36" s="38">
        <v>3</v>
      </c>
      <c r="P36" s="38">
        <v>3.8333333333333335</v>
      </c>
      <c r="Q36" s="38">
        <v>3.75</v>
      </c>
      <c r="R36" s="38">
        <v>3</v>
      </c>
      <c r="S36" s="38">
        <v>3</v>
      </c>
    </row>
    <row r="37" spans="11:19">
      <c r="K37" s="38">
        <v>3.2857142857142856</v>
      </c>
      <c r="L37" s="38">
        <v>3.5625</v>
      </c>
      <c r="M37" s="38">
        <v>3.3</v>
      </c>
      <c r="N37" s="38">
        <v>3.6</v>
      </c>
      <c r="O37" s="38">
        <v>3.2</v>
      </c>
      <c r="P37" s="38">
        <v>3</v>
      </c>
      <c r="Q37" s="38">
        <v>3.5</v>
      </c>
      <c r="R37" s="38">
        <v>3.5</v>
      </c>
      <c r="S37" s="38">
        <v>4</v>
      </c>
    </row>
    <row r="38" spans="11:19">
      <c r="K38" s="38">
        <v>3.6785714285714284</v>
      </c>
      <c r="L38" s="38">
        <v>3.75</v>
      </c>
      <c r="M38" s="38">
        <v>3.4</v>
      </c>
      <c r="N38" s="38">
        <v>3.8</v>
      </c>
      <c r="O38" s="38">
        <v>4.2</v>
      </c>
      <c r="P38" s="38">
        <v>3</v>
      </c>
      <c r="Q38" s="38">
        <v>4</v>
      </c>
      <c r="R38" s="38">
        <v>3.5</v>
      </c>
      <c r="S38" s="38">
        <v>4</v>
      </c>
    </row>
    <row r="39" spans="11:19">
      <c r="K39" s="38">
        <v>3.5357142857142856</v>
      </c>
      <c r="L39" s="38">
        <v>3.5</v>
      </c>
      <c r="M39" s="38">
        <v>3.4</v>
      </c>
      <c r="N39" s="38">
        <v>3.4</v>
      </c>
      <c r="O39" s="38">
        <v>4</v>
      </c>
      <c r="P39" s="38">
        <v>3.3333333333333335</v>
      </c>
      <c r="Q39" s="38">
        <v>2.75</v>
      </c>
      <c r="R39" s="38">
        <v>3</v>
      </c>
      <c r="S39" s="38">
        <v>3.5</v>
      </c>
    </row>
    <row r="40" spans="11:19">
      <c r="K40" s="38">
        <v>4.4285714285714288</v>
      </c>
      <c r="L40" s="38">
        <v>4</v>
      </c>
      <c r="M40" s="38">
        <v>3.7</v>
      </c>
      <c r="N40" s="38">
        <v>4.4000000000000004</v>
      </c>
      <c r="O40" s="38">
        <v>4</v>
      </c>
      <c r="P40" s="38">
        <v>4.833333333333333</v>
      </c>
      <c r="Q40" s="38">
        <v>4</v>
      </c>
      <c r="R40" s="38">
        <v>4</v>
      </c>
      <c r="S40" s="38">
        <v>5</v>
      </c>
    </row>
    <row r="41" spans="11:19">
      <c r="K41" s="38">
        <v>2.9642857142857144</v>
      </c>
      <c r="L41" s="38">
        <v>3.25</v>
      </c>
      <c r="M41" s="38">
        <v>2.9</v>
      </c>
      <c r="N41" s="38">
        <v>3.6</v>
      </c>
      <c r="O41" s="38">
        <v>3.4</v>
      </c>
      <c r="P41" s="38">
        <v>2.6666666666666665</v>
      </c>
      <c r="Q41" s="38">
        <v>3</v>
      </c>
      <c r="R41" s="38">
        <v>3</v>
      </c>
      <c r="S41" s="38">
        <v>4</v>
      </c>
    </row>
    <row r="42" spans="11:19">
      <c r="K42" s="38">
        <v>4</v>
      </c>
      <c r="L42" s="38">
        <v>3.8125</v>
      </c>
      <c r="M42" s="38">
        <v>3.7</v>
      </c>
      <c r="N42" s="38">
        <v>3.8</v>
      </c>
      <c r="O42" s="38">
        <v>3.8</v>
      </c>
      <c r="P42" s="38">
        <v>4</v>
      </c>
      <c r="Q42" s="38">
        <v>3.5</v>
      </c>
      <c r="R42" s="38">
        <v>3</v>
      </c>
      <c r="S42" s="38">
        <v>3.5</v>
      </c>
    </row>
    <row r="43" spans="11:19">
      <c r="K43" s="38">
        <v>3.75</v>
      </c>
      <c r="L43" s="38">
        <v>3.75</v>
      </c>
      <c r="M43" s="38">
        <v>3.7</v>
      </c>
      <c r="N43" s="38">
        <v>4</v>
      </c>
      <c r="O43" s="38">
        <v>3</v>
      </c>
      <c r="P43" s="38">
        <v>3.6666666666666665</v>
      </c>
      <c r="Q43" s="38">
        <v>4.25</v>
      </c>
      <c r="R43" s="38">
        <v>4</v>
      </c>
      <c r="S43" s="38">
        <v>4.5</v>
      </c>
    </row>
    <row r="44" spans="11:19">
      <c r="K44" s="38">
        <v>2.8571428571428572</v>
      </c>
      <c r="L44" s="38">
        <v>2.875</v>
      </c>
      <c r="M44" s="38">
        <v>2.6</v>
      </c>
      <c r="N44" s="38">
        <v>4</v>
      </c>
      <c r="O44" s="38">
        <v>2.6</v>
      </c>
      <c r="P44" s="38">
        <v>3.1666666666666665</v>
      </c>
      <c r="Q44" s="38">
        <v>2.5</v>
      </c>
      <c r="R44" s="38">
        <v>1</v>
      </c>
      <c r="S44" s="38">
        <v>2.5</v>
      </c>
    </row>
    <row r="45" spans="11:19">
      <c r="K45" s="38">
        <v>3.4642857142857144</v>
      </c>
      <c r="L45" s="38">
        <v>3.3125</v>
      </c>
      <c r="M45" s="38">
        <v>3.4</v>
      </c>
      <c r="N45" s="38">
        <v>4.2</v>
      </c>
      <c r="O45" s="38">
        <v>2.4</v>
      </c>
      <c r="P45" s="38">
        <v>3.6666666666666665</v>
      </c>
      <c r="Q45" s="38">
        <v>3.25</v>
      </c>
      <c r="R45" s="38">
        <v>3.5</v>
      </c>
      <c r="S45" s="3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3C21-DCAF-4981-A1CD-AA0318353C4A}">
  <dimension ref="A1:C50"/>
  <sheetViews>
    <sheetView topLeftCell="A19" workbookViewId="0">
      <selection activeCell="A51" sqref="A51"/>
    </sheetView>
  </sheetViews>
  <sheetFormatPr defaultRowHeight="15"/>
  <cols>
    <col min="1" max="1" width="22.5703125" bestFit="1" customWidth="1"/>
    <col min="3" max="3" width="30.28515625" bestFit="1" customWidth="1"/>
  </cols>
  <sheetData>
    <row r="1" spans="1:3">
      <c r="A1" s="9" t="s">
        <v>386</v>
      </c>
      <c r="B1" s="9" t="s">
        <v>384</v>
      </c>
      <c r="C1" s="9" t="s">
        <v>385</v>
      </c>
    </row>
    <row r="2" spans="1:3">
      <c r="A2" s="10" t="s">
        <v>382</v>
      </c>
      <c r="B2" s="10">
        <v>8</v>
      </c>
      <c r="C2" s="10"/>
    </row>
    <row r="3" spans="1:3">
      <c r="A3" s="10" t="s">
        <v>396</v>
      </c>
      <c r="B3" s="10">
        <v>6</v>
      </c>
      <c r="C3" s="10" t="s">
        <v>383</v>
      </c>
    </row>
    <row r="4" spans="1:3">
      <c r="A4" s="10" t="s">
        <v>397</v>
      </c>
      <c r="B4" s="10">
        <v>2</v>
      </c>
      <c r="C4" s="10" t="s">
        <v>387</v>
      </c>
    </row>
    <row r="5" spans="1:3">
      <c r="A5" s="10" t="s">
        <v>395</v>
      </c>
      <c r="B5" s="10">
        <v>1</v>
      </c>
      <c r="C5" s="10"/>
    </row>
    <row r="6" spans="1:3">
      <c r="A6" s="10" t="s">
        <v>398</v>
      </c>
      <c r="B6" s="10">
        <v>2</v>
      </c>
      <c r="C6" s="10" t="s">
        <v>400</v>
      </c>
    </row>
    <row r="7" spans="1:3">
      <c r="A7" s="10" t="s">
        <v>401</v>
      </c>
      <c r="B7" s="10">
        <v>7</v>
      </c>
      <c r="C7" s="10"/>
    </row>
    <row r="8" spans="1:3">
      <c r="A8" s="10" t="s">
        <v>402</v>
      </c>
      <c r="B8" s="10">
        <v>2</v>
      </c>
      <c r="C8" s="10"/>
    </row>
    <row r="9" spans="1:3">
      <c r="A9" s="10" t="s">
        <v>403</v>
      </c>
      <c r="B9" s="10">
        <v>2</v>
      </c>
      <c r="C9" s="10"/>
    </row>
    <row r="10" spans="1:3">
      <c r="A10" s="10" t="s">
        <v>404</v>
      </c>
      <c r="B10" s="10">
        <v>1</v>
      </c>
      <c r="C10" s="10"/>
    </row>
    <row r="11" spans="1:3">
      <c r="A11" s="10" t="s">
        <v>405</v>
      </c>
      <c r="B11" s="10">
        <v>1</v>
      </c>
      <c r="C11" s="10"/>
    </row>
    <row r="12" spans="1:3">
      <c r="A12" s="10" t="s">
        <v>406</v>
      </c>
      <c r="B12" s="10">
        <v>3</v>
      </c>
      <c r="C12" s="10"/>
    </row>
    <row r="13" spans="1:3">
      <c r="A13" s="18" t="s">
        <v>524</v>
      </c>
      <c r="B13" s="18">
        <f>SUM(B2:B12)</f>
        <v>35</v>
      </c>
      <c r="C13" s="10"/>
    </row>
    <row r="15" spans="1:3">
      <c r="A15" t="s">
        <v>530</v>
      </c>
    </row>
    <row r="16" spans="1:3">
      <c r="A16" t="s">
        <v>525</v>
      </c>
    </row>
    <row r="17" spans="1:1">
      <c r="A17" t="s">
        <v>529</v>
      </c>
    </row>
    <row r="18" spans="1:1">
      <c r="A18" t="s">
        <v>526</v>
      </c>
    </row>
    <row r="19" spans="1:1">
      <c r="A19" t="s">
        <v>527</v>
      </c>
    </row>
    <row r="20" spans="1:1">
      <c r="A20" t="s">
        <v>532</v>
      </c>
    </row>
    <row r="21" spans="1:1">
      <c r="A21" t="s">
        <v>528</v>
      </c>
    </row>
    <row r="22" spans="1:1">
      <c r="A22" t="s">
        <v>531</v>
      </c>
    </row>
    <row r="24" spans="1:1">
      <c r="A24" t="s">
        <v>541</v>
      </c>
    </row>
    <row r="25" spans="1:1">
      <c r="A25" t="s">
        <v>591</v>
      </c>
    </row>
    <row r="26" spans="1:1">
      <c r="A26" t="s">
        <v>592</v>
      </c>
    </row>
    <row r="27" spans="1:1">
      <c r="A27" t="s">
        <v>597</v>
      </c>
    </row>
    <row r="28" spans="1:1">
      <c r="A28" t="s">
        <v>598</v>
      </c>
    </row>
    <row r="29" spans="1:1">
      <c r="A29" t="s">
        <v>603</v>
      </c>
    </row>
    <row r="30" spans="1:1">
      <c r="A30" t="s">
        <v>604</v>
      </c>
    </row>
    <row r="31" spans="1:1">
      <c r="A31" t="s">
        <v>619</v>
      </c>
    </row>
    <row r="33" spans="1:1">
      <c r="A33" s="33">
        <v>45624</v>
      </c>
    </row>
    <row r="34" spans="1:1">
      <c r="A34" t="s">
        <v>623</v>
      </c>
    </row>
    <row r="35" spans="1:1">
      <c r="A35" t="s">
        <v>624</v>
      </c>
    </row>
    <row r="36" spans="1:1">
      <c r="A36" t="s">
        <v>625</v>
      </c>
    </row>
    <row r="37" spans="1:1">
      <c r="A37" t="s">
        <v>627</v>
      </c>
    </row>
    <row r="38" spans="1:1">
      <c r="A38" t="s">
        <v>628</v>
      </c>
    </row>
    <row r="39" spans="1:1">
      <c r="A39" t="s">
        <v>626</v>
      </c>
    </row>
    <row r="40" spans="1:1">
      <c r="A40" t="s">
        <v>629</v>
      </c>
    </row>
    <row r="41" spans="1:1">
      <c r="A41" t="s">
        <v>630</v>
      </c>
    </row>
    <row r="42" spans="1:1">
      <c r="A42" t="s">
        <v>637</v>
      </c>
    </row>
    <row r="44" spans="1:1">
      <c r="A44" s="33">
        <v>45628</v>
      </c>
    </row>
    <row r="45" spans="1:1">
      <c r="A45" t="s">
        <v>643</v>
      </c>
    </row>
    <row r="46" spans="1:1">
      <c r="A46" t="s">
        <v>644</v>
      </c>
    </row>
    <row r="48" spans="1:1">
      <c r="A48" s="33">
        <v>45629</v>
      </c>
    </row>
    <row r="49" spans="1:1">
      <c r="A49" t="s">
        <v>765</v>
      </c>
    </row>
    <row r="50" spans="1:1">
      <c r="A50" t="s">
        <v>766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AA4F-562B-4605-8FF6-658CECE719B2}">
  <dimension ref="A1:S34"/>
  <sheetViews>
    <sheetView topLeftCell="O1" workbookViewId="0">
      <selection activeCell="K21" sqref="K21"/>
    </sheetView>
  </sheetViews>
  <sheetFormatPr defaultRowHeight="15"/>
  <cols>
    <col min="1" max="1" width="32" bestFit="1" customWidth="1"/>
    <col min="2" max="2" width="9.7109375" bestFit="1" customWidth="1"/>
    <col min="3" max="3" width="22.7109375" bestFit="1" customWidth="1"/>
    <col min="4" max="4" width="18.28515625" bestFit="1" customWidth="1"/>
    <col min="5" max="5" width="18.85546875" bestFit="1" customWidth="1"/>
    <col min="6" max="6" width="12.85546875" bestFit="1" customWidth="1"/>
    <col min="10" max="10" width="22.7109375" bestFit="1" customWidth="1"/>
    <col min="11" max="11" width="28.42578125" bestFit="1" customWidth="1"/>
    <col min="12" max="12" width="18.140625" bestFit="1" customWidth="1"/>
    <col min="13" max="13" width="26.140625" bestFit="1" customWidth="1"/>
    <col min="14" max="14" width="17.7109375" bestFit="1" customWidth="1"/>
    <col min="15" max="15" width="28" bestFit="1" customWidth="1"/>
    <col min="16" max="16" width="27" bestFit="1" customWidth="1"/>
    <col min="17" max="17" width="20.140625" bestFit="1" customWidth="1"/>
    <col min="18" max="18" width="23.42578125" bestFit="1" customWidth="1"/>
    <col min="19" max="19" width="13.28515625" bestFit="1" customWidth="1"/>
  </cols>
  <sheetData>
    <row r="1" spans="1:19">
      <c r="A1" s="51"/>
      <c r="B1" s="47" t="s">
        <v>438</v>
      </c>
      <c r="C1" s="47" t="s">
        <v>414</v>
      </c>
      <c r="D1" s="47" t="s">
        <v>415</v>
      </c>
      <c r="E1" s="47" t="s">
        <v>422</v>
      </c>
      <c r="F1" s="47" t="s">
        <v>494</v>
      </c>
      <c r="J1" s="78" t="s">
        <v>767</v>
      </c>
      <c r="K1" s="79"/>
      <c r="L1" s="79"/>
      <c r="M1" s="79"/>
      <c r="N1" s="79"/>
      <c r="O1" s="79"/>
      <c r="P1" s="79"/>
      <c r="Q1" s="79"/>
      <c r="R1" s="79"/>
      <c r="S1" s="79"/>
    </row>
    <row r="2" spans="1:19">
      <c r="A2" s="46" t="s">
        <v>658</v>
      </c>
      <c r="B2" s="52">
        <v>-1.619E-2</v>
      </c>
      <c r="C2" s="52">
        <v>0.43123</v>
      </c>
      <c r="D2" s="52">
        <v>0.17882000000000001</v>
      </c>
      <c r="E2" s="52">
        <v>0.49758000000000002</v>
      </c>
      <c r="F2" s="52">
        <v>-9.1310000000000002E-2</v>
      </c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19">
      <c r="A3" s="46" t="s">
        <v>426</v>
      </c>
      <c r="B3" s="52">
        <v>-3.5200000000000001E-3</v>
      </c>
      <c r="C3" s="52">
        <v>0.38449</v>
      </c>
      <c r="D3" s="52">
        <v>0.24551999999999999</v>
      </c>
      <c r="E3" s="52">
        <v>0.48746</v>
      </c>
      <c r="F3" s="52">
        <v>8.1439999999999999E-2</v>
      </c>
      <c r="J3" s="80" t="s">
        <v>768</v>
      </c>
      <c r="K3" s="79"/>
      <c r="L3" s="79"/>
      <c r="M3" s="79"/>
      <c r="N3" s="79"/>
      <c r="O3" s="79"/>
      <c r="P3" s="79"/>
      <c r="Q3" s="79"/>
      <c r="R3" s="79"/>
      <c r="S3" s="79"/>
    </row>
    <row r="4" spans="1:19">
      <c r="A4" s="46" t="s">
        <v>428</v>
      </c>
      <c r="B4" s="52">
        <v>2.5739999999999999E-2</v>
      </c>
      <c r="C4" s="52">
        <v>0.24884000000000001</v>
      </c>
      <c r="D4" s="52">
        <v>0.27161999999999997</v>
      </c>
      <c r="E4" s="52">
        <v>0.18861</v>
      </c>
      <c r="F4" s="52">
        <v>-0.19131000000000001</v>
      </c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19">
      <c r="A5" s="46" t="s">
        <v>471</v>
      </c>
      <c r="B5" s="52">
        <v>5.074E-2</v>
      </c>
      <c r="C5" s="52">
        <v>0.35882999999999998</v>
      </c>
      <c r="D5" s="52">
        <v>9.1789999999999997E-2</v>
      </c>
      <c r="E5" s="52">
        <v>0.38653999999999999</v>
      </c>
      <c r="F5" s="52">
        <v>0.19843</v>
      </c>
      <c r="J5" s="82" t="s">
        <v>769</v>
      </c>
      <c r="K5" s="82"/>
      <c r="L5" s="82"/>
      <c r="M5" s="82"/>
      <c r="N5" s="82"/>
      <c r="O5" s="82"/>
      <c r="P5" s="82"/>
      <c r="Q5" s="82"/>
      <c r="R5" s="82"/>
      <c r="S5" s="82"/>
    </row>
    <row r="6" spans="1:19">
      <c r="A6" s="46" t="s">
        <v>431</v>
      </c>
      <c r="B6" s="52">
        <v>-6.3320000000000001E-2</v>
      </c>
      <c r="C6" s="52">
        <v>0.34737000000000001</v>
      </c>
      <c r="D6" s="52">
        <v>0.10603</v>
      </c>
      <c r="E6" s="52">
        <v>0.49796000000000001</v>
      </c>
      <c r="F6" s="52">
        <v>-1.206E-2</v>
      </c>
      <c r="J6" s="63"/>
      <c r="K6" s="64" t="s">
        <v>770</v>
      </c>
      <c r="L6" s="64" t="s">
        <v>759</v>
      </c>
      <c r="M6" s="64" t="s">
        <v>760</v>
      </c>
      <c r="N6" s="64" t="s">
        <v>762</v>
      </c>
      <c r="O6" s="64" t="s">
        <v>671</v>
      </c>
      <c r="P6" s="64" t="s">
        <v>670</v>
      </c>
      <c r="Q6" s="64" t="s">
        <v>669</v>
      </c>
      <c r="R6" s="64" t="s">
        <v>763</v>
      </c>
      <c r="S6" s="64" t="s">
        <v>764</v>
      </c>
    </row>
    <row r="7" spans="1:19">
      <c r="A7" s="46" t="s">
        <v>432</v>
      </c>
      <c r="B7" s="52">
        <v>-2.205E-2</v>
      </c>
      <c r="C7" s="52">
        <v>0.1885</v>
      </c>
      <c r="D7" s="52">
        <v>-0.17915</v>
      </c>
      <c r="E7" s="52">
        <v>0.12917999999999999</v>
      </c>
      <c r="F7" s="52">
        <v>1.1560000000000001E-2</v>
      </c>
      <c r="J7" s="65" t="s">
        <v>438</v>
      </c>
      <c r="K7" s="66">
        <v>4.1860000000000001E-2</v>
      </c>
      <c r="L7" s="66">
        <v>0.14299000000000001</v>
      </c>
      <c r="M7" s="66">
        <v>0.20091000000000001</v>
      </c>
      <c r="N7" s="66">
        <v>6.6899999999999998E-3</v>
      </c>
      <c r="O7" s="66">
        <v>-1.38E-2</v>
      </c>
      <c r="P7" s="66">
        <v>-3.65E-3</v>
      </c>
      <c r="Q7" s="66">
        <v>-0.12318999999999999</v>
      </c>
      <c r="R7" s="66">
        <v>0.23333000000000001</v>
      </c>
      <c r="S7" s="66">
        <v>0.14210999999999999</v>
      </c>
    </row>
    <row r="8" spans="1:19">
      <c r="A8" s="46" t="s">
        <v>433</v>
      </c>
      <c r="B8" s="52">
        <v>-1.5599999999999999E-2</v>
      </c>
      <c r="C8" s="52">
        <v>0.37602000000000002</v>
      </c>
      <c r="D8" s="52">
        <v>8.0320000000000003E-2</v>
      </c>
      <c r="E8" s="52">
        <v>0.28967999999999999</v>
      </c>
      <c r="F8" s="52">
        <v>-0.18904000000000001</v>
      </c>
      <c r="J8" s="65" t="s">
        <v>414</v>
      </c>
      <c r="K8" s="66">
        <v>0.46961000000000003</v>
      </c>
      <c r="L8" s="66">
        <v>0.48347000000000001</v>
      </c>
      <c r="M8" s="66">
        <v>0.47560000000000002</v>
      </c>
      <c r="N8" s="66">
        <v>0.37168000000000001</v>
      </c>
      <c r="O8" s="66">
        <v>0.39495999999999998</v>
      </c>
      <c r="P8" s="66">
        <v>0.40588000000000002</v>
      </c>
      <c r="Q8" s="66">
        <v>0.50412999999999997</v>
      </c>
      <c r="R8" s="66">
        <v>0.48464000000000002</v>
      </c>
      <c r="S8" s="66">
        <v>0.52937999999999996</v>
      </c>
    </row>
    <row r="9" spans="1:19">
      <c r="A9" s="46" t="s">
        <v>434</v>
      </c>
      <c r="B9" s="52">
        <v>7.1540000000000006E-2</v>
      </c>
      <c r="C9" s="52">
        <v>-9.214E-2</v>
      </c>
      <c r="D9" s="52">
        <v>0.18604000000000001</v>
      </c>
      <c r="E9" s="52">
        <v>0.25224000000000002</v>
      </c>
      <c r="F9" s="52">
        <v>0.10681</v>
      </c>
      <c r="J9" s="65" t="s">
        <v>415</v>
      </c>
      <c r="K9" s="66">
        <v>7.3899999999999993E-2</v>
      </c>
      <c r="L9" s="66">
        <v>0.1545</v>
      </c>
      <c r="M9" s="66">
        <v>0.16536999999999999</v>
      </c>
      <c r="N9" s="66">
        <v>0.16328999999999999</v>
      </c>
      <c r="O9" s="66">
        <v>7.6450000000000004E-2</v>
      </c>
      <c r="P9" s="66">
        <v>-2.8629999999999999E-2</v>
      </c>
      <c r="Q9" s="66">
        <v>2.4479999999999998E-2</v>
      </c>
      <c r="R9" s="66">
        <v>0.1016</v>
      </c>
      <c r="S9" s="66">
        <v>0.2041</v>
      </c>
    </row>
    <row r="10" spans="1:19">
      <c r="A10" s="46" t="s">
        <v>435</v>
      </c>
      <c r="B10" s="52">
        <v>4.4429999999999997E-2</v>
      </c>
      <c r="C10" s="52">
        <v>0.31219999999999998</v>
      </c>
      <c r="D10" s="52">
        <v>8.133E-2</v>
      </c>
      <c r="E10" s="52">
        <v>0.40098</v>
      </c>
      <c r="F10" s="52">
        <v>-4.9259999999999998E-2</v>
      </c>
      <c r="J10" s="65" t="s">
        <v>422</v>
      </c>
      <c r="K10" s="66">
        <v>0.38718999999999998</v>
      </c>
      <c r="L10" s="66">
        <v>0.33139000000000002</v>
      </c>
      <c r="M10" s="66">
        <v>0.29729</v>
      </c>
      <c r="N10" s="66">
        <v>0.45730999999999999</v>
      </c>
      <c r="O10" s="66">
        <v>0.29064000000000001</v>
      </c>
      <c r="P10" s="66">
        <v>0.33877000000000002</v>
      </c>
      <c r="Q10" s="66">
        <v>0.31355</v>
      </c>
      <c r="R10" s="66">
        <v>0.22645999999999999</v>
      </c>
      <c r="S10" s="66">
        <v>0.42892000000000002</v>
      </c>
    </row>
    <row r="11" spans="1:19">
      <c r="A11" s="46" t="s">
        <v>437</v>
      </c>
      <c r="B11" s="52">
        <v>8.6E-3</v>
      </c>
      <c r="C11" s="52">
        <v>9.0620000000000006E-2</v>
      </c>
      <c r="D11" s="52">
        <v>-0.13789000000000001</v>
      </c>
      <c r="E11" s="52">
        <v>0.14559</v>
      </c>
      <c r="F11" s="52">
        <v>-0.31163999999999997</v>
      </c>
      <c r="J11" s="65" t="s">
        <v>494</v>
      </c>
      <c r="K11" s="66">
        <v>-0.13865</v>
      </c>
      <c r="L11" s="66">
        <v>-0.12531</v>
      </c>
      <c r="M11" s="66">
        <v>-8.4129999999999996E-2</v>
      </c>
      <c r="N11" s="66">
        <v>4.8779999999999997E-2</v>
      </c>
      <c r="O11" s="66">
        <v>-0.17172999999999999</v>
      </c>
      <c r="P11" s="66">
        <v>-0.1615</v>
      </c>
      <c r="Q11" s="66">
        <v>-0.19805</v>
      </c>
      <c r="R11" s="66">
        <v>0.11147</v>
      </c>
      <c r="S11" s="66">
        <v>4.478E-2</v>
      </c>
    </row>
    <row r="12" spans="1:19">
      <c r="A12" s="46" t="s">
        <v>442</v>
      </c>
      <c r="B12" s="52">
        <v>-0.11597</v>
      </c>
      <c r="C12" s="52">
        <v>0.29199999999999998</v>
      </c>
      <c r="D12" s="52">
        <v>-1.8079999999999999E-2</v>
      </c>
      <c r="E12" s="52">
        <v>0.37424000000000002</v>
      </c>
      <c r="F12" s="52">
        <v>-0.24834999999999999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</row>
    <row r="13" spans="1:19">
      <c r="A13" s="46" t="s">
        <v>445</v>
      </c>
      <c r="B13" s="52">
        <v>0.15346000000000001</v>
      </c>
      <c r="C13" s="52">
        <v>0.21604999999999999</v>
      </c>
      <c r="D13" s="52">
        <v>0.26900000000000002</v>
      </c>
      <c r="E13" s="52">
        <v>0.16300000000000001</v>
      </c>
      <c r="F13" s="52">
        <v>0.10374</v>
      </c>
      <c r="J13" s="83" t="s">
        <v>771</v>
      </c>
      <c r="K13" s="83"/>
      <c r="L13" s="83"/>
      <c r="M13" s="83"/>
      <c r="N13" s="83"/>
      <c r="O13" s="83"/>
      <c r="P13" s="83"/>
      <c r="Q13" s="83"/>
      <c r="R13" s="83"/>
      <c r="S13" s="83"/>
    </row>
    <row r="14" spans="1:19">
      <c r="A14" s="46" t="s">
        <v>446</v>
      </c>
      <c r="B14" s="52">
        <v>-9.2259999999999995E-2</v>
      </c>
      <c r="C14" s="52">
        <v>2.938E-2</v>
      </c>
      <c r="D14" s="52">
        <v>2.707E-2</v>
      </c>
      <c r="E14" s="52">
        <v>0.22186</v>
      </c>
      <c r="F14" s="52">
        <v>-0.10296</v>
      </c>
    </row>
    <row r="15" spans="1:19">
      <c r="A15" s="46" t="s">
        <v>449</v>
      </c>
      <c r="B15" s="52">
        <v>9.5469999999999999E-2</v>
      </c>
      <c r="C15" s="52">
        <v>0.31652999999999998</v>
      </c>
      <c r="D15" s="52">
        <v>0.13611999999999999</v>
      </c>
      <c r="E15" s="52">
        <v>0.33806000000000003</v>
      </c>
      <c r="F15" s="52">
        <v>0</v>
      </c>
    </row>
    <row r="16" spans="1:19">
      <c r="A16" s="46" t="s">
        <v>452</v>
      </c>
      <c r="B16" s="52">
        <v>-4.641E-2</v>
      </c>
      <c r="C16" s="52">
        <v>0.45035999999999998</v>
      </c>
      <c r="D16" s="52">
        <v>6.9349999999999995E-2</v>
      </c>
      <c r="E16" s="52">
        <v>0.28926000000000002</v>
      </c>
      <c r="F16" s="52">
        <v>-0.18625</v>
      </c>
    </row>
    <row r="17" spans="1:6">
      <c r="A17" s="46" t="s">
        <v>453</v>
      </c>
      <c r="B17" s="52">
        <v>3.5409999999999997E-2</v>
      </c>
      <c r="C17" s="52">
        <v>0.31</v>
      </c>
      <c r="D17" s="52">
        <v>2.171E-2</v>
      </c>
      <c r="E17" s="52">
        <v>0.20812</v>
      </c>
      <c r="F17" s="52">
        <v>-0.13038</v>
      </c>
    </row>
    <row r="18" spans="1:6">
      <c r="A18" s="46" t="s">
        <v>454</v>
      </c>
      <c r="B18" s="52">
        <v>0.17588000000000001</v>
      </c>
      <c r="C18" s="52">
        <v>0.38819999999999999</v>
      </c>
      <c r="D18" s="52">
        <v>8.4349999999999994E-2</v>
      </c>
      <c r="E18" s="52">
        <v>0.19639999999999999</v>
      </c>
      <c r="F18" s="52">
        <v>0</v>
      </c>
    </row>
    <row r="19" spans="1:6">
      <c r="A19" s="46" t="s">
        <v>457</v>
      </c>
      <c r="B19" s="52">
        <v>3.8920000000000003E-2</v>
      </c>
      <c r="C19" s="52">
        <v>0.31329000000000001</v>
      </c>
      <c r="D19" s="52">
        <v>-1.617E-2</v>
      </c>
      <c r="E19" s="52">
        <v>0.1963</v>
      </c>
      <c r="F19" s="52">
        <v>-0.16397</v>
      </c>
    </row>
    <row r="20" spans="1:6">
      <c r="A20" s="46" t="s">
        <v>462</v>
      </c>
      <c r="B20" s="52">
        <v>0.17916000000000001</v>
      </c>
      <c r="C20" s="52">
        <v>0.42337999999999998</v>
      </c>
      <c r="D20" s="52">
        <v>9.4999999999999998E-3</v>
      </c>
      <c r="E20" s="52">
        <v>0.15137999999999999</v>
      </c>
      <c r="F20" s="52">
        <v>0.1129</v>
      </c>
    </row>
    <row r="21" spans="1:6">
      <c r="A21" s="46" t="s">
        <v>465</v>
      </c>
      <c r="B21" s="52">
        <v>0.18901999999999999</v>
      </c>
      <c r="C21" s="52">
        <v>0.36144999999999999</v>
      </c>
      <c r="D21" s="52">
        <v>7.1739999999999998E-2</v>
      </c>
      <c r="E21" s="52">
        <v>0.14848</v>
      </c>
      <c r="F21" s="52">
        <v>0.20463999999999999</v>
      </c>
    </row>
    <row r="22" spans="1:6">
      <c r="A22" s="46" t="s">
        <v>466</v>
      </c>
      <c r="B22" s="52">
        <v>0.13388</v>
      </c>
      <c r="C22" s="52">
        <v>0.16657</v>
      </c>
      <c r="D22" s="52">
        <v>0.14241000000000001</v>
      </c>
      <c r="E22" s="52">
        <v>-8.7620000000000003E-2</v>
      </c>
      <c r="F22" s="52">
        <v>4.8800000000000003E-2</v>
      </c>
    </row>
    <row r="23" spans="1:6">
      <c r="A23" s="46" t="s">
        <v>467</v>
      </c>
      <c r="B23" s="52">
        <v>0.28887000000000002</v>
      </c>
      <c r="C23" s="52">
        <v>0.14449999999999999</v>
      </c>
      <c r="D23" s="52">
        <v>0.17710000000000001</v>
      </c>
      <c r="E23" s="52">
        <v>3.031E-2</v>
      </c>
      <c r="F23" s="52">
        <v>5.0639999999999998E-2</v>
      </c>
    </row>
    <row r="24" spans="1:6">
      <c r="A24" s="46" t="s">
        <v>470</v>
      </c>
      <c r="B24" s="52">
        <v>0.16306000000000001</v>
      </c>
      <c r="C24" s="52">
        <v>0.18895000000000001</v>
      </c>
      <c r="D24" s="52">
        <v>0.13983999999999999</v>
      </c>
      <c r="E24" s="52">
        <v>-2.921E-2</v>
      </c>
      <c r="F24" s="52">
        <v>1.83E-2</v>
      </c>
    </row>
    <row r="25" spans="1:6">
      <c r="A25" s="46" t="s">
        <v>474</v>
      </c>
      <c r="B25" s="52">
        <v>-6.3899999999999998E-2</v>
      </c>
      <c r="C25" s="52">
        <v>0.32125999999999999</v>
      </c>
      <c r="D25" s="52">
        <v>6.28E-3</v>
      </c>
      <c r="E25" s="52">
        <v>0.28610000000000002</v>
      </c>
      <c r="F25" s="52">
        <v>-0.16545000000000001</v>
      </c>
    </row>
    <row r="26" spans="1:6">
      <c r="A26" s="46" t="s">
        <v>475</v>
      </c>
      <c r="B26" s="52">
        <v>-0.31176999999999999</v>
      </c>
      <c r="C26" s="52">
        <v>0.24389</v>
      </c>
      <c r="D26" s="52">
        <v>-0.12194000000000001</v>
      </c>
      <c r="E26" s="52">
        <v>0.15609000000000001</v>
      </c>
      <c r="F26" s="52">
        <v>-0.26696999999999999</v>
      </c>
    </row>
    <row r="27" spans="1:6">
      <c r="A27" s="46" t="s">
        <v>476</v>
      </c>
      <c r="B27" s="52">
        <v>0.13194</v>
      </c>
      <c r="C27" s="52">
        <v>0.33973999999999999</v>
      </c>
      <c r="D27" s="52">
        <v>-3.1309999999999998E-2</v>
      </c>
      <c r="E27" s="52">
        <v>9.5030000000000003E-2</v>
      </c>
      <c r="F27" s="52">
        <v>-0.11742</v>
      </c>
    </row>
    <row r="28" spans="1:6">
      <c r="A28" s="46" t="s">
        <v>479</v>
      </c>
      <c r="B28" s="52">
        <v>0.19223999999999999</v>
      </c>
      <c r="C28" s="52">
        <v>3.5650000000000001E-2</v>
      </c>
      <c r="D28" s="52">
        <v>4.9100000000000003E-3</v>
      </c>
      <c r="E28" s="52">
        <v>0</v>
      </c>
      <c r="F28" s="52">
        <v>-0.21961</v>
      </c>
    </row>
    <row r="29" spans="1:6">
      <c r="A29" s="46" t="s">
        <v>480</v>
      </c>
      <c r="B29" s="52">
        <v>-0.13667000000000001</v>
      </c>
      <c r="C29" s="52">
        <v>0.19419</v>
      </c>
      <c r="D29" s="52">
        <v>7.0600000000000003E-3</v>
      </c>
      <c r="E29" s="52">
        <v>6.4259999999999998E-2</v>
      </c>
      <c r="F29" s="52">
        <v>-0.25646999999999998</v>
      </c>
    </row>
    <row r="30" spans="1:6">
      <c r="A30" s="46" t="s">
        <v>490</v>
      </c>
      <c r="B30" s="52">
        <v>5.0560000000000001E-2</v>
      </c>
      <c r="C30" s="52">
        <v>0.23668</v>
      </c>
      <c r="D30" s="52">
        <v>-3.3230000000000003E-2</v>
      </c>
      <c r="E30" s="52">
        <v>0.13241</v>
      </c>
      <c r="F30" s="52">
        <v>9.7430000000000003E-2</v>
      </c>
    </row>
    <row r="31" spans="1:6">
      <c r="A31" s="46" t="s">
        <v>489</v>
      </c>
      <c r="B31" s="52">
        <v>2.9149999999999999E-2</v>
      </c>
      <c r="C31" s="52">
        <v>0.39768999999999999</v>
      </c>
      <c r="D31" s="52">
        <v>5.738E-2</v>
      </c>
      <c r="E31" s="52">
        <v>0.37659999999999999</v>
      </c>
      <c r="F31" s="52">
        <v>-0.12452000000000001</v>
      </c>
    </row>
    <row r="32" spans="1:6">
      <c r="A32" s="46" t="s">
        <v>488</v>
      </c>
      <c r="B32" s="52">
        <v>0.15509000000000001</v>
      </c>
      <c r="C32" s="52">
        <v>0.38433</v>
      </c>
      <c r="D32" s="52">
        <v>6.3130000000000006E-2</v>
      </c>
      <c r="E32" s="52">
        <v>0.25438</v>
      </c>
      <c r="F32" s="52">
        <v>-0.15051</v>
      </c>
    </row>
    <row r="33" spans="1:6">
      <c r="A33" s="46" t="s">
        <v>487</v>
      </c>
      <c r="B33" s="52">
        <v>-4.07E-2</v>
      </c>
      <c r="C33" s="52">
        <v>0.19048999999999999</v>
      </c>
      <c r="D33" s="52">
        <v>0.26563999999999999</v>
      </c>
      <c r="E33" s="52">
        <v>0.26640999999999998</v>
      </c>
      <c r="F33" s="52">
        <v>-0.13722999999999999</v>
      </c>
    </row>
    <row r="34" spans="1:6">
      <c r="A34" s="46" t="s">
        <v>486</v>
      </c>
      <c r="B34" s="52">
        <v>5.7020000000000001E-2</v>
      </c>
      <c r="C34" s="52">
        <v>0.41858000000000001</v>
      </c>
      <c r="D34" s="52">
        <v>-8.6209999999999995E-2</v>
      </c>
      <c r="E34" s="52">
        <v>0.34509000000000001</v>
      </c>
      <c r="F34" s="52">
        <v>-0.30628</v>
      </c>
    </row>
  </sheetData>
  <mergeCells count="4">
    <mergeCell ref="J1:S1"/>
    <mergeCell ref="J3:S3"/>
    <mergeCell ref="J5:S5"/>
    <mergeCell ref="J13:S13"/>
  </mergeCells>
  <conditionalFormatting sqref="B2:F34">
    <cfRule type="cellIs" dxfId="7" priority="5" operator="between">
      <formula>0.5</formula>
      <formula>1</formula>
    </cfRule>
    <cfRule type="cellIs" dxfId="6" priority="6" operator="between">
      <formula>0.3</formula>
      <formula>0.5</formula>
    </cfRule>
    <cfRule type="cellIs" dxfId="5" priority="7" operator="between">
      <formula>-0.5</formula>
      <formula>-0.3</formula>
    </cfRule>
    <cfRule type="cellIs" dxfId="4" priority="8" operator="between">
      <formula>-1</formula>
      <formula>-0.5</formula>
    </cfRule>
  </conditionalFormatting>
  <conditionalFormatting sqref="K7:S11">
    <cfRule type="cellIs" dxfId="3" priority="1" operator="between">
      <formula>0.5</formula>
      <formula>1</formula>
    </cfRule>
    <cfRule type="cellIs" dxfId="2" priority="2" operator="between">
      <formula>0.3</formula>
      <formula>0.5</formula>
    </cfRule>
    <cfRule type="cellIs" dxfId="1" priority="3" operator="between">
      <formula>-0.5</formula>
      <formula>-0.3</formula>
    </cfRule>
    <cfRule type="cellIs" dxfId="0" priority="4" operator="between">
      <formula>-1</formula>
      <formula>-0.5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C16D-39FA-4EC5-9E3B-80ACCFF15D0E}">
  <dimension ref="A1:AS45"/>
  <sheetViews>
    <sheetView zoomScale="61" workbookViewId="0">
      <selection activeCell="G1" sqref="G1"/>
    </sheetView>
  </sheetViews>
  <sheetFormatPr defaultRowHeight="15"/>
  <cols>
    <col min="1" max="1" width="9.140625" bestFit="1" customWidth="1"/>
    <col min="2" max="2" width="24.5703125" bestFit="1" customWidth="1"/>
    <col min="3" max="3" width="22.42578125" bestFit="1" customWidth="1"/>
    <col min="4" max="4" width="17.5703125" bestFit="1" customWidth="1"/>
    <col min="5" max="5" width="33.85546875" bestFit="1" customWidth="1"/>
    <col min="6" max="6" width="36.42578125" bestFit="1" customWidth="1"/>
    <col min="7" max="7" width="18.140625" bestFit="1" customWidth="1"/>
    <col min="8" max="8" width="32.28515625" bestFit="1" customWidth="1"/>
    <col min="9" max="9" width="24.85546875" bestFit="1" customWidth="1"/>
    <col min="10" max="10" width="21" bestFit="1" customWidth="1"/>
    <col min="11" max="11" width="23.5703125" bestFit="1" customWidth="1"/>
    <col min="12" max="12" width="30.42578125" bestFit="1" customWidth="1"/>
    <col min="13" max="13" width="16" bestFit="1" customWidth="1"/>
    <col min="14" max="14" width="19.28515625" bestFit="1" customWidth="1"/>
    <col min="15" max="15" width="12.140625" bestFit="1" customWidth="1"/>
    <col min="16" max="16" width="20.42578125" bestFit="1" customWidth="1"/>
    <col min="17" max="17" width="18.28515625" bestFit="1" customWidth="1"/>
    <col min="18" max="18" width="22.85546875" bestFit="1" customWidth="1"/>
    <col min="19" max="19" width="19.42578125" bestFit="1" customWidth="1"/>
    <col min="20" max="20" width="22.7109375" bestFit="1" customWidth="1"/>
    <col min="21" max="21" width="19.28515625" bestFit="1" customWidth="1"/>
    <col min="22" max="22" width="25.85546875" bestFit="1" customWidth="1"/>
    <col min="23" max="23" width="21.140625" bestFit="1" customWidth="1"/>
    <col min="24" max="24" width="20.140625" bestFit="1" customWidth="1"/>
    <col min="25" max="25" width="18.42578125" bestFit="1" customWidth="1"/>
    <col min="26" max="26" width="24.140625" bestFit="1" customWidth="1"/>
    <col min="27" max="27" width="20" bestFit="1" customWidth="1"/>
    <col min="28" max="28" width="19.140625" bestFit="1" customWidth="1"/>
    <col min="29" max="29" width="16.5703125" bestFit="1" customWidth="1"/>
    <col min="30" max="30" width="18" bestFit="1" customWidth="1"/>
    <col min="31" max="31" width="11.7109375" bestFit="1" customWidth="1"/>
    <col min="32" max="32" width="10" bestFit="1" customWidth="1"/>
    <col min="33" max="33" width="9.7109375" bestFit="1" customWidth="1"/>
    <col min="34" max="34" width="13.5703125" bestFit="1" customWidth="1"/>
    <col min="35" max="35" width="8.85546875" bestFit="1" customWidth="1"/>
    <col min="36" max="36" width="17.42578125" bestFit="1" customWidth="1"/>
    <col min="37" max="37" width="12.5703125" bestFit="1" customWidth="1"/>
    <col min="38" max="38" width="15.5703125" bestFit="1" customWidth="1"/>
    <col min="39" max="39" width="15.42578125" bestFit="1" customWidth="1"/>
    <col min="40" max="40" width="16.85546875" bestFit="1" customWidth="1"/>
    <col min="41" max="41" width="12.85546875" bestFit="1" customWidth="1"/>
    <col min="42" max="43" width="17.85546875" bestFit="1" customWidth="1"/>
    <col min="44" max="44" width="12.85546875" bestFit="1" customWidth="1"/>
    <col min="45" max="45" width="12.28515625" bestFit="1" customWidth="1"/>
  </cols>
  <sheetData>
    <row r="1" spans="1:45" s="4" customFormat="1">
      <c r="A1" s="5" t="s">
        <v>438</v>
      </c>
      <c r="B1" s="5" t="s">
        <v>412</v>
      </c>
      <c r="C1" s="5" t="s">
        <v>414</v>
      </c>
      <c r="D1" s="5" t="s">
        <v>415</v>
      </c>
      <c r="E1" s="5" t="s">
        <v>416</v>
      </c>
      <c r="F1" s="5" t="s">
        <v>417</v>
      </c>
      <c r="G1" s="5" t="s">
        <v>422</v>
      </c>
      <c r="H1" s="5" t="s">
        <v>423</v>
      </c>
      <c r="I1" s="5" t="s">
        <v>426</v>
      </c>
      <c r="J1" s="5" t="s">
        <v>428</v>
      </c>
      <c r="K1" s="5" t="s">
        <v>471</v>
      </c>
      <c r="L1" s="5" t="s">
        <v>431</v>
      </c>
      <c r="M1" s="5" t="s">
        <v>432</v>
      </c>
      <c r="N1" s="5" t="s">
        <v>433</v>
      </c>
      <c r="O1" s="5" t="s">
        <v>434</v>
      </c>
      <c r="P1" s="5" t="s">
        <v>435</v>
      </c>
      <c r="Q1" s="5" t="s">
        <v>437</v>
      </c>
      <c r="R1" s="5" t="s">
        <v>442</v>
      </c>
      <c r="S1" s="5" t="s">
        <v>445</v>
      </c>
      <c r="T1" s="5" t="s">
        <v>446</v>
      </c>
      <c r="U1" s="5" t="s">
        <v>449</v>
      </c>
      <c r="V1" s="5" t="s">
        <v>452</v>
      </c>
      <c r="W1" s="5" t="s">
        <v>453</v>
      </c>
      <c r="X1" s="5" t="s">
        <v>454</v>
      </c>
      <c r="Y1" s="5" t="s">
        <v>457</v>
      </c>
      <c r="Z1" s="5" t="s">
        <v>462</v>
      </c>
      <c r="AA1" s="5" t="s">
        <v>465</v>
      </c>
      <c r="AB1" s="5" t="s">
        <v>466</v>
      </c>
      <c r="AC1" s="5" t="s">
        <v>467</v>
      </c>
      <c r="AD1" s="5" t="s">
        <v>470</v>
      </c>
      <c r="AE1" s="5" t="s">
        <v>474</v>
      </c>
      <c r="AF1" s="5" t="s">
        <v>475</v>
      </c>
      <c r="AG1" s="5" t="s">
        <v>476</v>
      </c>
      <c r="AH1" s="5" t="s">
        <v>479</v>
      </c>
      <c r="AI1" s="5" t="s">
        <v>480</v>
      </c>
      <c r="AJ1" s="5" t="s">
        <v>490</v>
      </c>
      <c r="AK1" s="5" t="s">
        <v>489</v>
      </c>
      <c r="AL1" s="5" t="s">
        <v>488</v>
      </c>
      <c r="AM1" s="5" t="s">
        <v>487</v>
      </c>
      <c r="AN1" s="5" t="s">
        <v>486</v>
      </c>
      <c r="AO1" s="5" t="s">
        <v>485</v>
      </c>
      <c r="AP1" s="5" t="s">
        <v>491</v>
      </c>
      <c r="AQ1" s="5" t="s">
        <v>492</v>
      </c>
      <c r="AR1" s="5" t="s">
        <v>494</v>
      </c>
      <c r="AS1" s="5" t="s">
        <v>495</v>
      </c>
    </row>
    <row r="2" spans="1:45">
      <c r="A2" s="16">
        <v>29.5</v>
      </c>
      <c r="B2">
        <v>1</v>
      </c>
      <c r="C2">
        <v>3</v>
      </c>
      <c r="D2">
        <v>2</v>
      </c>
      <c r="E2" s="2" t="s">
        <v>127</v>
      </c>
      <c r="F2" s="2"/>
      <c r="G2">
        <v>2</v>
      </c>
      <c r="H2">
        <v>2</v>
      </c>
      <c r="I2">
        <v>5</v>
      </c>
      <c r="J2">
        <v>4</v>
      </c>
      <c r="K2">
        <v>5</v>
      </c>
      <c r="L2">
        <v>5</v>
      </c>
      <c r="M2">
        <v>4</v>
      </c>
      <c r="N2">
        <v>4</v>
      </c>
      <c r="O2">
        <v>1</v>
      </c>
      <c r="P2">
        <v>4</v>
      </c>
      <c r="Q2">
        <v>5</v>
      </c>
      <c r="R2">
        <v>5</v>
      </c>
      <c r="S2">
        <v>1</v>
      </c>
      <c r="T2">
        <v>5</v>
      </c>
      <c r="U2">
        <v>4</v>
      </c>
      <c r="V2">
        <v>4</v>
      </c>
      <c r="W2">
        <v>5</v>
      </c>
      <c r="X2">
        <v>4</v>
      </c>
      <c r="Y2">
        <v>4</v>
      </c>
      <c r="Z2">
        <v>5</v>
      </c>
      <c r="AA2">
        <v>1</v>
      </c>
      <c r="AB2">
        <v>5</v>
      </c>
      <c r="AC2">
        <v>4</v>
      </c>
      <c r="AD2">
        <v>5</v>
      </c>
      <c r="AE2">
        <v>5</v>
      </c>
      <c r="AF2">
        <v>5</v>
      </c>
      <c r="AG2">
        <v>4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4</v>
      </c>
      <c r="AO2">
        <v>1</v>
      </c>
      <c r="AP2" s="2" t="s">
        <v>599</v>
      </c>
      <c r="AQ2" t="s">
        <v>607</v>
      </c>
      <c r="AR2">
        <v>2</v>
      </c>
      <c r="AS2" s="2" t="s">
        <v>137</v>
      </c>
    </row>
    <row r="3" spans="1:45">
      <c r="A3" s="16">
        <v>29.5</v>
      </c>
      <c r="B3">
        <v>1</v>
      </c>
      <c r="C3">
        <v>5</v>
      </c>
      <c r="D3">
        <v>5</v>
      </c>
      <c r="E3" s="2" t="s">
        <v>131</v>
      </c>
      <c r="F3" s="2"/>
      <c r="G3">
        <v>5</v>
      </c>
      <c r="H3">
        <v>3</v>
      </c>
      <c r="I3">
        <v>5</v>
      </c>
      <c r="J3">
        <v>5</v>
      </c>
      <c r="K3">
        <v>5</v>
      </c>
      <c r="L3">
        <v>5</v>
      </c>
      <c r="M3">
        <v>3</v>
      </c>
      <c r="N3">
        <v>1</v>
      </c>
      <c r="O3">
        <v>5</v>
      </c>
      <c r="P3">
        <v>2</v>
      </c>
      <c r="Q3">
        <v>1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4</v>
      </c>
      <c r="AF3">
        <v>3</v>
      </c>
      <c r="AG3">
        <v>3</v>
      </c>
      <c r="AH3">
        <v>4</v>
      </c>
      <c r="AI3">
        <v>5</v>
      </c>
      <c r="AJ3">
        <v>1</v>
      </c>
      <c r="AK3">
        <v>3</v>
      </c>
      <c r="AL3">
        <v>1</v>
      </c>
      <c r="AM3">
        <v>2</v>
      </c>
      <c r="AN3">
        <v>2</v>
      </c>
      <c r="AO3">
        <v>3</v>
      </c>
      <c r="AP3" s="2" t="s">
        <v>605</v>
      </c>
      <c r="AQ3" t="s">
        <v>607</v>
      </c>
      <c r="AR3">
        <v>5</v>
      </c>
      <c r="AS3" s="2" t="s">
        <v>133</v>
      </c>
    </row>
    <row r="4" spans="1:45">
      <c r="A4" s="16">
        <v>29.5</v>
      </c>
      <c r="B4">
        <v>1</v>
      </c>
      <c r="C4">
        <v>5</v>
      </c>
      <c r="D4">
        <v>5</v>
      </c>
      <c r="E4" s="2" t="s">
        <v>136</v>
      </c>
      <c r="F4" s="2"/>
      <c r="G4">
        <v>5</v>
      </c>
      <c r="H4">
        <v>5</v>
      </c>
      <c r="I4">
        <v>5</v>
      </c>
      <c r="J4">
        <v>5</v>
      </c>
      <c r="K4">
        <v>4</v>
      </c>
      <c r="L4">
        <v>5</v>
      </c>
      <c r="M4">
        <v>4</v>
      </c>
      <c r="N4">
        <v>5</v>
      </c>
      <c r="O4">
        <v>4</v>
      </c>
      <c r="P4">
        <v>5</v>
      </c>
      <c r="Q4">
        <v>4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3</v>
      </c>
      <c r="AB4">
        <v>5</v>
      </c>
      <c r="AC4">
        <v>5</v>
      </c>
      <c r="AD4">
        <v>5</v>
      </c>
      <c r="AE4">
        <v>5</v>
      </c>
      <c r="AF4">
        <v>5</v>
      </c>
      <c r="AG4">
        <v>4</v>
      </c>
      <c r="AH4">
        <v>4</v>
      </c>
      <c r="AI4">
        <v>4</v>
      </c>
      <c r="AJ4">
        <v>3</v>
      </c>
      <c r="AK4">
        <v>5</v>
      </c>
      <c r="AL4">
        <v>5</v>
      </c>
      <c r="AM4">
        <v>5</v>
      </c>
      <c r="AN4">
        <v>5</v>
      </c>
      <c r="AO4">
        <v>2</v>
      </c>
      <c r="AP4" s="2" t="s">
        <v>600</v>
      </c>
      <c r="AQ4" t="s">
        <v>608</v>
      </c>
      <c r="AR4">
        <v>1</v>
      </c>
      <c r="AS4" s="2" t="s">
        <v>137</v>
      </c>
    </row>
    <row r="5" spans="1:45">
      <c r="A5" s="16">
        <v>29.5</v>
      </c>
      <c r="B5">
        <v>1</v>
      </c>
      <c r="C5">
        <v>3</v>
      </c>
      <c r="D5">
        <v>2</v>
      </c>
      <c r="E5" s="2" t="s">
        <v>140</v>
      </c>
      <c r="F5" s="2"/>
      <c r="G5">
        <v>4</v>
      </c>
      <c r="H5">
        <v>5</v>
      </c>
      <c r="I5">
        <v>4</v>
      </c>
      <c r="J5">
        <v>4</v>
      </c>
      <c r="K5">
        <v>4</v>
      </c>
      <c r="L5">
        <v>5</v>
      </c>
      <c r="M5">
        <v>3</v>
      </c>
      <c r="N5">
        <v>4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4</v>
      </c>
      <c r="V5">
        <v>4</v>
      </c>
      <c r="W5">
        <v>3</v>
      </c>
      <c r="X5">
        <v>5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1</v>
      </c>
      <c r="AP5" s="2" t="s">
        <v>599</v>
      </c>
      <c r="AQ5" t="s">
        <v>608</v>
      </c>
      <c r="AR5">
        <v>1</v>
      </c>
      <c r="AS5" s="2" t="s">
        <v>141</v>
      </c>
    </row>
    <row r="6" spans="1:45">
      <c r="A6" s="16">
        <v>29.5</v>
      </c>
      <c r="B6">
        <v>1</v>
      </c>
      <c r="C6">
        <v>5</v>
      </c>
      <c r="D6">
        <v>5</v>
      </c>
      <c r="E6" s="2" t="s">
        <v>144</v>
      </c>
      <c r="F6" s="2"/>
      <c r="G6">
        <v>4</v>
      </c>
      <c r="H6">
        <v>4</v>
      </c>
      <c r="I6">
        <v>3</v>
      </c>
      <c r="J6">
        <v>4</v>
      </c>
      <c r="K6">
        <v>4</v>
      </c>
      <c r="L6">
        <v>5</v>
      </c>
      <c r="M6">
        <v>2</v>
      </c>
      <c r="N6">
        <v>4</v>
      </c>
      <c r="O6">
        <v>2</v>
      </c>
      <c r="P6">
        <v>4</v>
      </c>
      <c r="Q6">
        <v>4</v>
      </c>
      <c r="R6">
        <v>4</v>
      </c>
      <c r="S6">
        <v>3</v>
      </c>
      <c r="T6">
        <v>3</v>
      </c>
      <c r="U6">
        <v>4</v>
      </c>
      <c r="V6">
        <v>5</v>
      </c>
      <c r="W6">
        <v>4</v>
      </c>
      <c r="X6">
        <v>5</v>
      </c>
      <c r="Y6">
        <v>4</v>
      </c>
      <c r="Z6">
        <v>4</v>
      </c>
      <c r="AA6">
        <v>3</v>
      </c>
      <c r="AB6">
        <v>5</v>
      </c>
      <c r="AC6">
        <v>5</v>
      </c>
      <c r="AD6">
        <v>5</v>
      </c>
      <c r="AE6">
        <v>4</v>
      </c>
      <c r="AF6">
        <v>5</v>
      </c>
      <c r="AG6">
        <v>5</v>
      </c>
      <c r="AH6">
        <v>5</v>
      </c>
      <c r="AI6">
        <v>5</v>
      </c>
      <c r="AJ6">
        <v>4</v>
      </c>
      <c r="AK6">
        <v>5</v>
      </c>
      <c r="AL6">
        <v>4</v>
      </c>
      <c r="AM6">
        <v>5</v>
      </c>
      <c r="AN6">
        <v>4</v>
      </c>
      <c r="AO6">
        <v>1</v>
      </c>
      <c r="AP6" s="2" t="s">
        <v>599</v>
      </c>
      <c r="AQ6" t="s">
        <v>609</v>
      </c>
      <c r="AR6">
        <v>1</v>
      </c>
      <c r="AS6" s="2" t="s">
        <v>137</v>
      </c>
    </row>
    <row r="7" spans="1:45">
      <c r="A7" s="16">
        <v>29.5</v>
      </c>
      <c r="B7">
        <v>1</v>
      </c>
      <c r="C7">
        <v>5</v>
      </c>
      <c r="D7">
        <v>3</v>
      </c>
      <c r="E7" s="2" t="s">
        <v>147</v>
      </c>
      <c r="F7" s="2"/>
      <c r="G7">
        <v>4</v>
      </c>
      <c r="H7">
        <v>4</v>
      </c>
      <c r="I7">
        <v>5</v>
      </c>
      <c r="J7">
        <v>4</v>
      </c>
      <c r="K7">
        <v>5</v>
      </c>
      <c r="L7">
        <v>4</v>
      </c>
      <c r="M7">
        <v>4</v>
      </c>
      <c r="N7">
        <v>2</v>
      </c>
      <c r="O7">
        <v>2</v>
      </c>
      <c r="P7">
        <v>4</v>
      </c>
      <c r="Q7">
        <v>4</v>
      </c>
      <c r="R7">
        <v>5</v>
      </c>
      <c r="S7">
        <v>3</v>
      </c>
      <c r="T7">
        <v>4</v>
      </c>
      <c r="U7">
        <v>3</v>
      </c>
      <c r="V7">
        <v>5</v>
      </c>
      <c r="W7">
        <v>4</v>
      </c>
      <c r="X7">
        <v>1</v>
      </c>
      <c r="Y7">
        <v>3</v>
      </c>
      <c r="Z7">
        <v>4</v>
      </c>
      <c r="AA7">
        <v>3</v>
      </c>
      <c r="AB7">
        <v>4</v>
      </c>
      <c r="AC7">
        <v>4</v>
      </c>
      <c r="AD7">
        <v>3</v>
      </c>
      <c r="AE7">
        <v>4</v>
      </c>
      <c r="AF7">
        <v>2</v>
      </c>
      <c r="AG7">
        <v>3</v>
      </c>
      <c r="AH7">
        <v>4</v>
      </c>
      <c r="AI7">
        <v>5</v>
      </c>
      <c r="AJ7">
        <v>3</v>
      </c>
      <c r="AK7">
        <v>4</v>
      </c>
      <c r="AL7">
        <v>4</v>
      </c>
      <c r="AM7">
        <v>3</v>
      </c>
      <c r="AN7">
        <v>5</v>
      </c>
      <c r="AO7">
        <v>1</v>
      </c>
      <c r="AP7" s="2" t="s">
        <v>599</v>
      </c>
      <c r="AQ7" t="s">
        <v>609</v>
      </c>
      <c r="AR7">
        <v>1</v>
      </c>
      <c r="AS7" s="2" t="s">
        <v>148</v>
      </c>
    </row>
    <row r="8" spans="1:45">
      <c r="A8" s="16">
        <v>29.5</v>
      </c>
      <c r="B8">
        <v>1</v>
      </c>
      <c r="C8">
        <v>5</v>
      </c>
      <c r="D8">
        <v>5</v>
      </c>
      <c r="E8" s="2" t="s">
        <v>136</v>
      </c>
      <c r="F8" s="2"/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1</v>
      </c>
      <c r="P8">
        <v>5</v>
      </c>
      <c r="Q8">
        <v>5</v>
      </c>
      <c r="R8">
        <v>5</v>
      </c>
      <c r="S8">
        <v>3</v>
      </c>
      <c r="T8">
        <v>3</v>
      </c>
      <c r="U8">
        <v>3</v>
      </c>
      <c r="V8">
        <v>5</v>
      </c>
      <c r="W8">
        <v>5</v>
      </c>
      <c r="X8">
        <v>5</v>
      </c>
      <c r="Y8">
        <v>5</v>
      </c>
      <c r="Z8">
        <v>5</v>
      </c>
      <c r="AA8">
        <v>1</v>
      </c>
      <c r="AB8">
        <v>3</v>
      </c>
      <c r="AC8">
        <v>3</v>
      </c>
      <c r="AD8">
        <v>3</v>
      </c>
      <c r="AE8">
        <v>5</v>
      </c>
      <c r="AF8">
        <v>5</v>
      </c>
      <c r="AG8">
        <v>3</v>
      </c>
      <c r="AH8">
        <v>4</v>
      </c>
      <c r="AI8">
        <v>5</v>
      </c>
      <c r="AJ8">
        <v>4</v>
      </c>
      <c r="AK8">
        <v>5</v>
      </c>
      <c r="AL8">
        <v>4</v>
      </c>
      <c r="AM8">
        <v>5</v>
      </c>
      <c r="AN8">
        <v>4</v>
      </c>
      <c r="AO8">
        <v>1</v>
      </c>
      <c r="AP8" s="2" t="s">
        <v>599</v>
      </c>
      <c r="AQ8" t="s">
        <v>608</v>
      </c>
      <c r="AR8">
        <v>2</v>
      </c>
      <c r="AS8" s="2" t="s">
        <v>137</v>
      </c>
    </row>
    <row r="9" spans="1:45">
      <c r="A9" s="16">
        <v>29.5</v>
      </c>
      <c r="B9">
        <v>1</v>
      </c>
      <c r="C9">
        <v>2</v>
      </c>
      <c r="D9">
        <v>3</v>
      </c>
      <c r="E9" s="2" t="s">
        <v>154</v>
      </c>
      <c r="F9" s="2"/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4</v>
      </c>
      <c r="S9">
        <v>4</v>
      </c>
      <c r="T9">
        <v>4</v>
      </c>
      <c r="U9">
        <v>4</v>
      </c>
      <c r="V9">
        <v>2</v>
      </c>
      <c r="W9">
        <v>5</v>
      </c>
      <c r="X9">
        <v>4</v>
      </c>
      <c r="Y9">
        <v>3</v>
      </c>
      <c r="Z9">
        <v>2</v>
      </c>
      <c r="AA9">
        <v>3</v>
      </c>
      <c r="AB9">
        <v>3</v>
      </c>
      <c r="AC9">
        <v>3</v>
      </c>
      <c r="AD9">
        <v>3</v>
      </c>
      <c r="AE9">
        <v>3</v>
      </c>
      <c r="AF9">
        <v>4</v>
      </c>
      <c r="AG9">
        <v>4</v>
      </c>
      <c r="AH9">
        <v>4</v>
      </c>
      <c r="AI9">
        <v>4</v>
      </c>
      <c r="AJ9">
        <v>4</v>
      </c>
      <c r="AK9">
        <v>3</v>
      </c>
      <c r="AL9">
        <v>3</v>
      </c>
      <c r="AM9">
        <v>4</v>
      </c>
      <c r="AN9">
        <v>3</v>
      </c>
      <c r="AO9">
        <v>1</v>
      </c>
      <c r="AP9" s="2" t="s">
        <v>599</v>
      </c>
      <c r="AQ9" t="s">
        <v>609</v>
      </c>
      <c r="AR9">
        <v>1</v>
      </c>
      <c r="AS9" s="2" t="s">
        <v>155</v>
      </c>
    </row>
    <row r="10" spans="1:45">
      <c r="A10" s="16">
        <v>21</v>
      </c>
      <c r="B10">
        <v>1</v>
      </c>
      <c r="C10">
        <v>5</v>
      </c>
      <c r="D10">
        <v>5</v>
      </c>
      <c r="E10" s="2" t="s">
        <v>158</v>
      </c>
      <c r="F10" s="2"/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1</v>
      </c>
      <c r="P10">
        <v>5</v>
      </c>
      <c r="Q10">
        <v>5</v>
      </c>
      <c r="R10">
        <v>5</v>
      </c>
      <c r="S10">
        <v>1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1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2</v>
      </c>
      <c r="AP10" s="2" t="s">
        <v>600</v>
      </c>
      <c r="AQ10" t="s">
        <v>607</v>
      </c>
      <c r="AR10">
        <v>1</v>
      </c>
      <c r="AS10" s="2" t="s">
        <v>137</v>
      </c>
    </row>
    <row r="11" spans="1:45">
      <c r="A11" s="16">
        <v>39.5</v>
      </c>
      <c r="B11">
        <v>1</v>
      </c>
      <c r="C11">
        <v>4</v>
      </c>
      <c r="D11">
        <v>5</v>
      </c>
      <c r="E11" s="2" t="s">
        <v>131</v>
      </c>
      <c r="F11" s="2"/>
      <c r="G11">
        <v>4</v>
      </c>
      <c r="H11">
        <v>5</v>
      </c>
      <c r="I11">
        <v>4</v>
      </c>
      <c r="J11">
        <v>3</v>
      </c>
      <c r="K11">
        <v>4</v>
      </c>
      <c r="L11">
        <v>4</v>
      </c>
      <c r="M11">
        <v>4</v>
      </c>
      <c r="N11">
        <v>4</v>
      </c>
      <c r="O11">
        <v>3</v>
      </c>
      <c r="P11">
        <v>4</v>
      </c>
      <c r="Q11">
        <v>3</v>
      </c>
      <c r="R11">
        <v>3</v>
      </c>
      <c r="S11">
        <v>4</v>
      </c>
      <c r="T11">
        <v>4</v>
      </c>
      <c r="U11">
        <v>4</v>
      </c>
      <c r="V11">
        <v>4</v>
      </c>
      <c r="W11">
        <v>4</v>
      </c>
      <c r="X11">
        <v>5</v>
      </c>
      <c r="Y11">
        <v>4</v>
      </c>
      <c r="Z11">
        <v>5</v>
      </c>
      <c r="AA11">
        <v>3</v>
      </c>
      <c r="AB11">
        <v>5</v>
      </c>
      <c r="AC11">
        <v>5</v>
      </c>
      <c r="AD11">
        <v>5</v>
      </c>
      <c r="AE11">
        <v>4</v>
      </c>
      <c r="AF11">
        <v>3</v>
      </c>
      <c r="AG11">
        <v>4</v>
      </c>
      <c r="AH11">
        <v>5</v>
      </c>
      <c r="AI11">
        <v>3</v>
      </c>
      <c r="AJ11">
        <v>3</v>
      </c>
      <c r="AK11">
        <v>4</v>
      </c>
      <c r="AL11">
        <v>4</v>
      </c>
      <c r="AM11">
        <v>4</v>
      </c>
      <c r="AN11">
        <v>2</v>
      </c>
      <c r="AO11">
        <v>1</v>
      </c>
      <c r="AP11" s="2" t="s">
        <v>599</v>
      </c>
      <c r="AQ11" t="s">
        <v>609</v>
      </c>
      <c r="AR11">
        <v>3</v>
      </c>
      <c r="AS11" s="2" t="s">
        <v>161</v>
      </c>
    </row>
    <row r="12" spans="1:45">
      <c r="A12" s="16">
        <v>29.5</v>
      </c>
      <c r="B12">
        <v>1</v>
      </c>
      <c r="C12">
        <v>5</v>
      </c>
      <c r="D12">
        <v>5</v>
      </c>
      <c r="E12" s="2" t="s">
        <v>163</v>
      </c>
      <c r="F12" s="2"/>
      <c r="G12">
        <v>5</v>
      </c>
      <c r="H12">
        <v>5</v>
      </c>
      <c r="I12">
        <v>5</v>
      </c>
      <c r="J12">
        <v>4</v>
      </c>
      <c r="K12">
        <v>4</v>
      </c>
      <c r="L12">
        <v>4</v>
      </c>
      <c r="M12">
        <v>4</v>
      </c>
      <c r="N12">
        <v>5</v>
      </c>
      <c r="O12">
        <v>2</v>
      </c>
      <c r="P12">
        <v>5</v>
      </c>
      <c r="Q12">
        <v>4</v>
      </c>
      <c r="R12">
        <v>4</v>
      </c>
      <c r="S12">
        <v>4</v>
      </c>
      <c r="T12">
        <v>5</v>
      </c>
      <c r="U12">
        <v>5</v>
      </c>
      <c r="V12">
        <v>5</v>
      </c>
      <c r="W12">
        <v>5</v>
      </c>
      <c r="X12">
        <v>5</v>
      </c>
      <c r="Y12">
        <v>3</v>
      </c>
      <c r="Z12">
        <v>4</v>
      </c>
      <c r="AA12">
        <v>3</v>
      </c>
      <c r="AB12">
        <v>5</v>
      </c>
      <c r="AC12">
        <v>5</v>
      </c>
      <c r="AD12">
        <v>5</v>
      </c>
      <c r="AE12">
        <v>4</v>
      </c>
      <c r="AF12">
        <v>4</v>
      </c>
      <c r="AG12">
        <v>3</v>
      </c>
      <c r="AH12">
        <v>4</v>
      </c>
      <c r="AI12">
        <v>2</v>
      </c>
      <c r="AJ12">
        <v>3</v>
      </c>
      <c r="AK12">
        <v>4</v>
      </c>
      <c r="AL12">
        <v>3</v>
      </c>
      <c r="AM12">
        <v>4</v>
      </c>
      <c r="AN12">
        <v>4</v>
      </c>
      <c r="AO12">
        <v>2</v>
      </c>
      <c r="AP12" s="2" t="s">
        <v>600</v>
      </c>
      <c r="AQ12" t="s">
        <v>608</v>
      </c>
      <c r="AR12">
        <v>2</v>
      </c>
      <c r="AS12" s="2" t="s">
        <v>164</v>
      </c>
    </row>
    <row r="13" spans="1:45">
      <c r="A13" s="16">
        <v>29.5</v>
      </c>
      <c r="B13">
        <v>1</v>
      </c>
      <c r="C13">
        <v>5</v>
      </c>
      <c r="D13">
        <v>3</v>
      </c>
      <c r="E13" s="2" t="s">
        <v>169</v>
      </c>
      <c r="F13" s="2" t="s">
        <v>170</v>
      </c>
      <c r="G13">
        <v>5</v>
      </c>
      <c r="H13">
        <v>4</v>
      </c>
      <c r="I13">
        <v>3</v>
      </c>
      <c r="J13">
        <v>3</v>
      </c>
      <c r="K13">
        <v>4</v>
      </c>
      <c r="L13">
        <v>4</v>
      </c>
      <c r="M13">
        <v>3</v>
      </c>
      <c r="N13">
        <v>4</v>
      </c>
      <c r="O13">
        <v>3</v>
      </c>
      <c r="P13">
        <v>3</v>
      </c>
      <c r="Q13">
        <v>3</v>
      </c>
      <c r="R13">
        <v>4</v>
      </c>
      <c r="S13">
        <v>3</v>
      </c>
      <c r="T13">
        <v>3</v>
      </c>
      <c r="U13">
        <v>5</v>
      </c>
      <c r="V13">
        <v>4</v>
      </c>
      <c r="W13">
        <v>4</v>
      </c>
      <c r="X13">
        <v>5</v>
      </c>
      <c r="Y13">
        <v>4</v>
      </c>
      <c r="Z13">
        <v>5</v>
      </c>
      <c r="AA13">
        <v>3</v>
      </c>
      <c r="AB13">
        <v>4</v>
      </c>
      <c r="AC13">
        <v>4</v>
      </c>
      <c r="AD13">
        <v>5</v>
      </c>
      <c r="AE13">
        <v>4</v>
      </c>
      <c r="AF13">
        <v>5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4</v>
      </c>
      <c r="AM13">
        <v>3</v>
      </c>
      <c r="AN13">
        <v>3</v>
      </c>
      <c r="AO13">
        <v>1</v>
      </c>
      <c r="AP13" s="2" t="s">
        <v>599</v>
      </c>
      <c r="AQ13" t="s">
        <v>607</v>
      </c>
      <c r="AR13">
        <v>2</v>
      </c>
      <c r="AS13" s="2" t="s">
        <v>171</v>
      </c>
    </row>
    <row r="14" spans="1:45">
      <c r="A14" s="16">
        <v>29.5</v>
      </c>
      <c r="B14">
        <v>1</v>
      </c>
      <c r="C14">
        <v>4</v>
      </c>
      <c r="D14">
        <v>5</v>
      </c>
      <c r="E14" s="2" t="s">
        <v>158</v>
      </c>
      <c r="F14" s="2"/>
      <c r="G14">
        <v>5</v>
      </c>
      <c r="H14">
        <v>4</v>
      </c>
      <c r="I14">
        <v>4</v>
      </c>
      <c r="J14">
        <v>3</v>
      </c>
      <c r="K14">
        <v>5</v>
      </c>
      <c r="L14">
        <v>5</v>
      </c>
      <c r="M14">
        <v>3</v>
      </c>
      <c r="N14">
        <v>4</v>
      </c>
      <c r="O14">
        <v>5</v>
      </c>
      <c r="P14">
        <v>3</v>
      </c>
      <c r="Q14">
        <v>2</v>
      </c>
      <c r="R14">
        <v>3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3</v>
      </c>
      <c r="AB14">
        <v>4</v>
      </c>
      <c r="AC14">
        <v>4</v>
      </c>
      <c r="AD14">
        <v>4</v>
      </c>
      <c r="AE14">
        <v>4</v>
      </c>
      <c r="AF14">
        <v>3</v>
      </c>
      <c r="AG14">
        <v>3</v>
      </c>
      <c r="AH14">
        <v>3</v>
      </c>
      <c r="AI14">
        <v>3</v>
      </c>
      <c r="AJ14">
        <v>1</v>
      </c>
      <c r="AK14">
        <v>2</v>
      </c>
      <c r="AL14">
        <v>4</v>
      </c>
      <c r="AM14">
        <v>3</v>
      </c>
      <c r="AN14">
        <v>3</v>
      </c>
      <c r="AO14">
        <v>2</v>
      </c>
      <c r="AP14" s="2" t="s">
        <v>600</v>
      </c>
      <c r="AQ14" t="s">
        <v>607</v>
      </c>
      <c r="AR14">
        <v>3</v>
      </c>
      <c r="AS14" s="2" t="s">
        <v>161</v>
      </c>
    </row>
    <row r="15" spans="1:45">
      <c r="A15" s="16">
        <v>21</v>
      </c>
      <c r="B15">
        <v>1</v>
      </c>
      <c r="C15">
        <v>3</v>
      </c>
      <c r="D15">
        <v>4</v>
      </c>
      <c r="E15" s="2" t="s">
        <v>176</v>
      </c>
      <c r="F15" s="2"/>
      <c r="G15">
        <v>4</v>
      </c>
      <c r="H15">
        <v>2</v>
      </c>
      <c r="I15">
        <v>4</v>
      </c>
      <c r="J15">
        <v>3</v>
      </c>
      <c r="K15">
        <v>4</v>
      </c>
      <c r="L15">
        <v>4</v>
      </c>
      <c r="M15">
        <v>1</v>
      </c>
      <c r="N15">
        <v>3</v>
      </c>
      <c r="O15">
        <v>3</v>
      </c>
      <c r="P15">
        <v>3</v>
      </c>
      <c r="Q15">
        <v>1</v>
      </c>
      <c r="R15">
        <v>4</v>
      </c>
      <c r="S15">
        <v>2</v>
      </c>
      <c r="T15">
        <v>4</v>
      </c>
      <c r="U15">
        <v>4</v>
      </c>
      <c r="V15">
        <v>3</v>
      </c>
      <c r="W15">
        <v>4</v>
      </c>
      <c r="X15">
        <v>3</v>
      </c>
      <c r="Y15">
        <v>3</v>
      </c>
      <c r="Z15">
        <v>4</v>
      </c>
      <c r="AA15">
        <v>1</v>
      </c>
      <c r="AB15">
        <v>3</v>
      </c>
      <c r="AC15">
        <v>3</v>
      </c>
      <c r="AD15">
        <v>4</v>
      </c>
      <c r="AE15">
        <v>4</v>
      </c>
      <c r="AF15">
        <v>3</v>
      </c>
      <c r="AG15">
        <v>3</v>
      </c>
      <c r="AH15">
        <v>4</v>
      </c>
      <c r="AI15">
        <v>2</v>
      </c>
      <c r="AJ15">
        <v>1</v>
      </c>
      <c r="AK15">
        <v>3</v>
      </c>
      <c r="AL15">
        <v>3</v>
      </c>
      <c r="AM15">
        <v>3</v>
      </c>
      <c r="AN15">
        <v>3</v>
      </c>
      <c r="AO15">
        <v>2</v>
      </c>
      <c r="AP15" s="2" t="s">
        <v>600</v>
      </c>
      <c r="AQ15" t="s">
        <v>608</v>
      </c>
      <c r="AR15">
        <v>1</v>
      </c>
      <c r="AS15" s="2" t="s">
        <v>177</v>
      </c>
    </row>
    <row r="16" spans="1:45">
      <c r="A16" s="16">
        <v>29.5</v>
      </c>
      <c r="B16">
        <v>1</v>
      </c>
      <c r="C16">
        <v>4</v>
      </c>
      <c r="D16">
        <v>5</v>
      </c>
      <c r="E16" s="2" t="s">
        <v>180</v>
      </c>
      <c r="F16" s="2"/>
      <c r="G16">
        <v>4</v>
      </c>
      <c r="H16">
        <v>4</v>
      </c>
      <c r="I16">
        <v>5</v>
      </c>
      <c r="J16">
        <v>4</v>
      </c>
      <c r="K16">
        <v>5</v>
      </c>
      <c r="L16">
        <v>5</v>
      </c>
      <c r="M16">
        <v>2</v>
      </c>
      <c r="N16">
        <v>2</v>
      </c>
      <c r="O16">
        <v>2</v>
      </c>
      <c r="P16">
        <v>4</v>
      </c>
      <c r="Q16">
        <v>2</v>
      </c>
      <c r="R16">
        <v>4</v>
      </c>
      <c r="S16">
        <v>4</v>
      </c>
      <c r="T16">
        <v>5</v>
      </c>
      <c r="U16">
        <v>5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5</v>
      </c>
      <c r="AC16">
        <v>5</v>
      </c>
      <c r="AD16">
        <v>5</v>
      </c>
      <c r="AE16">
        <v>2</v>
      </c>
      <c r="AF16">
        <v>4</v>
      </c>
      <c r="AG16">
        <v>5</v>
      </c>
      <c r="AH16">
        <v>4</v>
      </c>
      <c r="AI16">
        <v>2</v>
      </c>
      <c r="AJ16">
        <v>5</v>
      </c>
      <c r="AK16">
        <v>4</v>
      </c>
      <c r="AL16">
        <v>3</v>
      </c>
      <c r="AM16">
        <v>4</v>
      </c>
      <c r="AN16">
        <v>2</v>
      </c>
      <c r="AO16">
        <v>2</v>
      </c>
      <c r="AP16" s="2" t="s">
        <v>600</v>
      </c>
      <c r="AQ16" t="s">
        <v>609</v>
      </c>
      <c r="AR16">
        <v>5</v>
      </c>
      <c r="AS16" s="2" t="s">
        <v>137</v>
      </c>
    </row>
    <row r="17" spans="1:45">
      <c r="A17" s="16">
        <v>29.5</v>
      </c>
      <c r="B17">
        <v>1</v>
      </c>
      <c r="C17">
        <v>5</v>
      </c>
      <c r="D17">
        <v>4</v>
      </c>
      <c r="E17" s="2" t="s">
        <v>154</v>
      </c>
      <c r="F17" s="2"/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2</v>
      </c>
      <c r="N17">
        <v>4</v>
      </c>
      <c r="O17">
        <v>4</v>
      </c>
      <c r="P17">
        <v>4</v>
      </c>
      <c r="Q17">
        <v>3</v>
      </c>
      <c r="R17">
        <v>4</v>
      </c>
      <c r="S17">
        <v>1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4</v>
      </c>
      <c r="AA17">
        <v>2</v>
      </c>
      <c r="AB17">
        <v>5</v>
      </c>
      <c r="AC17">
        <v>5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5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1</v>
      </c>
      <c r="AP17" s="2" t="s">
        <v>599</v>
      </c>
      <c r="AQ17" t="s">
        <v>608</v>
      </c>
      <c r="AR17">
        <v>1</v>
      </c>
      <c r="AS17" s="2" t="s">
        <v>183</v>
      </c>
    </row>
    <row r="18" spans="1:45">
      <c r="A18" s="16">
        <v>29.5</v>
      </c>
      <c r="B18">
        <v>1</v>
      </c>
      <c r="C18">
        <v>4</v>
      </c>
      <c r="D18">
        <v>4</v>
      </c>
      <c r="E18" s="2" t="s">
        <v>147</v>
      </c>
      <c r="F18" s="2"/>
      <c r="G18">
        <v>4</v>
      </c>
      <c r="H18">
        <v>3</v>
      </c>
      <c r="I18">
        <v>4</v>
      </c>
      <c r="J18">
        <v>2</v>
      </c>
      <c r="K18">
        <v>4</v>
      </c>
      <c r="L18">
        <v>4</v>
      </c>
      <c r="M18">
        <v>4</v>
      </c>
      <c r="N18">
        <v>4</v>
      </c>
      <c r="O18">
        <v>2</v>
      </c>
      <c r="P18">
        <v>3</v>
      </c>
      <c r="Q18">
        <v>3</v>
      </c>
      <c r="R18">
        <v>3</v>
      </c>
      <c r="S18">
        <v>4</v>
      </c>
      <c r="T18">
        <v>4</v>
      </c>
      <c r="U18">
        <v>4</v>
      </c>
      <c r="V18">
        <v>4</v>
      </c>
      <c r="W18">
        <v>4</v>
      </c>
      <c r="X18">
        <v>3</v>
      </c>
      <c r="Y18">
        <v>3</v>
      </c>
      <c r="Z18">
        <v>2</v>
      </c>
      <c r="AA18">
        <v>3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2</v>
      </c>
      <c r="AJ18">
        <v>3</v>
      </c>
      <c r="AK18">
        <v>4</v>
      </c>
      <c r="AL18">
        <v>4</v>
      </c>
      <c r="AM18">
        <v>4</v>
      </c>
      <c r="AN18">
        <v>3</v>
      </c>
      <c r="AO18">
        <v>1</v>
      </c>
      <c r="AP18" s="2" t="s">
        <v>599</v>
      </c>
      <c r="AQ18" t="s">
        <v>608</v>
      </c>
      <c r="AR18">
        <v>3</v>
      </c>
      <c r="AS18" s="2" t="s">
        <v>186</v>
      </c>
    </row>
    <row r="19" spans="1:45">
      <c r="A19" s="16">
        <v>29.5</v>
      </c>
      <c r="B19">
        <v>1</v>
      </c>
      <c r="C19">
        <v>5</v>
      </c>
      <c r="D19">
        <v>5</v>
      </c>
      <c r="E19" s="2" t="s">
        <v>189</v>
      </c>
      <c r="F19" s="2"/>
      <c r="G19">
        <v>3</v>
      </c>
      <c r="H19">
        <v>4</v>
      </c>
      <c r="I19">
        <v>4</v>
      </c>
      <c r="J19">
        <v>2</v>
      </c>
      <c r="K19">
        <v>5</v>
      </c>
      <c r="L19">
        <v>1</v>
      </c>
      <c r="M19">
        <v>1</v>
      </c>
      <c r="N19">
        <v>2</v>
      </c>
      <c r="O19">
        <v>4</v>
      </c>
      <c r="P19">
        <v>3</v>
      </c>
      <c r="Q19">
        <v>2</v>
      </c>
      <c r="R19">
        <v>2</v>
      </c>
      <c r="S19">
        <v>4</v>
      </c>
      <c r="T19">
        <v>4</v>
      </c>
      <c r="U19">
        <v>3</v>
      </c>
      <c r="V19">
        <v>5</v>
      </c>
      <c r="W19">
        <v>3</v>
      </c>
      <c r="X19">
        <v>5</v>
      </c>
      <c r="Y19">
        <v>3</v>
      </c>
      <c r="Z19">
        <v>5</v>
      </c>
      <c r="AA19">
        <v>2</v>
      </c>
      <c r="AB19">
        <v>4</v>
      </c>
      <c r="AC19">
        <v>4</v>
      </c>
      <c r="AD19">
        <v>4</v>
      </c>
      <c r="AE19">
        <v>2</v>
      </c>
      <c r="AF19">
        <v>2</v>
      </c>
      <c r="AG19">
        <v>2</v>
      </c>
      <c r="AH19">
        <v>2</v>
      </c>
      <c r="AI19">
        <v>4</v>
      </c>
      <c r="AJ19">
        <v>3</v>
      </c>
      <c r="AK19">
        <v>2</v>
      </c>
      <c r="AL19">
        <v>3</v>
      </c>
      <c r="AM19">
        <v>3</v>
      </c>
      <c r="AN19">
        <v>2</v>
      </c>
      <c r="AO19">
        <v>2</v>
      </c>
      <c r="AP19" s="2" t="s">
        <v>600</v>
      </c>
      <c r="AQ19" t="s">
        <v>607</v>
      </c>
      <c r="AR19">
        <v>4</v>
      </c>
      <c r="AS19" s="2" t="s">
        <v>190</v>
      </c>
    </row>
    <row r="20" spans="1:45">
      <c r="A20" s="16">
        <v>39.5</v>
      </c>
      <c r="B20">
        <v>1</v>
      </c>
      <c r="C20">
        <v>5</v>
      </c>
      <c r="D20">
        <v>5</v>
      </c>
      <c r="E20" s="2" t="s">
        <v>158</v>
      </c>
      <c r="F20" s="2"/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2</v>
      </c>
      <c r="N20">
        <v>5</v>
      </c>
      <c r="O20">
        <v>3</v>
      </c>
      <c r="P20">
        <v>4</v>
      </c>
      <c r="Q20">
        <v>2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  <c r="Z20">
        <v>4</v>
      </c>
      <c r="AA20">
        <v>3</v>
      </c>
      <c r="AB20">
        <v>5</v>
      </c>
      <c r="AC20">
        <v>5</v>
      </c>
      <c r="AD20">
        <v>5</v>
      </c>
      <c r="AE20">
        <v>5</v>
      </c>
      <c r="AF20">
        <v>2</v>
      </c>
      <c r="AG20">
        <v>4</v>
      </c>
      <c r="AH20">
        <v>5</v>
      </c>
      <c r="AI20">
        <v>5</v>
      </c>
      <c r="AJ20">
        <v>3</v>
      </c>
      <c r="AK20">
        <v>4</v>
      </c>
      <c r="AL20">
        <v>4</v>
      </c>
      <c r="AM20">
        <v>4</v>
      </c>
      <c r="AN20">
        <v>4</v>
      </c>
      <c r="AO20">
        <v>2</v>
      </c>
      <c r="AP20" s="2" t="s">
        <v>600</v>
      </c>
      <c r="AQ20" t="s">
        <v>608</v>
      </c>
      <c r="AR20">
        <v>1</v>
      </c>
      <c r="AS20" s="2" t="s">
        <v>195</v>
      </c>
    </row>
    <row r="21" spans="1:45">
      <c r="A21" s="16">
        <v>29.5</v>
      </c>
      <c r="B21">
        <v>1</v>
      </c>
      <c r="C21">
        <v>4</v>
      </c>
      <c r="D21">
        <v>3</v>
      </c>
      <c r="E21" s="2" t="s">
        <v>147</v>
      </c>
      <c r="F21" s="2"/>
      <c r="G21">
        <v>3</v>
      </c>
      <c r="H21">
        <v>4</v>
      </c>
      <c r="I21">
        <v>4</v>
      </c>
      <c r="J21">
        <v>3</v>
      </c>
      <c r="K21">
        <v>4</v>
      </c>
      <c r="L21">
        <v>4</v>
      </c>
      <c r="M21">
        <v>4</v>
      </c>
      <c r="N21">
        <v>4</v>
      </c>
      <c r="O21">
        <v>2</v>
      </c>
      <c r="P21">
        <v>2</v>
      </c>
      <c r="Q21">
        <v>2</v>
      </c>
      <c r="R21">
        <v>3</v>
      </c>
      <c r="S21">
        <v>3</v>
      </c>
      <c r="T21">
        <v>3</v>
      </c>
      <c r="U21">
        <v>3</v>
      </c>
      <c r="V21">
        <v>4</v>
      </c>
      <c r="W21">
        <v>5</v>
      </c>
      <c r="X21">
        <v>4</v>
      </c>
      <c r="Y21">
        <v>4</v>
      </c>
      <c r="Z21">
        <v>4</v>
      </c>
      <c r="AA21">
        <v>3</v>
      </c>
      <c r="AB21">
        <v>4</v>
      </c>
      <c r="AC21">
        <v>4</v>
      </c>
      <c r="AD21">
        <v>4</v>
      </c>
      <c r="AE21">
        <v>2</v>
      </c>
      <c r="AF21">
        <v>4</v>
      </c>
      <c r="AG21">
        <v>3</v>
      </c>
      <c r="AH21">
        <v>4</v>
      </c>
      <c r="AI21">
        <v>2</v>
      </c>
      <c r="AJ21">
        <v>2</v>
      </c>
      <c r="AK21">
        <v>3</v>
      </c>
      <c r="AL21">
        <v>3</v>
      </c>
      <c r="AM21">
        <v>3</v>
      </c>
      <c r="AN21">
        <v>4</v>
      </c>
      <c r="AO21">
        <v>1</v>
      </c>
      <c r="AP21" s="2" t="s">
        <v>599</v>
      </c>
      <c r="AQ21" t="s">
        <v>608</v>
      </c>
      <c r="AR21">
        <v>2</v>
      </c>
      <c r="AS21" s="2" t="s">
        <v>137</v>
      </c>
    </row>
    <row r="22" spans="1:45">
      <c r="A22" s="16">
        <v>29.5</v>
      </c>
      <c r="B22">
        <v>1</v>
      </c>
      <c r="C22">
        <v>5</v>
      </c>
      <c r="D22">
        <v>5</v>
      </c>
      <c r="E22" s="2" t="s">
        <v>202</v>
      </c>
      <c r="F22" s="2"/>
      <c r="G22">
        <v>5</v>
      </c>
      <c r="H22">
        <v>4</v>
      </c>
      <c r="I22">
        <v>5</v>
      </c>
      <c r="J22">
        <v>4</v>
      </c>
      <c r="K22">
        <v>5</v>
      </c>
      <c r="L22">
        <v>5</v>
      </c>
      <c r="M22">
        <v>4</v>
      </c>
      <c r="N22">
        <v>5</v>
      </c>
      <c r="O22">
        <v>3</v>
      </c>
      <c r="P22">
        <v>5</v>
      </c>
      <c r="Q22">
        <v>5</v>
      </c>
      <c r="R22">
        <v>5</v>
      </c>
      <c r="S22">
        <v>2</v>
      </c>
      <c r="T22">
        <v>4</v>
      </c>
      <c r="U22">
        <v>4</v>
      </c>
      <c r="V22">
        <v>3</v>
      </c>
      <c r="W22">
        <v>5</v>
      </c>
      <c r="X22">
        <v>4</v>
      </c>
      <c r="Y22">
        <v>5</v>
      </c>
      <c r="Z22">
        <v>4</v>
      </c>
      <c r="AA22">
        <v>2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5</v>
      </c>
      <c r="AL22">
        <v>4</v>
      </c>
      <c r="AM22">
        <v>4</v>
      </c>
      <c r="AN22">
        <v>4</v>
      </c>
      <c r="AO22">
        <v>1</v>
      </c>
      <c r="AP22" s="2" t="s">
        <v>599</v>
      </c>
      <c r="AQ22" t="s">
        <v>608</v>
      </c>
      <c r="AR22">
        <v>2</v>
      </c>
      <c r="AS22" s="2" t="s">
        <v>161</v>
      </c>
    </row>
    <row r="23" spans="1:45">
      <c r="A23" s="16">
        <v>21</v>
      </c>
      <c r="B23">
        <v>1</v>
      </c>
      <c r="C23">
        <v>4</v>
      </c>
      <c r="D23">
        <v>4</v>
      </c>
      <c r="E23" s="2" t="s">
        <v>207</v>
      </c>
      <c r="F23" s="2"/>
      <c r="G23">
        <v>4</v>
      </c>
      <c r="H23">
        <v>4</v>
      </c>
      <c r="I23">
        <v>4</v>
      </c>
      <c r="J23">
        <v>3</v>
      </c>
      <c r="K23">
        <v>5</v>
      </c>
      <c r="L23">
        <v>4</v>
      </c>
      <c r="M23">
        <v>3</v>
      </c>
      <c r="N23">
        <v>3</v>
      </c>
      <c r="O23">
        <v>3</v>
      </c>
      <c r="P23">
        <v>3</v>
      </c>
      <c r="Q23">
        <v>2</v>
      </c>
      <c r="R23">
        <v>3</v>
      </c>
      <c r="S23">
        <v>3</v>
      </c>
      <c r="T23">
        <v>4</v>
      </c>
      <c r="U23">
        <v>4</v>
      </c>
      <c r="V23">
        <v>3</v>
      </c>
      <c r="W23">
        <v>4</v>
      </c>
      <c r="X23">
        <v>4</v>
      </c>
      <c r="Y23">
        <v>3</v>
      </c>
      <c r="Z23">
        <v>3</v>
      </c>
      <c r="AA23">
        <v>2</v>
      </c>
      <c r="AB23">
        <v>3</v>
      </c>
      <c r="AC23">
        <v>3</v>
      </c>
      <c r="AD23">
        <v>3</v>
      </c>
      <c r="AE23">
        <v>3</v>
      </c>
      <c r="AF23">
        <v>2</v>
      </c>
      <c r="AG23">
        <v>2</v>
      </c>
      <c r="AH23">
        <v>4</v>
      </c>
      <c r="AI23">
        <v>4</v>
      </c>
      <c r="AJ23">
        <v>3</v>
      </c>
      <c r="AK23">
        <v>3</v>
      </c>
      <c r="AL23">
        <v>3</v>
      </c>
      <c r="AM23">
        <v>4</v>
      </c>
      <c r="AN23">
        <v>2</v>
      </c>
      <c r="AO23">
        <v>2</v>
      </c>
      <c r="AP23" s="2" t="s">
        <v>600</v>
      </c>
      <c r="AQ23" t="s">
        <v>608</v>
      </c>
      <c r="AR23">
        <v>3</v>
      </c>
      <c r="AS23" s="2" t="s">
        <v>208</v>
      </c>
    </row>
    <row r="24" spans="1:45">
      <c r="A24" s="16">
        <v>21</v>
      </c>
      <c r="B24">
        <v>1</v>
      </c>
      <c r="C24">
        <v>5</v>
      </c>
      <c r="D24">
        <v>5</v>
      </c>
      <c r="E24" s="2" t="s">
        <v>154</v>
      </c>
      <c r="F24" s="2"/>
      <c r="G24">
        <v>5</v>
      </c>
      <c r="H24">
        <v>4</v>
      </c>
      <c r="I24">
        <v>5</v>
      </c>
      <c r="J24">
        <v>4</v>
      </c>
      <c r="K24">
        <v>3</v>
      </c>
      <c r="L24">
        <v>4</v>
      </c>
      <c r="M24">
        <v>4</v>
      </c>
      <c r="N24">
        <v>4</v>
      </c>
      <c r="O24">
        <v>4</v>
      </c>
      <c r="P24">
        <v>4</v>
      </c>
      <c r="Q24">
        <v>2</v>
      </c>
      <c r="R24">
        <v>5</v>
      </c>
      <c r="S24">
        <v>3</v>
      </c>
      <c r="T24">
        <v>4</v>
      </c>
      <c r="U24">
        <v>4</v>
      </c>
      <c r="V24">
        <v>5</v>
      </c>
      <c r="W24">
        <v>4</v>
      </c>
      <c r="X24">
        <v>3</v>
      </c>
      <c r="Y24">
        <v>4</v>
      </c>
      <c r="Z24">
        <v>3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4</v>
      </c>
      <c r="AM24">
        <v>4</v>
      </c>
      <c r="AN24">
        <v>3</v>
      </c>
      <c r="AO24">
        <v>1</v>
      </c>
      <c r="AP24" s="2" t="s">
        <v>599</v>
      </c>
      <c r="AQ24" t="s">
        <v>608</v>
      </c>
      <c r="AR24">
        <v>2</v>
      </c>
      <c r="AS24" s="2" t="s">
        <v>155</v>
      </c>
    </row>
    <row r="25" spans="1:45">
      <c r="A25" s="16">
        <v>39.5</v>
      </c>
      <c r="B25">
        <v>1</v>
      </c>
      <c r="C25">
        <v>5</v>
      </c>
      <c r="D25">
        <v>3</v>
      </c>
      <c r="E25" s="2" t="s">
        <v>158</v>
      </c>
      <c r="F25" s="2"/>
      <c r="G25">
        <v>5</v>
      </c>
      <c r="H25">
        <v>2</v>
      </c>
      <c r="I25">
        <v>4</v>
      </c>
      <c r="J25">
        <v>4</v>
      </c>
      <c r="K25">
        <v>5</v>
      </c>
      <c r="L25">
        <v>2</v>
      </c>
      <c r="M25">
        <v>5</v>
      </c>
      <c r="N25">
        <v>4</v>
      </c>
      <c r="O25">
        <v>2</v>
      </c>
      <c r="P25">
        <v>3</v>
      </c>
      <c r="Q25">
        <v>3</v>
      </c>
      <c r="R25">
        <v>4</v>
      </c>
      <c r="S25">
        <v>2</v>
      </c>
      <c r="T25">
        <v>3</v>
      </c>
      <c r="U25">
        <v>4</v>
      </c>
      <c r="V25">
        <v>4</v>
      </c>
      <c r="W25">
        <v>4</v>
      </c>
      <c r="X25">
        <v>3</v>
      </c>
      <c r="Y25">
        <v>3</v>
      </c>
      <c r="Z25">
        <v>4</v>
      </c>
      <c r="AA25">
        <v>3</v>
      </c>
      <c r="AB25">
        <v>3</v>
      </c>
      <c r="AC25">
        <v>4</v>
      </c>
      <c r="AD25">
        <v>4</v>
      </c>
      <c r="AE25">
        <v>3</v>
      </c>
      <c r="AF25">
        <v>4</v>
      </c>
      <c r="AG25">
        <v>4</v>
      </c>
      <c r="AH25">
        <v>4</v>
      </c>
      <c r="AI25">
        <v>4</v>
      </c>
      <c r="AJ25">
        <v>3</v>
      </c>
      <c r="AK25">
        <v>4</v>
      </c>
      <c r="AL25">
        <v>4</v>
      </c>
      <c r="AM25">
        <v>4</v>
      </c>
      <c r="AN25">
        <v>4</v>
      </c>
      <c r="AO25">
        <v>1</v>
      </c>
      <c r="AP25" s="2" t="s">
        <v>599</v>
      </c>
      <c r="AQ25" t="s">
        <v>608</v>
      </c>
      <c r="AR25">
        <v>3</v>
      </c>
      <c r="AS25" s="2" t="s">
        <v>208</v>
      </c>
    </row>
    <row r="26" spans="1:45">
      <c r="A26" s="16">
        <v>29.5</v>
      </c>
      <c r="B26">
        <v>1</v>
      </c>
      <c r="C26">
        <v>4</v>
      </c>
      <c r="D26">
        <v>4</v>
      </c>
      <c r="E26" s="2" t="s">
        <v>127</v>
      </c>
      <c r="F26" s="2"/>
      <c r="G26">
        <v>3</v>
      </c>
      <c r="H26">
        <v>3</v>
      </c>
      <c r="I26">
        <v>3</v>
      </c>
      <c r="J26">
        <v>3</v>
      </c>
      <c r="K26">
        <v>2</v>
      </c>
      <c r="L26">
        <v>3</v>
      </c>
      <c r="M26">
        <v>2</v>
      </c>
      <c r="N26">
        <v>1</v>
      </c>
      <c r="O26">
        <v>1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5</v>
      </c>
      <c r="Y26">
        <v>3</v>
      </c>
      <c r="Z26">
        <v>4</v>
      </c>
      <c r="AA26">
        <v>3</v>
      </c>
      <c r="AB26">
        <v>3</v>
      </c>
      <c r="AC26">
        <v>3</v>
      </c>
      <c r="AD26">
        <v>3</v>
      </c>
      <c r="AE26">
        <v>2</v>
      </c>
      <c r="AF26">
        <v>1</v>
      </c>
      <c r="AG26">
        <v>2</v>
      </c>
      <c r="AH26">
        <v>4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1</v>
      </c>
      <c r="AP26" s="2" t="s">
        <v>599</v>
      </c>
      <c r="AQ26" t="s">
        <v>608</v>
      </c>
      <c r="AR26">
        <v>2</v>
      </c>
      <c r="AS26" s="2" t="s">
        <v>500</v>
      </c>
    </row>
    <row r="27" spans="1:45">
      <c r="A27" s="16">
        <v>29.5</v>
      </c>
      <c r="B27">
        <v>1</v>
      </c>
      <c r="C27">
        <v>4</v>
      </c>
      <c r="D27">
        <v>4</v>
      </c>
      <c r="E27" s="2" t="s">
        <v>140</v>
      </c>
      <c r="F27" s="2"/>
      <c r="G27">
        <v>5</v>
      </c>
      <c r="H27">
        <v>5</v>
      </c>
      <c r="I27">
        <v>5</v>
      </c>
      <c r="J27">
        <v>3</v>
      </c>
      <c r="K27">
        <v>5</v>
      </c>
      <c r="L27">
        <v>5</v>
      </c>
      <c r="M27">
        <v>4</v>
      </c>
      <c r="N27">
        <v>5</v>
      </c>
      <c r="O27">
        <v>3</v>
      </c>
      <c r="P27">
        <v>5</v>
      </c>
      <c r="Q27">
        <v>4</v>
      </c>
      <c r="R27">
        <v>5</v>
      </c>
      <c r="S27">
        <v>4</v>
      </c>
      <c r="T27">
        <v>5</v>
      </c>
      <c r="U27">
        <v>5</v>
      </c>
      <c r="V27">
        <v>5</v>
      </c>
      <c r="W27">
        <v>5</v>
      </c>
      <c r="X27">
        <v>5</v>
      </c>
      <c r="Y27">
        <v>4</v>
      </c>
      <c r="Z27">
        <v>5</v>
      </c>
      <c r="AA27">
        <v>3</v>
      </c>
      <c r="AB27">
        <v>4</v>
      </c>
      <c r="AC27">
        <v>4</v>
      </c>
      <c r="AD27">
        <v>4</v>
      </c>
      <c r="AE27">
        <v>5</v>
      </c>
      <c r="AF27">
        <v>3</v>
      </c>
      <c r="AG27">
        <v>2</v>
      </c>
      <c r="AH27">
        <v>2</v>
      </c>
      <c r="AI27">
        <v>2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2</v>
      </c>
      <c r="AP27" s="2" t="s">
        <v>600</v>
      </c>
      <c r="AQ27" t="s">
        <v>608</v>
      </c>
      <c r="AR27">
        <v>5</v>
      </c>
      <c r="AS27" s="2" t="s">
        <v>183</v>
      </c>
    </row>
    <row r="28" spans="1:45">
      <c r="A28" s="16">
        <v>21</v>
      </c>
      <c r="B28">
        <v>1</v>
      </c>
      <c r="C28">
        <v>4</v>
      </c>
      <c r="D28">
        <v>4</v>
      </c>
      <c r="E28" s="2" t="s">
        <v>147</v>
      </c>
      <c r="F28" s="2"/>
      <c r="G28">
        <v>5</v>
      </c>
      <c r="H28">
        <v>4</v>
      </c>
      <c r="I28">
        <v>5</v>
      </c>
      <c r="J28">
        <v>3</v>
      </c>
      <c r="K28">
        <v>5</v>
      </c>
      <c r="L28">
        <v>5</v>
      </c>
      <c r="M28">
        <v>2</v>
      </c>
      <c r="N28">
        <v>2</v>
      </c>
      <c r="O28">
        <v>4</v>
      </c>
      <c r="P28">
        <v>3</v>
      </c>
      <c r="Q28">
        <v>1</v>
      </c>
      <c r="R28">
        <v>4</v>
      </c>
      <c r="S28">
        <v>3</v>
      </c>
      <c r="T28">
        <v>3</v>
      </c>
      <c r="U28">
        <v>4</v>
      </c>
      <c r="V28">
        <v>4</v>
      </c>
      <c r="W28">
        <v>4</v>
      </c>
      <c r="X28">
        <v>4</v>
      </c>
      <c r="Y28">
        <v>3</v>
      </c>
      <c r="Z28">
        <v>3</v>
      </c>
      <c r="AA28">
        <v>2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3</v>
      </c>
      <c r="AH28">
        <v>5</v>
      </c>
      <c r="AI28">
        <v>5</v>
      </c>
      <c r="AJ28">
        <v>2</v>
      </c>
      <c r="AK28">
        <v>4</v>
      </c>
      <c r="AL28">
        <v>4</v>
      </c>
      <c r="AM28">
        <v>4</v>
      </c>
      <c r="AN28">
        <v>2</v>
      </c>
      <c r="AO28">
        <v>1</v>
      </c>
      <c r="AP28" s="2" t="s">
        <v>599</v>
      </c>
      <c r="AQ28" t="s">
        <v>609</v>
      </c>
      <c r="AR28">
        <v>1</v>
      </c>
      <c r="AS28" s="2" t="s">
        <v>148</v>
      </c>
    </row>
    <row r="29" spans="1:45">
      <c r="A29" s="16">
        <v>29.5</v>
      </c>
      <c r="B29">
        <v>1</v>
      </c>
      <c r="C29">
        <v>2</v>
      </c>
      <c r="D29">
        <v>5</v>
      </c>
      <c r="E29" s="2" t="s">
        <v>158</v>
      </c>
      <c r="F29" s="2"/>
      <c r="G29">
        <v>3</v>
      </c>
      <c r="H29">
        <v>4</v>
      </c>
      <c r="I29">
        <v>5</v>
      </c>
      <c r="J29">
        <v>3</v>
      </c>
      <c r="K29">
        <v>4</v>
      </c>
      <c r="L29">
        <v>3</v>
      </c>
      <c r="M29">
        <v>3</v>
      </c>
      <c r="N29">
        <v>4</v>
      </c>
      <c r="O29">
        <v>3</v>
      </c>
      <c r="P29">
        <v>3</v>
      </c>
      <c r="Q29">
        <v>3</v>
      </c>
      <c r="R29">
        <v>4</v>
      </c>
      <c r="S29">
        <v>3</v>
      </c>
      <c r="T29">
        <v>5</v>
      </c>
      <c r="U29">
        <v>5</v>
      </c>
      <c r="V29">
        <v>5</v>
      </c>
      <c r="W29">
        <v>5</v>
      </c>
      <c r="X29">
        <v>4</v>
      </c>
      <c r="Y29">
        <v>4</v>
      </c>
      <c r="Z29">
        <v>2</v>
      </c>
      <c r="AA29">
        <v>2</v>
      </c>
      <c r="AB29">
        <v>5</v>
      </c>
      <c r="AC29">
        <v>5</v>
      </c>
      <c r="AD29">
        <v>5</v>
      </c>
      <c r="AE29">
        <v>4</v>
      </c>
      <c r="AF29">
        <v>3</v>
      </c>
      <c r="AG29">
        <v>2</v>
      </c>
      <c r="AH29">
        <v>3</v>
      </c>
      <c r="AI29">
        <v>4</v>
      </c>
      <c r="AJ29">
        <v>1</v>
      </c>
      <c r="AK29">
        <v>3</v>
      </c>
      <c r="AL29">
        <v>2</v>
      </c>
      <c r="AM29">
        <v>3</v>
      </c>
      <c r="AN29">
        <v>1</v>
      </c>
      <c r="AO29">
        <v>2</v>
      </c>
      <c r="AP29" s="2" t="s">
        <v>600</v>
      </c>
      <c r="AQ29" t="s">
        <v>609</v>
      </c>
      <c r="AR29">
        <v>1</v>
      </c>
      <c r="AS29" s="2" t="s">
        <v>155</v>
      </c>
    </row>
    <row r="30" spans="1:45">
      <c r="A30" s="16">
        <v>39.5</v>
      </c>
      <c r="B30">
        <v>1</v>
      </c>
      <c r="C30">
        <v>3</v>
      </c>
      <c r="D30">
        <v>4</v>
      </c>
      <c r="E30" s="2" t="s">
        <v>140</v>
      </c>
      <c r="F30" s="2"/>
      <c r="G30">
        <v>3</v>
      </c>
      <c r="H30">
        <v>2</v>
      </c>
      <c r="I30">
        <v>3</v>
      </c>
      <c r="J30">
        <v>4</v>
      </c>
      <c r="K30">
        <v>2</v>
      </c>
      <c r="L30">
        <v>2</v>
      </c>
      <c r="M30">
        <v>2</v>
      </c>
      <c r="N30">
        <v>2</v>
      </c>
      <c r="O30">
        <v>4</v>
      </c>
      <c r="P30">
        <v>2</v>
      </c>
      <c r="Q30">
        <v>1</v>
      </c>
      <c r="R30">
        <v>2</v>
      </c>
      <c r="S30">
        <v>2</v>
      </c>
      <c r="T30">
        <v>2</v>
      </c>
      <c r="U30">
        <v>4</v>
      </c>
      <c r="V30">
        <v>3</v>
      </c>
      <c r="W30">
        <v>4</v>
      </c>
      <c r="X30">
        <v>4</v>
      </c>
      <c r="Y30">
        <v>4</v>
      </c>
      <c r="Z30">
        <v>2</v>
      </c>
      <c r="AA30">
        <v>2</v>
      </c>
      <c r="AB30">
        <v>4</v>
      </c>
      <c r="AC30">
        <v>4</v>
      </c>
      <c r="AD30">
        <v>4</v>
      </c>
      <c r="AE30">
        <v>4</v>
      </c>
      <c r="AF30">
        <v>2</v>
      </c>
      <c r="AG30">
        <v>3</v>
      </c>
      <c r="AH30">
        <v>4</v>
      </c>
      <c r="AI30">
        <v>2</v>
      </c>
      <c r="AJ30">
        <v>1</v>
      </c>
      <c r="AK30">
        <v>2</v>
      </c>
      <c r="AL30">
        <v>3</v>
      </c>
      <c r="AM30">
        <v>2</v>
      </c>
      <c r="AN30">
        <v>4</v>
      </c>
      <c r="AO30">
        <v>2</v>
      </c>
      <c r="AP30" s="2" t="s">
        <v>600</v>
      </c>
      <c r="AQ30" t="s">
        <v>609</v>
      </c>
      <c r="AR30">
        <v>2</v>
      </c>
      <c r="AS30" s="2" t="s">
        <v>228</v>
      </c>
    </row>
    <row r="31" spans="1:45">
      <c r="A31" s="16">
        <v>21</v>
      </c>
      <c r="B31">
        <v>1</v>
      </c>
      <c r="C31">
        <v>4</v>
      </c>
      <c r="D31">
        <v>4</v>
      </c>
      <c r="E31" s="2" t="s">
        <v>202</v>
      </c>
      <c r="F31" s="2"/>
      <c r="G31">
        <v>5</v>
      </c>
      <c r="H31">
        <v>4</v>
      </c>
      <c r="I31">
        <v>4</v>
      </c>
      <c r="J31">
        <v>4</v>
      </c>
      <c r="K31">
        <v>5</v>
      </c>
      <c r="L31">
        <v>3</v>
      </c>
      <c r="M31">
        <v>1</v>
      </c>
      <c r="N31">
        <v>3</v>
      </c>
      <c r="O31">
        <v>4</v>
      </c>
      <c r="P31">
        <v>3</v>
      </c>
      <c r="Q31">
        <v>1</v>
      </c>
      <c r="R31">
        <v>4</v>
      </c>
      <c r="S31">
        <v>3</v>
      </c>
      <c r="T31">
        <v>4</v>
      </c>
      <c r="U31">
        <v>4</v>
      </c>
      <c r="V31">
        <v>4</v>
      </c>
      <c r="W31">
        <v>4</v>
      </c>
      <c r="X31">
        <v>4</v>
      </c>
      <c r="Y31">
        <v>3</v>
      </c>
      <c r="Z31">
        <v>3</v>
      </c>
      <c r="AA31">
        <v>2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3</v>
      </c>
      <c r="AH31">
        <v>2</v>
      </c>
      <c r="AI31">
        <v>3</v>
      </c>
      <c r="AJ31">
        <v>1</v>
      </c>
      <c r="AK31">
        <v>2</v>
      </c>
      <c r="AL31">
        <v>3</v>
      </c>
      <c r="AM31">
        <v>4</v>
      </c>
      <c r="AN31">
        <v>3</v>
      </c>
      <c r="AO31">
        <v>1</v>
      </c>
      <c r="AP31" s="2" t="s">
        <v>599</v>
      </c>
      <c r="AQ31" t="s">
        <v>609</v>
      </c>
      <c r="AR31">
        <v>2</v>
      </c>
      <c r="AS31" s="2" t="s">
        <v>231</v>
      </c>
    </row>
    <row r="32" spans="1:45">
      <c r="A32" s="16">
        <v>29.5</v>
      </c>
      <c r="B32">
        <v>1</v>
      </c>
      <c r="C32">
        <v>5</v>
      </c>
      <c r="D32">
        <v>5</v>
      </c>
      <c r="E32" s="2" t="s">
        <v>127</v>
      </c>
      <c r="F32" s="2"/>
      <c r="G32">
        <v>2</v>
      </c>
      <c r="H32">
        <v>3</v>
      </c>
      <c r="I32">
        <v>4</v>
      </c>
      <c r="J32">
        <v>4</v>
      </c>
      <c r="K32">
        <v>3</v>
      </c>
      <c r="L32">
        <v>3</v>
      </c>
      <c r="M32">
        <v>2</v>
      </c>
      <c r="N32">
        <v>4</v>
      </c>
      <c r="O32">
        <v>2</v>
      </c>
      <c r="P32">
        <v>3</v>
      </c>
      <c r="Q32">
        <v>1</v>
      </c>
      <c r="R32">
        <v>3</v>
      </c>
      <c r="S32">
        <v>4</v>
      </c>
      <c r="T32">
        <v>3</v>
      </c>
      <c r="U32">
        <v>4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4</v>
      </c>
      <c r="AC32">
        <v>4</v>
      </c>
      <c r="AD32">
        <v>4</v>
      </c>
      <c r="AE32">
        <v>4</v>
      </c>
      <c r="AF32">
        <v>4</v>
      </c>
      <c r="AG32">
        <v>3</v>
      </c>
      <c r="AH32">
        <v>4</v>
      </c>
      <c r="AI32">
        <v>3</v>
      </c>
      <c r="AJ32">
        <v>3</v>
      </c>
      <c r="AK32">
        <v>2</v>
      </c>
      <c r="AL32">
        <v>4</v>
      </c>
      <c r="AM32">
        <v>4</v>
      </c>
      <c r="AN32">
        <v>3</v>
      </c>
      <c r="AO32">
        <v>2</v>
      </c>
      <c r="AP32" s="2" t="s">
        <v>600</v>
      </c>
      <c r="AQ32" t="s">
        <v>609</v>
      </c>
      <c r="AR32">
        <v>4</v>
      </c>
      <c r="AS32" s="2" t="s">
        <v>234</v>
      </c>
    </row>
    <row r="33" spans="1:45">
      <c r="A33" s="16">
        <v>21</v>
      </c>
      <c r="B33">
        <v>1</v>
      </c>
      <c r="C33">
        <v>2</v>
      </c>
      <c r="D33">
        <v>4</v>
      </c>
      <c r="E33" s="2" t="s">
        <v>154</v>
      </c>
      <c r="F33" s="2"/>
      <c r="G33">
        <v>3</v>
      </c>
      <c r="H33">
        <v>1</v>
      </c>
      <c r="I33">
        <v>4</v>
      </c>
      <c r="J33">
        <v>4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3</v>
      </c>
      <c r="AC33">
        <v>3</v>
      </c>
      <c r="AD33">
        <v>3</v>
      </c>
      <c r="AE33">
        <v>1</v>
      </c>
      <c r="AF33">
        <v>4</v>
      </c>
      <c r="AG33">
        <v>1</v>
      </c>
      <c r="AH33">
        <v>4</v>
      </c>
      <c r="AI33">
        <v>5</v>
      </c>
      <c r="AJ33">
        <v>1</v>
      </c>
      <c r="AK33">
        <v>1</v>
      </c>
      <c r="AL33">
        <v>1</v>
      </c>
      <c r="AM33">
        <v>4</v>
      </c>
      <c r="AN33">
        <v>1</v>
      </c>
      <c r="AO33">
        <v>1</v>
      </c>
      <c r="AP33" s="2" t="s">
        <v>599</v>
      </c>
      <c r="AQ33" t="s">
        <v>609</v>
      </c>
      <c r="AR33">
        <v>1</v>
      </c>
      <c r="AS33" s="2" t="s">
        <v>245</v>
      </c>
    </row>
    <row r="34" spans="1:45">
      <c r="A34" s="16">
        <v>21</v>
      </c>
      <c r="B34">
        <v>1</v>
      </c>
      <c r="C34">
        <v>5</v>
      </c>
      <c r="D34">
        <v>5</v>
      </c>
      <c r="E34" s="2" t="s">
        <v>248</v>
      </c>
      <c r="F34" s="2"/>
      <c r="G34">
        <v>3</v>
      </c>
      <c r="H34">
        <v>3</v>
      </c>
      <c r="I34">
        <v>4</v>
      </c>
      <c r="J34">
        <v>5</v>
      </c>
      <c r="K34">
        <v>4</v>
      </c>
      <c r="L34">
        <v>4</v>
      </c>
      <c r="M34">
        <v>4</v>
      </c>
      <c r="N34">
        <v>3</v>
      </c>
      <c r="O34">
        <v>2</v>
      </c>
      <c r="P34">
        <v>2</v>
      </c>
      <c r="Q34">
        <v>2</v>
      </c>
      <c r="R34">
        <v>4</v>
      </c>
      <c r="S34">
        <v>3</v>
      </c>
      <c r="T34">
        <v>3</v>
      </c>
      <c r="U34">
        <v>5</v>
      </c>
      <c r="V34">
        <v>5</v>
      </c>
      <c r="W34">
        <v>5</v>
      </c>
      <c r="X34">
        <v>5</v>
      </c>
      <c r="Y34">
        <v>3</v>
      </c>
      <c r="Z34">
        <v>3</v>
      </c>
      <c r="AA34">
        <v>3</v>
      </c>
      <c r="AB34">
        <v>3</v>
      </c>
      <c r="AC34">
        <v>3</v>
      </c>
      <c r="AD34">
        <v>4</v>
      </c>
      <c r="AE34">
        <v>4</v>
      </c>
      <c r="AF34">
        <v>5</v>
      </c>
      <c r="AG34">
        <v>4</v>
      </c>
      <c r="AH34">
        <v>2</v>
      </c>
      <c r="AI34">
        <v>3</v>
      </c>
      <c r="AJ34">
        <v>1</v>
      </c>
      <c r="AK34">
        <v>3</v>
      </c>
      <c r="AL34">
        <v>3</v>
      </c>
      <c r="AM34">
        <v>4</v>
      </c>
      <c r="AN34">
        <v>2</v>
      </c>
      <c r="AO34">
        <v>2</v>
      </c>
      <c r="AP34" s="2" t="s">
        <v>600</v>
      </c>
      <c r="AQ34" t="s">
        <v>609</v>
      </c>
      <c r="AR34">
        <v>1</v>
      </c>
      <c r="AS34" s="2" t="s">
        <v>249</v>
      </c>
    </row>
    <row r="35" spans="1:45">
      <c r="A35" s="16">
        <v>29.5</v>
      </c>
      <c r="B35">
        <v>1</v>
      </c>
      <c r="C35">
        <v>3</v>
      </c>
      <c r="D35">
        <v>2</v>
      </c>
      <c r="E35" s="2" t="s">
        <v>140</v>
      </c>
      <c r="F35" s="2"/>
      <c r="G35">
        <v>4</v>
      </c>
      <c r="H35">
        <v>4</v>
      </c>
      <c r="I35">
        <v>4</v>
      </c>
      <c r="J35">
        <v>2</v>
      </c>
      <c r="K35">
        <v>3</v>
      </c>
      <c r="L35">
        <v>4</v>
      </c>
      <c r="M35">
        <v>4</v>
      </c>
      <c r="N35">
        <v>2</v>
      </c>
      <c r="O35">
        <v>3</v>
      </c>
      <c r="P35">
        <v>4</v>
      </c>
      <c r="Q35">
        <v>2</v>
      </c>
      <c r="R35">
        <v>4</v>
      </c>
      <c r="S35">
        <v>2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2</v>
      </c>
      <c r="AA35">
        <v>2</v>
      </c>
      <c r="AB35">
        <v>4</v>
      </c>
      <c r="AC35">
        <v>4</v>
      </c>
      <c r="AD35">
        <v>4</v>
      </c>
      <c r="AE35">
        <v>4</v>
      </c>
      <c r="AF35">
        <v>4</v>
      </c>
      <c r="AG35">
        <v>2</v>
      </c>
      <c r="AH35">
        <v>3</v>
      </c>
      <c r="AI35">
        <v>4</v>
      </c>
      <c r="AJ35">
        <v>3</v>
      </c>
      <c r="AK35">
        <v>4</v>
      </c>
      <c r="AL35">
        <v>2</v>
      </c>
      <c r="AM35">
        <v>3</v>
      </c>
      <c r="AN35">
        <v>3</v>
      </c>
      <c r="AO35">
        <v>2</v>
      </c>
      <c r="AP35" s="2" t="s">
        <v>600</v>
      </c>
      <c r="AQ35" t="s">
        <v>609</v>
      </c>
      <c r="AR35">
        <v>4</v>
      </c>
      <c r="AS35" s="2" t="s">
        <v>252</v>
      </c>
    </row>
    <row r="36" spans="1:45">
      <c r="A36" s="16">
        <v>21</v>
      </c>
      <c r="B36">
        <v>1</v>
      </c>
      <c r="C36">
        <v>2</v>
      </c>
      <c r="D36">
        <v>3</v>
      </c>
      <c r="E36" s="2" t="s">
        <v>127</v>
      </c>
      <c r="F36" s="2"/>
      <c r="G36">
        <v>2</v>
      </c>
      <c r="H36">
        <v>4</v>
      </c>
      <c r="I36">
        <v>3</v>
      </c>
      <c r="J36">
        <v>4</v>
      </c>
      <c r="K36">
        <v>4</v>
      </c>
      <c r="L36">
        <v>3</v>
      </c>
      <c r="M36">
        <v>5</v>
      </c>
      <c r="N36">
        <v>5</v>
      </c>
      <c r="O36">
        <v>2</v>
      </c>
      <c r="P36">
        <v>4</v>
      </c>
      <c r="Q36">
        <v>4</v>
      </c>
      <c r="R36">
        <v>4</v>
      </c>
      <c r="S36">
        <v>3</v>
      </c>
      <c r="T36">
        <v>5</v>
      </c>
      <c r="U36">
        <v>4</v>
      </c>
      <c r="V36">
        <v>5</v>
      </c>
      <c r="W36">
        <v>4</v>
      </c>
      <c r="X36">
        <v>3</v>
      </c>
      <c r="Y36">
        <v>5</v>
      </c>
      <c r="Z36">
        <v>4</v>
      </c>
      <c r="AA36">
        <v>3</v>
      </c>
      <c r="AB36">
        <v>5</v>
      </c>
      <c r="AC36">
        <v>5</v>
      </c>
      <c r="AD36">
        <v>5</v>
      </c>
      <c r="AE36">
        <v>5</v>
      </c>
      <c r="AF36">
        <v>4</v>
      </c>
      <c r="AG36">
        <v>4</v>
      </c>
      <c r="AH36">
        <v>4</v>
      </c>
      <c r="AI36">
        <v>4</v>
      </c>
      <c r="AJ36">
        <v>3</v>
      </c>
      <c r="AK36">
        <v>3</v>
      </c>
      <c r="AL36">
        <v>2</v>
      </c>
      <c r="AM36">
        <v>1</v>
      </c>
      <c r="AN36">
        <v>2</v>
      </c>
      <c r="AO36">
        <v>2</v>
      </c>
      <c r="AP36" s="2" t="s">
        <v>600</v>
      </c>
      <c r="AQ36" t="s">
        <v>609</v>
      </c>
      <c r="AR36">
        <v>2</v>
      </c>
      <c r="AS36" s="2" t="s">
        <v>177</v>
      </c>
    </row>
    <row r="37" spans="1:45">
      <c r="A37" s="16">
        <v>29.5</v>
      </c>
      <c r="B37">
        <v>1</v>
      </c>
      <c r="C37">
        <v>4</v>
      </c>
      <c r="D37">
        <v>5</v>
      </c>
      <c r="E37" s="2" t="s">
        <v>158</v>
      </c>
      <c r="F37" s="2"/>
      <c r="G37">
        <v>5</v>
      </c>
      <c r="H37">
        <v>5</v>
      </c>
      <c r="I37">
        <v>4</v>
      </c>
      <c r="J37">
        <v>3</v>
      </c>
      <c r="K37">
        <v>3</v>
      </c>
      <c r="L37">
        <v>3</v>
      </c>
      <c r="M37">
        <v>1</v>
      </c>
      <c r="N37">
        <v>3</v>
      </c>
      <c r="O37">
        <v>3</v>
      </c>
      <c r="P37">
        <v>4</v>
      </c>
      <c r="Q37">
        <v>3</v>
      </c>
      <c r="R37">
        <v>4</v>
      </c>
      <c r="S37">
        <v>4</v>
      </c>
      <c r="T37">
        <v>4</v>
      </c>
      <c r="U37">
        <v>4</v>
      </c>
      <c r="V37">
        <v>4</v>
      </c>
      <c r="W37">
        <v>3</v>
      </c>
      <c r="X37">
        <v>4</v>
      </c>
      <c r="Y37">
        <v>3</v>
      </c>
      <c r="Z37">
        <v>3</v>
      </c>
      <c r="AA37">
        <v>3</v>
      </c>
      <c r="AB37">
        <v>3</v>
      </c>
      <c r="AC37">
        <v>4</v>
      </c>
      <c r="AD37">
        <v>4</v>
      </c>
      <c r="AE37">
        <v>3</v>
      </c>
      <c r="AF37">
        <v>3</v>
      </c>
      <c r="AG37">
        <v>2</v>
      </c>
      <c r="AH37">
        <v>3</v>
      </c>
      <c r="AI37">
        <v>4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1</v>
      </c>
      <c r="AP37" s="2" t="s">
        <v>599</v>
      </c>
      <c r="AQ37" t="s">
        <v>609</v>
      </c>
      <c r="AR37">
        <v>1</v>
      </c>
      <c r="AS37" s="2" t="s">
        <v>137</v>
      </c>
    </row>
    <row r="38" spans="1:45">
      <c r="A38" s="16">
        <v>21</v>
      </c>
      <c r="B38">
        <v>1</v>
      </c>
      <c r="C38">
        <v>5</v>
      </c>
      <c r="D38">
        <v>5</v>
      </c>
      <c r="E38" s="2" t="s">
        <v>202</v>
      </c>
      <c r="F38" s="2"/>
      <c r="G38">
        <v>5</v>
      </c>
      <c r="H38">
        <v>5</v>
      </c>
      <c r="I38">
        <v>4</v>
      </c>
      <c r="J38">
        <v>2</v>
      </c>
      <c r="K38">
        <v>3</v>
      </c>
      <c r="L38">
        <v>5</v>
      </c>
      <c r="M38">
        <v>4</v>
      </c>
      <c r="N38">
        <v>5</v>
      </c>
      <c r="O38">
        <v>3</v>
      </c>
      <c r="P38">
        <v>2</v>
      </c>
      <c r="Q38">
        <v>3</v>
      </c>
      <c r="R38">
        <v>3</v>
      </c>
      <c r="S38">
        <v>4</v>
      </c>
      <c r="T38">
        <v>4</v>
      </c>
      <c r="U38">
        <v>4</v>
      </c>
      <c r="V38">
        <v>4</v>
      </c>
      <c r="W38">
        <v>5</v>
      </c>
      <c r="X38">
        <v>4</v>
      </c>
      <c r="Y38">
        <v>4</v>
      </c>
      <c r="Z38">
        <v>1</v>
      </c>
      <c r="AA38">
        <v>3</v>
      </c>
      <c r="AB38">
        <v>3</v>
      </c>
      <c r="AC38">
        <v>2</v>
      </c>
      <c r="AD38">
        <v>3</v>
      </c>
      <c r="AE38">
        <v>4</v>
      </c>
      <c r="AF38">
        <v>4</v>
      </c>
      <c r="AG38">
        <v>3</v>
      </c>
      <c r="AH38">
        <v>3</v>
      </c>
      <c r="AI38">
        <v>5</v>
      </c>
      <c r="AJ38">
        <v>4</v>
      </c>
      <c r="AK38">
        <v>5</v>
      </c>
      <c r="AL38">
        <v>4</v>
      </c>
      <c r="AM38">
        <v>4</v>
      </c>
      <c r="AN38">
        <v>5</v>
      </c>
      <c r="AO38">
        <v>1</v>
      </c>
      <c r="AP38" s="2" t="s">
        <v>599</v>
      </c>
      <c r="AQ38" t="s">
        <v>609</v>
      </c>
      <c r="AR38">
        <v>1</v>
      </c>
      <c r="AS38" s="2" t="s">
        <v>137</v>
      </c>
    </row>
    <row r="39" spans="1:45">
      <c r="A39" s="16">
        <v>29.5</v>
      </c>
      <c r="B39">
        <v>1</v>
      </c>
      <c r="C39">
        <v>2</v>
      </c>
      <c r="D39">
        <v>3</v>
      </c>
      <c r="E39" s="2" t="s">
        <v>262</v>
      </c>
      <c r="F39" s="2"/>
      <c r="G39">
        <v>3</v>
      </c>
      <c r="H39">
        <v>4</v>
      </c>
      <c r="I39">
        <v>3</v>
      </c>
      <c r="J39">
        <v>3</v>
      </c>
      <c r="K39">
        <v>3</v>
      </c>
      <c r="L39">
        <v>3</v>
      </c>
      <c r="M39">
        <v>4</v>
      </c>
      <c r="N39">
        <v>2</v>
      </c>
      <c r="O39">
        <v>4</v>
      </c>
      <c r="P39">
        <v>3</v>
      </c>
      <c r="Q39">
        <v>3</v>
      </c>
      <c r="R39">
        <v>4</v>
      </c>
      <c r="S39">
        <v>4</v>
      </c>
      <c r="T39">
        <v>4</v>
      </c>
      <c r="U39">
        <v>2</v>
      </c>
      <c r="V39">
        <v>4</v>
      </c>
      <c r="W39">
        <v>4</v>
      </c>
      <c r="X39">
        <v>4</v>
      </c>
      <c r="Y39">
        <v>4</v>
      </c>
      <c r="Z39">
        <v>4</v>
      </c>
      <c r="AA39">
        <v>2</v>
      </c>
      <c r="AB39">
        <v>3</v>
      </c>
      <c r="AC39">
        <v>3</v>
      </c>
      <c r="AD39">
        <v>4</v>
      </c>
      <c r="AE39">
        <v>4</v>
      </c>
      <c r="AF39">
        <v>3</v>
      </c>
      <c r="AG39">
        <v>4</v>
      </c>
      <c r="AH39">
        <v>3</v>
      </c>
      <c r="AI39">
        <v>4</v>
      </c>
      <c r="AJ39">
        <v>4</v>
      </c>
      <c r="AK39">
        <v>4</v>
      </c>
      <c r="AL39">
        <v>4</v>
      </c>
      <c r="AM39">
        <v>4</v>
      </c>
      <c r="AN39">
        <v>4</v>
      </c>
      <c r="AO39">
        <v>2</v>
      </c>
      <c r="AP39" s="2" t="s">
        <v>600</v>
      </c>
      <c r="AQ39" t="s">
        <v>609</v>
      </c>
      <c r="AR39">
        <v>1</v>
      </c>
      <c r="AS39" s="2" t="s">
        <v>183</v>
      </c>
    </row>
    <row r="40" spans="1:45">
      <c r="A40" s="16">
        <v>29.5</v>
      </c>
      <c r="B40">
        <v>1</v>
      </c>
      <c r="C40">
        <v>5</v>
      </c>
      <c r="D40">
        <v>2</v>
      </c>
      <c r="E40" s="2" t="s">
        <v>176</v>
      </c>
      <c r="F40" s="2"/>
      <c r="G40">
        <v>5</v>
      </c>
      <c r="H40">
        <v>5</v>
      </c>
      <c r="I40">
        <v>5</v>
      </c>
      <c r="J40">
        <v>3</v>
      </c>
      <c r="K40">
        <v>4</v>
      </c>
      <c r="L40">
        <v>5</v>
      </c>
      <c r="M40">
        <v>5</v>
      </c>
      <c r="N40">
        <v>5</v>
      </c>
      <c r="O40">
        <v>1</v>
      </c>
      <c r="P40">
        <v>5</v>
      </c>
      <c r="Q40">
        <v>5</v>
      </c>
      <c r="R40">
        <v>4</v>
      </c>
      <c r="S40">
        <v>4</v>
      </c>
      <c r="T40">
        <v>5</v>
      </c>
      <c r="U40">
        <v>5</v>
      </c>
      <c r="V40">
        <v>5</v>
      </c>
      <c r="W40">
        <v>5</v>
      </c>
      <c r="X40">
        <v>5</v>
      </c>
      <c r="Y40">
        <v>5</v>
      </c>
      <c r="Z40">
        <v>4</v>
      </c>
      <c r="AA40">
        <v>3</v>
      </c>
      <c r="AB40">
        <v>3</v>
      </c>
      <c r="AC40">
        <v>3</v>
      </c>
      <c r="AD40">
        <v>3</v>
      </c>
      <c r="AE40">
        <v>5</v>
      </c>
      <c r="AF40">
        <v>5</v>
      </c>
      <c r="AG40">
        <v>5</v>
      </c>
      <c r="AH40">
        <v>4</v>
      </c>
      <c r="AI40">
        <v>3</v>
      </c>
      <c r="AJ40">
        <v>4</v>
      </c>
      <c r="AK40">
        <v>4</v>
      </c>
      <c r="AL40">
        <v>4</v>
      </c>
      <c r="AM40">
        <v>4</v>
      </c>
      <c r="AN40">
        <v>4</v>
      </c>
      <c r="AO40">
        <v>2</v>
      </c>
      <c r="AP40" s="2" t="s">
        <v>600</v>
      </c>
      <c r="AQ40" t="s">
        <v>609</v>
      </c>
      <c r="AR40">
        <v>1</v>
      </c>
      <c r="AS40" s="2" t="s">
        <v>273</v>
      </c>
    </row>
    <row r="41" spans="1:45">
      <c r="A41" s="16">
        <v>39.5</v>
      </c>
      <c r="B41">
        <v>1</v>
      </c>
      <c r="C41">
        <v>4</v>
      </c>
      <c r="D41">
        <v>4</v>
      </c>
      <c r="E41" s="2" t="s">
        <v>284</v>
      </c>
      <c r="F41" s="2"/>
      <c r="G41">
        <v>3</v>
      </c>
      <c r="H41">
        <v>3</v>
      </c>
      <c r="I41">
        <v>4</v>
      </c>
      <c r="J41">
        <v>3</v>
      </c>
      <c r="K41">
        <v>4</v>
      </c>
      <c r="L41">
        <v>4</v>
      </c>
      <c r="M41">
        <v>2</v>
      </c>
      <c r="N41">
        <v>2</v>
      </c>
      <c r="O41">
        <v>3</v>
      </c>
      <c r="P41">
        <v>2</v>
      </c>
      <c r="Q41">
        <v>1</v>
      </c>
      <c r="R41">
        <v>2</v>
      </c>
      <c r="S41">
        <v>2</v>
      </c>
      <c r="T41">
        <v>2</v>
      </c>
      <c r="U41">
        <v>4</v>
      </c>
      <c r="V41">
        <v>2</v>
      </c>
      <c r="W41">
        <v>4</v>
      </c>
      <c r="X41">
        <v>4</v>
      </c>
      <c r="Y41">
        <v>2</v>
      </c>
      <c r="Z41">
        <v>3</v>
      </c>
      <c r="AA41">
        <v>2</v>
      </c>
      <c r="AB41">
        <v>4</v>
      </c>
      <c r="AC41">
        <v>4</v>
      </c>
      <c r="AD41">
        <v>4</v>
      </c>
      <c r="AE41">
        <v>2</v>
      </c>
      <c r="AF41">
        <v>2</v>
      </c>
      <c r="AG41">
        <v>4</v>
      </c>
      <c r="AH41">
        <v>4</v>
      </c>
      <c r="AI41">
        <v>4</v>
      </c>
      <c r="AJ41">
        <v>3</v>
      </c>
      <c r="AK41">
        <v>3</v>
      </c>
      <c r="AL41">
        <v>4</v>
      </c>
      <c r="AM41">
        <v>4</v>
      </c>
      <c r="AN41">
        <v>1</v>
      </c>
      <c r="AO41">
        <v>2</v>
      </c>
      <c r="AP41" s="2" t="s">
        <v>600</v>
      </c>
      <c r="AQ41" t="s">
        <v>608</v>
      </c>
      <c r="AR41">
        <v>5</v>
      </c>
      <c r="AS41" s="2" t="s">
        <v>208</v>
      </c>
    </row>
    <row r="42" spans="1:45">
      <c r="A42" s="16">
        <v>21</v>
      </c>
      <c r="B42">
        <v>1</v>
      </c>
      <c r="C42">
        <v>4</v>
      </c>
      <c r="D42">
        <v>4</v>
      </c>
      <c r="E42" s="2" t="s">
        <v>284</v>
      </c>
      <c r="F42" s="2"/>
      <c r="G42">
        <v>3</v>
      </c>
      <c r="H42">
        <v>4</v>
      </c>
      <c r="I42">
        <v>3</v>
      </c>
      <c r="J42">
        <v>3</v>
      </c>
      <c r="K42">
        <v>4</v>
      </c>
      <c r="L42">
        <v>4</v>
      </c>
      <c r="M42">
        <v>4</v>
      </c>
      <c r="N42">
        <v>4</v>
      </c>
      <c r="O42">
        <v>3</v>
      </c>
      <c r="P42">
        <v>4</v>
      </c>
      <c r="Q42">
        <v>4</v>
      </c>
      <c r="R42">
        <v>4</v>
      </c>
      <c r="S42">
        <v>3</v>
      </c>
      <c r="T42">
        <v>4</v>
      </c>
      <c r="U42">
        <v>4</v>
      </c>
      <c r="V42">
        <v>4</v>
      </c>
      <c r="W42">
        <v>5</v>
      </c>
      <c r="X42">
        <v>4</v>
      </c>
      <c r="Y42">
        <v>5</v>
      </c>
      <c r="Z42">
        <v>4</v>
      </c>
      <c r="AA42">
        <v>2</v>
      </c>
      <c r="AB42">
        <v>5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3</v>
      </c>
      <c r="AK42">
        <v>4</v>
      </c>
      <c r="AL42">
        <v>4</v>
      </c>
      <c r="AM42">
        <v>4</v>
      </c>
      <c r="AN42">
        <v>4</v>
      </c>
      <c r="AO42">
        <v>1</v>
      </c>
      <c r="AP42" s="2" t="s">
        <v>599</v>
      </c>
      <c r="AQ42" t="s">
        <v>608</v>
      </c>
      <c r="AR42">
        <v>2</v>
      </c>
      <c r="AS42" s="2" t="s">
        <v>155</v>
      </c>
    </row>
    <row r="43" spans="1:45">
      <c r="A43" s="16">
        <v>29.5</v>
      </c>
      <c r="B43">
        <v>1</v>
      </c>
      <c r="C43">
        <v>5</v>
      </c>
      <c r="D43">
        <v>2</v>
      </c>
      <c r="E43" s="2" t="s">
        <v>180</v>
      </c>
      <c r="F43" s="2"/>
      <c r="G43">
        <v>3</v>
      </c>
      <c r="H43">
        <v>4</v>
      </c>
      <c r="I43">
        <v>4</v>
      </c>
      <c r="J43">
        <v>3</v>
      </c>
      <c r="K43">
        <v>4</v>
      </c>
      <c r="L43">
        <v>3</v>
      </c>
      <c r="M43">
        <v>2</v>
      </c>
      <c r="N43">
        <v>4</v>
      </c>
      <c r="O43">
        <v>3</v>
      </c>
      <c r="P43">
        <v>3</v>
      </c>
      <c r="Q43">
        <v>3</v>
      </c>
      <c r="R43">
        <v>4</v>
      </c>
      <c r="S43">
        <v>3</v>
      </c>
      <c r="T43">
        <v>4</v>
      </c>
      <c r="U43">
        <v>4</v>
      </c>
      <c r="V43">
        <v>5</v>
      </c>
      <c r="W43">
        <v>4</v>
      </c>
      <c r="X43">
        <v>5</v>
      </c>
      <c r="Y43">
        <v>5</v>
      </c>
      <c r="Z43">
        <v>4</v>
      </c>
      <c r="AA43">
        <v>3</v>
      </c>
      <c r="AB43">
        <v>5</v>
      </c>
      <c r="AC43">
        <v>5</v>
      </c>
      <c r="AD43">
        <v>5</v>
      </c>
      <c r="AE43">
        <v>4</v>
      </c>
      <c r="AF43">
        <v>5</v>
      </c>
      <c r="AG43">
        <v>4</v>
      </c>
      <c r="AH43">
        <v>4</v>
      </c>
      <c r="AI43">
        <v>5</v>
      </c>
      <c r="AJ43">
        <v>1</v>
      </c>
      <c r="AK43">
        <v>3</v>
      </c>
      <c r="AL43">
        <v>3</v>
      </c>
      <c r="AM43">
        <v>2</v>
      </c>
      <c r="AN43">
        <v>3</v>
      </c>
      <c r="AO43">
        <v>1</v>
      </c>
      <c r="AP43" s="2" t="s">
        <v>599</v>
      </c>
      <c r="AQ43" t="s">
        <v>609</v>
      </c>
      <c r="AR43">
        <v>1</v>
      </c>
      <c r="AS43" s="2" t="s">
        <v>137</v>
      </c>
    </row>
    <row r="44" spans="1:45">
      <c r="A44" s="16">
        <v>29.5</v>
      </c>
      <c r="B44">
        <v>1</v>
      </c>
      <c r="C44">
        <v>2</v>
      </c>
      <c r="D44">
        <v>4</v>
      </c>
      <c r="E44" s="2" t="s">
        <v>328</v>
      </c>
      <c r="F44" s="2"/>
      <c r="G44">
        <v>4</v>
      </c>
      <c r="H44">
        <v>2</v>
      </c>
      <c r="I44">
        <v>4</v>
      </c>
      <c r="J44">
        <v>4</v>
      </c>
      <c r="K44">
        <v>5</v>
      </c>
      <c r="L44">
        <v>4</v>
      </c>
      <c r="M44">
        <v>1</v>
      </c>
      <c r="N44">
        <v>1</v>
      </c>
      <c r="O44">
        <v>5</v>
      </c>
      <c r="P44">
        <v>3</v>
      </c>
      <c r="Q44">
        <v>5</v>
      </c>
      <c r="R44">
        <v>3</v>
      </c>
      <c r="S44">
        <v>2</v>
      </c>
      <c r="T44">
        <v>5</v>
      </c>
      <c r="U44">
        <v>4</v>
      </c>
      <c r="V44">
        <v>3</v>
      </c>
      <c r="W44">
        <v>2</v>
      </c>
      <c r="X44">
        <v>1</v>
      </c>
      <c r="Y44">
        <v>2</v>
      </c>
      <c r="Z44">
        <v>2</v>
      </c>
      <c r="AA44">
        <v>1</v>
      </c>
      <c r="AB44">
        <v>3</v>
      </c>
      <c r="AC44">
        <v>4</v>
      </c>
      <c r="AD44">
        <v>2</v>
      </c>
      <c r="AE44">
        <v>1</v>
      </c>
      <c r="AF44">
        <v>3</v>
      </c>
      <c r="AG44">
        <v>2</v>
      </c>
      <c r="AH44">
        <v>5</v>
      </c>
      <c r="AI44">
        <v>2</v>
      </c>
      <c r="AJ44">
        <v>1</v>
      </c>
      <c r="AK44">
        <v>2</v>
      </c>
      <c r="AL44">
        <v>4</v>
      </c>
      <c r="AM44">
        <v>5</v>
      </c>
      <c r="AN44">
        <v>2</v>
      </c>
      <c r="AO44">
        <v>1</v>
      </c>
      <c r="AP44" s="2" t="s">
        <v>599</v>
      </c>
      <c r="AQ44" t="s">
        <v>609</v>
      </c>
      <c r="AR44">
        <v>1</v>
      </c>
      <c r="AS44" s="2" t="s">
        <v>137</v>
      </c>
    </row>
    <row r="45" spans="1:45">
      <c r="A45" s="16">
        <v>29.5</v>
      </c>
      <c r="B45">
        <v>1</v>
      </c>
      <c r="C45">
        <v>4</v>
      </c>
      <c r="D45">
        <v>4</v>
      </c>
      <c r="E45" s="2" t="s">
        <v>158</v>
      </c>
      <c r="F45" s="2"/>
      <c r="G45">
        <v>4</v>
      </c>
      <c r="H45">
        <v>4</v>
      </c>
      <c r="I45">
        <v>4</v>
      </c>
      <c r="J45">
        <v>3</v>
      </c>
      <c r="K45">
        <v>4</v>
      </c>
      <c r="L45">
        <v>4</v>
      </c>
      <c r="M45">
        <v>2</v>
      </c>
      <c r="N45">
        <v>2</v>
      </c>
      <c r="O45">
        <v>4</v>
      </c>
      <c r="P45">
        <v>4</v>
      </c>
      <c r="Q45">
        <v>2</v>
      </c>
      <c r="R45">
        <v>4</v>
      </c>
      <c r="S45">
        <v>3</v>
      </c>
      <c r="T45">
        <v>4</v>
      </c>
      <c r="U45">
        <v>4</v>
      </c>
      <c r="V45">
        <v>4</v>
      </c>
      <c r="W45">
        <v>5</v>
      </c>
      <c r="X45">
        <v>4</v>
      </c>
      <c r="Y45">
        <v>3</v>
      </c>
      <c r="Z45">
        <v>4</v>
      </c>
      <c r="AA45">
        <v>3</v>
      </c>
      <c r="AB45">
        <v>4</v>
      </c>
      <c r="AC45">
        <v>4</v>
      </c>
      <c r="AD45">
        <v>5</v>
      </c>
      <c r="AE45">
        <v>3</v>
      </c>
      <c r="AF45">
        <v>4</v>
      </c>
      <c r="AG45">
        <v>4</v>
      </c>
      <c r="AH45">
        <v>4</v>
      </c>
      <c r="AI45">
        <v>2</v>
      </c>
      <c r="AJ45">
        <v>1</v>
      </c>
      <c r="AK45">
        <v>3</v>
      </c>
      <c r="AL45">
        <v>2</v>
      </c>
      <c r="AM45">
        <v>4</v>
      </c>
      <c r="AN45">
        <v>2</v>
      </c>
      <c r="AO45">
        <v>1</v>
      </c>
      <c r="AP45" s="2" t="s">
        <v>599</v>
      </c>
      <c r="AQ45" t="s">
        <v>609</v>
      </c>
      <c r="AR45">
        <v>2</v>
      </c>
      <c r="AS45" s="2" t="s">
        <v>137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0E470-E519-49A6-90E2-DCE9071758BA}">
  <dimension ref="A1:AP45"/>
  <sheetViews>
    <sheetView zoomScale="61" workbookViewId="0">
      <selection activeCell="K56" sqref="K56"/>
    </sheetView>
  </sheetViews>
  <sheetFormatPr defaultRowHeight="15"/>
  <cols>
    <col min="1" max="1" width="9.140625" bestFit="1" customWidth="1"/>
    <col min="2" max="2" width="24.5703125" bestFit="1" customWidth="1"/>
    <col min="3" max="3" width="22.42578125" bestFit="1" customWidth="1"/>
    <col min="4" max="4" width="17.5703125" bestFit="1" customWidth="1"/>
    <col min="5" max="5" width="18.140625" bestFit="1" customWidth="1"/>
    <col min="6" max="6" width="32.28515625" bestFit="1" customWidth="1"/>
    <col min="7" max="7" width="24.85546875" bestFit="1" customWidth="1"/>
    <col min="8" max="8" width="21" bestFit="1" customWidth="1"/>
    <col min="9" max="9" width="23.5703125" bestFit="1" customWidth="1"/>
    <col min="10" max="10" width="30.42578125" bestFit="1" customWidth="1"/>
    <col min="11" max="11" width="16" bestFit="1" customWidth="1"/>
    <col min="12" max="12" width="19.28515625" bestFit="1" customWidth="1"/>
    <col min="13" max="13" width="12.140625" bestFit="1" customWidth="1"/>
    <col min="14" max="14" width="20.42578125" bestFit="1" customWidth="1"/>
    <col min="15" max="15" width="18.28515625" bestFit="1" customWidth="1"/>
    <col min="16" max="16" width="22.85546875" bestFit="1" customWidth="1"/>
    <col min="17" max="17" width="19.42578125" bestFit="1" customWidth="1"/>
    <col min="18" max="18" width="22.7109375" bestFit="1" customWidth="1"/>
    <col min="19" max="19" width="19.28515625" bestFit="1" customWidth="1"/>
    <col min="20" max="20" width="25.85546875" bestFit="1" customWidth="1"/>
    <col min="21" max="21" width="21.140625" bestFit="1" customWidth="1"/>
    <col min="22" max="22" width="20.140625" bestFit="1" customWidth="1"/>
    <col min="23" max="23" width="18.42578125" bestFit="1" customWidth="1"/>
    <col min="24" max="24" width="24.140625" bestFit="1" customWidth="1"/>
    <col min="25" max="25" width="20" bestFit="1" customWidth="1"/>
    <col min="26" max="26" width="19.140625" bestFit="1" customWidth="1"/>
    <col min="27" max="27" width="16.5703125" bestFit="1" customWidth="1"/>
    <col min="28" max="28" width="18" bestFit="1" customWidth="1"/>
    <col min="29" max="29" width="11.7109375" bestFit="1" customWidth="1"/>
    <col min="30" max="30" width="10" bestFit="1" customWidth="1"/>
    <col min="31" max="31" width="9.7109375" bestFit="1" customWidth="1"/>
    <col min="32" max="32" width="13.5703125" bestFit="1" customWidth="1"/>
    <col min="33" max="33" width="8.85546875" bestFit="1" customWidth="1"/>
    <col min="34" max="34" width="17.42578125" bestFit="1" customWidth="1"/>
    <col min="35" max="35" width="12.5703125" bestFit="1" customWidth="1"/>
    <col min="36" max="36" width="15.5703125" bestFit="1" customWidth="1"/>
    <col min="37" max="37" width="15.42578125" bestFit="1" customWidth="1"/>
    <col min="38" max="38" width="16.85546875" bestFit="1" customWidth="1"/>
    <col min="39" max="40" width="17.85546875" bestFit="1" customWidth="1"/>
    <col min="41" max="41" width="12.85546875" bestFit="1" customWidth="1"/>
    <col min="42" max="42" width="12.28515625" bestFit="1" customWidth="1"/>
  </cols>
  <sheetData>
    <row r="1" spans="1:42" s="4" customFormat="1">
      <c r="A1" s="5" t="s">
        <v>438</v>
      </c>
      <c r="B1" s="5" t="s">
        <v>412</v>
      </c>
      <c r="C1" s="5" t="s">
        <v>414</v>
      </c>
      <c r="D1" s="5" t="s">
        <v>415</v>
      </c>
      <c r="E1" s="5" t="s">
        <v>422</v>
      </c>
      <c r="F1" s="5" t="s">
        <v>423</v>
      </c>
      <c r="G1" s="5" t="s">
        <v>426</v>
      </c>
      <c r="H1" s="5" t="s">
        <v>428</v>
      </c>
      <c r="I1" s="5" t="s">
        <v>471</v>
      </c>
      <c r="J1" s="5" t="s">
        <v>431</v>
      </c>
      <c r="K1" s="5" t="s">
        <v>432</v>
      </c>
      <c r="L1" s="5" t="s">
        <v>433</v>
      </c>
      <c r="M1" s="5" t="s">
        <v>434</v>
      </c>
      <c r="N1" s="5" t="s">
        <v>435</v>
      </c>
      <c r="O1" s="5" t="s">
        <v>437</v>
      </c>
      <c r="P1" s="5" t="s">
        <v>442</v>
      </c>
      <c r="Q1" s="5" t="s">
        <v>445</v>
      </c>
      <c r="R1" s="5" t="s">
        <v>446</v>
      </c>
      <c r="S1" s="5" t="s">
        <v>449</v>
      </c>
      <c r="T1" s="5" t="s">
        <v>452</v>
      </c>
      <c r="U1" s="5" t="s">
        <v>453</v>
      </c>
      <c r="V1" s="5" t="s">
        <v>454</v>
      </c>
      <c r="W1" s="5" t="s">
        <v>457</v>
      </c>
      <c r="X1" s="5" t="s">
        <v>462</v>
      </c>
      <c r="Y1" s="5" t="s">
        <v>465</v>
      </c>
      <c r="Z1" s="5" t="s">
        <v>466</v>
      </c>
      <c r="AA1" s="5" t="s">
        <v>467</v>
      </c>
      <c r="AB1" s="5" t="s">
        <v>470</v>
      </c>
      <c r="AC1" s="5" t="s">
        <v>474</v>
      </c>
      <c r="AD1" s="5" t="s">
        <v>475</v>
      </c>
      <c r="AE1" s="5" t="s">
        <v>476</v>
      </c>
      <c r="AF1" s="5" t="s">
        <v>479</v>
      </c>
      <c r="AG1" s="5" t="s">
        <v>480</v>
      </c>
      <c r="AH1" s="5" t="s">
        <v>490</v>
      </c>
      <c r="AI1" s="5" t="s">
        <v>489</v>
      </c>
      <c r="AJ1" s="5" t="s">
        <v>488</v>
      </c>
      <c r="AK1" s="5" t="s">
        <v>487</v>
      </c>
      <c r="AL1" s="5" t="s">
        <v>486</v>
      </c>
      <c r="AM1" s="5" t="s">
        <v>491</v>
      </c>
      <c r="AN1" s="5" t="s">
        <v>492</v>
      </c>
      <c r="AO1" s="5" t="s">
        <v>494</v>
      </c>
      <c r="AP1" s="5" t="s">
        <v>495</v>
      </c>
    </row>
    <row r="2" spans="1:42">
      <c r="A2" s="16">
        <v>29.5</v>
      </c>
      <c r="B2">
        <v>1</v>
      </c>
      <c r="C2">
        <v>3</v>
      </c>
      <c r="D2">
        <v>2</v>
      </c>
      <c r="E2">
        <v>2</v>
      </c>
      <c r="F2">
        <v>2</v>
      </c>
      <c r="G2">
        <v>5</v>
      </c>
      <c r="H2">
        <v>4</v>
      </c>
      <c r="I2">
        <v>5</v>
      </c>
      <c r="J2">
        <v>5</v>
      </c>
      <c r="K2">
        <v>4</v>
      </c>
      <c r="L2">
        <v>4</v>
      </c>
      <c r="M2">
        <v>1</v>
      </c>
      <c r="N2">
        <v>4</v>
      </c>
      <c r="O2">
        <v>5</v>
      </c>
      <c r="P2">
        <v>5</v>
      </c>
      <c r="Q2">
        <v>1</v>
      </c>
      <c r="R2">
        <v>5</v>
      </c>
      <c r="S2">
        <v>4</v>
      </c>
      <c r="T2">
        <v>4</v>
      </c>
      <c r="U2">
        <v>5</v>
      </c>
      <c r="V2">
        <v>4</v>
      </c>
      <c r="W2">
        <v>4</v>
      </c>
      <c r="X2">
        <v>5</v>
      </c>
      <c r="Y2">
        <v>1</v>
      </c>
      <c r="Z2">
        <v>5</v>
      </c>
      <c r="AA2">
        <v>4</v>
      </c>
      <c r="AB2">
        <v>5</v>
      </c>
      <c r="AC2">
        <v>5</v>
      </c>
      <c r="AD2">
        <v>5</v>
      </c>
      <c r="AE2">
        <v>4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4</v>
      </c>
      <c r="AM2" s="2" t="s">
        <v>599</v>
      </c>
      <c r="AN2" t="s">
        <v>607</v>
      </c>
      <c r="AO2">
        <v>2</v>
      </c>
      <c r="AP2" s="2" t="s">
        <v>137</v>
      </c>
    </row>
    <row r="3" spans="1:42">
      <c r="A3" s="16">
        <v>29.5</v>
      </c>
      <c r="B3">
        <v>1</v>
      </c>
      <c r="C3">
        <v>5</v>
      </c>
      <c r="D3">
        <v>5</v>
      </c>
      <c r="E3">
        <v>5</v>
      </c>
      <c r="F3">
        <v>3</v>
      </c>
      <c r="G3">
        <v>5</v>
      </c>
      <c r="H3">
        <v>5</v>
      </c>
      <c r="I3">
        <v>5</v>
      </c>
      <c r="J3">
        <v>5</v>
      </c>
      <c r="K3">
        <v>3</v>
      </c>
      <c r="L3">
        <v>1</v>
      </c>
      <c r="M3">
        <v>5</v>
      </c>
      <c r="N3">
        <v>2</v>
      </c>
      <c r="O3">
        <v>1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4</v>
      </c>
      <c r="AD3">
        <v>3</v>
      </c>
      <c r="AE3">
        <v>3</v>
      </c>
      <c r="AF3">
        <v>4</v>
      </c>
      <c r="AG3">
        <v>5</v>
      </c>
      <c r="AH3">
        <v>1</v>
      </c>
      <c r="AI3">
        <v>3</v>
      </c>
      <c r="AJ3">
        <v>1</v>
      </c>
      <c r="AK3">
        <v>2</v>
      </c>
      <c r="AL3">
        <v>2</v>
      </c>
      <c r="AM3" s="2" t="s">
        <v>605</v>
      </c>
      <c r="AN3" t="s">
        <v>607</v>
      </c>
      <c r="AO3">
        <v>5</v>
      </c>
      <c r="AP3" s="2" t="s">
        <v>133</v>
      </c>
    </row>
    <row r="4" spans="1:42">
      <c r="A4" s="16">
        <v>29.5</v>
      </c>
      <c r="B4">
        <v>1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4</v>
      </c>
      <c r="J4">
        <v>5</v>
      </c>
      <c r="K4">
        <v>4</v>
      </c>
      <c r="L4">
        <v>5</v>
      </c>
      <c r="M4">
        <v>4</v>
      </c>
      <c r="N4">
        <v>5</v>
      </c>
      <c r="O4">
        <v>4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3</v>
      </c>
      <c r="Z4">
        <v>5</v>
      </c>
      <c r="AA4">
        <v>5</v>
      </c>
      <c r="AB4">
        <v>5</v>
      </c>
      <c r="AC4">
        <v>5</v>
      </c>
      <c r="AD4">
        <v>5</v>
      </c>
      <c r="AE4">
        <v>4</v>
      </c>
      <c r="AF4">
        <v>4</v>
      </c>
      <c r="AG4">
        <v>4</v>
      </c>
      <c r="AH4">
        <v>3</v>
      </c>
      <c r="AI4">
        <v>5</v>
      </c>
      <c r="AJ4">
        <v>5</v>
      </c>
      <c r="AK4">
        <v>5</v>
      </c>
      <c r="AL4">
        <v>5</v>
      </c>
      <c r="AM4" s="2" t="s">
        <v>600</v>
      </c>
      <c r="AN4" t="s">
        <v>608</v>
      </c>
      <c r="AO4">
        <v>1</v>
      </c>
      <c r="AP4" s="2" t="s">
        <v>137</v>
      </c>
    </row>
    <row r="5" spans="1:42">
      <c r="A5" s="16">
        <v>29.5</v>
      </c>
      <c r="B5">
        <v>1</v>
      </c>
      <c r="C5">
        <v>3</v>
      </c>
      <c r="D5">
        <v>2</v>
      </c>
      <c r="E5">
        <v>4</v>
      </c>
      <c r="F5">
        <v>5</v>
      </c>
      <c r="G5">
        <v>4</v>
      </c>
      <c r="H5">
        <v>4</v>
      </c>
      <c r="I5">
        <v>4</v>
      </c>
      <c r="J5">
        <v>5</v>
      </c>
      <c r="K5">
        <v>3</v>
      </c>
      <c r="L5">
        <v>4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4</v>
      </c>
      <c r="T5">
        <v>4</v>
      </c>
      <c r="U5">
        <v>3</v>
      </c>
      <c r="V5">
        <v>5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 s="2" t="s">
        <v>599</v>
      </c>
      <c r="AN5" t="s">
        <v>608</v>
      </c>
      <c r="AO5">
        <v>1</v>
      </c>
      <c r="AP5" s="2" t="s">
        <v>141</v>
      </c>
    </row>
    <row r="6" spans="1:42">
      <c r="A6" s="16">
        <v>29.5</v>
      </c>
      <c r="B6">
        <v>1</v>
      </c>
      <c r="C6">
        <v>5</v>
      </c>
      <c r="D6">
        <v>5</v>
      </c>
      <c r="E6">
        <v>4</v>
      </c>
      <c r="F6">
        <v>4</v>
      </c>
      <c r="G6">
        <v>3</v>
      </c>
      <c r="H6">
        <v>4</v>
      </c>
      <c r="I6">
        <v>4</v>
      </c>
      <c r="J6">
        <v>5</v>
      </c>
      <c r="K6">
        <v>2</v>
      </c>
      <c r="L6">
        <v>4</v>
      </c>
      <c r="M6">
        <v>2</v>
      </c>
      <c r="N6">
        <v>4</v>
      </c>
      <c r="O6">
        <v>4</v>
      </c>
      <c r="P6">
        <v>4</v>
      </c>
      <c r="Q6">
        <v>3</v>
      </c>
      <c r="R6">
        <v>3</v>
      </c>
      <c r="S6">
        <v>4</v>
      </c>
      <c r="T6">
        <v>5</v>
      </c>
      <c r="U6">
        <v>4</v>
      </c>
      <c r="V6">
        <v>5</v>
      </c>
      <c r="W6">
        <v>4</v>
      </c>
      <c r="X6">
        <v>4</v>
      </c>
      <c r="Y6">
        <v>3</v>
      </c>
      <c r="Z6">
        <v>5</v>
      </c>
      <c r="AA6">
        <v>5</v>
      </c>
      <c r="AB6">
        <v>5</v>
      </c>
      <c r="AC6">
        <v>4</v>
      </c>
      <c r="AD6">
        <v>5</v>
      </c>
      <c r="AE6">
        <v>5</v>
      </c>
      <c r="AF6">
        <v>5</v>
      </c>
      <c r="AG6">
        <v>5</v>
      </c>
      <c r="AH6">
        <v>4</v>
      </c>
      <c r="AI6">
        <v>5</v>
      </c>
      <c r="AJ6">
        <v>4</v>
      </c>
      <c r="AK6">
        <v>5</v>
      </c>
      <c r="AL6">
        <v>4</v>
      </c>
      <c r="AM6" s="2" t="s">
        <v>599</v>
      </c>
      <c r="AN6" t="s">
        <v>609</v>
      </c>
      <c r="AO6">
        <v>1</v>
      </c>
      <c r="AP6" s="2" t="s">
        <v>137</v>
      </c>
    </row>
    <row r="7" spans="1:42">
      <c r="A7" s="16">
        <v>29.5</v>
      </c>
      <c r="B7">
        <v>1</v>
      </c>
      <c r="C7">
        <v>5</v>
      </c>
      <c r="D7">
        <v>3</v>
      </c>
      <c r="E7">
        <v>4</v>
      </c>
      <c r="F7">
        <v>4</v>
      </c>
      <c r="G7">
        <v>5</v>
      </c>
      <c r="H7">
        <v>4</v>
      </c>
      <c r="I7">
        <v>5</v>
      </c>
      <c r="J7">
        <v>4</v>
      </c>
      <c r="K7">
        <v>4</v>
      </c>
      <c r="L7">
        <v>2</v>
      </c>
      <c r="M7">
        <v>2</v>
      </c>
      <c r="N7">
        <v>4</v>
      </c>
      <c r="O7">
        <v>4</v>
      </c>
      <c r="P7">
        <v>5</v>
      </c>
      <c r="Q7">
        <v>3</v>
      </c>
      <c r="R7">
        <v>4</v>
      </c>
      <c r="S7">
        <v>3</v>
      </c>
      <c r="T7">
        <v>5</v>
      </c>
      <c r="U7">
        <v>4</v>
      </c>
      <c r="V7">
        <v>1</v>
      </c>
      <c r="W7">
        <v>3</v>
      </c>
      <c r="X7">
        <v>4</v>
      </c>
      <c r="Y7">
        <v>3</v>
      </c>
      <c r="Z7">
        <v>4</v>
      </c>
      <c r="AA7">
        <v>4</v>
      </c>
      <c r="AB7">
        <v>3</v>
      </c>
      <c r="AC7">
        <v>4</v>
      </c>
      <c r="AD7">
        <v>2</v>
      </c>
      <c r="AE7">
        <v>3</v>
      </c>
      <c r="AF7">
        <v>4</v>
      </c>
      <c r="AG7">
        <v>5</v>
      </c>
      <c r="AH7">
        <v>3</v>
      </c>
      <c r="AI7">
        <v>4</v>
      </c>
      <c r="AJ7">
        <v>4</v>
      </c>
      <c r="AK7">
        <v>3</v>
      </c>
      <c r="AL7">
        <v>5</v>
      </c>
      <c r="AM7" s="2" t="s">
        <v>599</v>
      </c>
      <c r="AN7" t="s">
        <v>609</v>
      </c>
      <c r="AO7">
        <v>1</v>
      </c>
      <c r="AP7" s="2" t="s">
        <v>148</v>
      </c>
    </row>
    <row r="8" spans="1:42">
      <c r="A8" s="16">
        <v>29.5</v>
      </c>
      <c r="B8">
        <v>1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1</v>
      </c>
      <c r="N8">
        <v>5</v>
      </c>
      <c r="O8">
        <v>5</v>
      </c>
      <c r="P8">
        <v>5</v>
      </c>
      <c r="Q8">
        <v>3</v>
      </c>
      <c r="R8">
        <v>3</v>
      </c>
      <c r="S8">
        <v>3</v>
      </c>
      <c r="T8">
        <v>5</v>
      </c>
      <c r="U8">
        <v>5</v>
      </c>
      <c r="V8">
        <v>5</v>
      </c>
      <c r="W8">
        <v>5</v>
      </c>
      <c r="X8">
        <v>5</v>
      </c>
      <c r="Y8">
        <v>1</v>
      </c>
      <c r="Z8">
        <v>3</v>
      </c>
      <c r="AA8">
        <v>3</v>
      </c>
      <c r="AB8">
        <v>3</v>
      </c>
      <c r="AC8">
        <v>5</v>
      </c>
      <c r="AD8">
        <v>5</v>
      </c>
      <c r="AE8">
        <v>3</v>
      </c>
      <c r="AF8">
        <v>4</v>
      </c>
      <c r="AG8">
        <v>5</v>
      </c>
      <c r="AH8">
        <v>4</v>
      </c>
      <c r="AI8">
        <v>5</v>
      </c>
      <c r="AJ8">
        <v>4</v>
      </c>
      <c r="AK8">
        <v>5</v>
      </c>
      <c r="AL8">
        <v>4</v>
      </c>
      <c r="AM8" s="2" t="s">
        <v>599</v>
      </c>
      <c r="AN8" t="s">
        <v>608</v>
      </c>
      <c r="AO8">
        <v>2</v>
      </c>
      <c r="AP8" s="2" t="s">
        <v>137</v>
      </c>
    </row>
    <row r="9" spans="1:42">
      <c r="A9" s="16">
        <v>29.5</v>
      </c>
      <c r="B9">
        <v>1</v>
      </c>
      <c r="C9">
        <v>2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4</v>
      </c>
      <c r="Q9">
        <v>4</v>
      </c>
      <c r="R9">
        <v>4</v>
      </c>
      <c r="S9">
        <v>4</v>
      </c>
      <c r="T9">
        <v>2</v>
      </c>
      <c r="U9">
        <v>5</v>
      </c>
      <c r="V9">
        <v>4</v>
      </c>
      <c r="W9">
        <v>3</v>
      </c>
      <c r="X9">
        <v>2</v>
      </c>
      <c r="Y9">
        <v>3</v>
      </c>
      <c r="Z9">
        <v>3</v>
      </c>
      <c r="AA9">
        <v>3</v>
      </c>
      <c r="AB9">
        <v>3</v>
      </c>
      <c r="AC9">
        <v>3</v>
      </c>
      <c r="AD9">
        <v>4</v>
      </c>
      <c r="AE9">
        <v>4</v>
      </c>
      <c r="AF9">
        <v>4</v>
      </c>
      <c r="AG9">
        <v>4</v>
      </c>
      <c r="AH9">
        <v>4</v>
      </c>
      <c r="AI9">
        <v>3</v>
      </c>
      <c r="AJ9">
        <v>3</v>
      </c>
      <c r="AK9">
        <v>4</v>
      </c>
      <c r="AL9">
        <v>3</v>
      </c>
      <c r="AM9" s="2" t="s">
        <v>599</v>
      </c>
      <c r="AN9" t="s">
        <v>609</v>
      </c>
      <c r="AO9">
        <v>1</v>
      </c>
      <c r="AP9" s="2" t="s">
        <v>155</v>
      </c>
    </row>
    <row r="10" spans="1:42">
      <c r="A10" s="16">
        <v>21</v>
      </c>
      <c r="B10">
        <v>1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1</v>
      </c>
      <c r="N10">
        <v>5</v>
      </c>
      <c r="O10">
        <v>5</v>
      </c>
      <c r="P10">
        <v>5</v>
      </c>
      <c r="Q10">
        <v>1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1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 s="2" t="s">
        <v>600</v>
      </c>
      <c r="AN10" t="s">
        <v>607</v>
      </c>
      <c r="AO10">
        <v>1</v>
      </c>
      <c r="AP10" s="2" t="s">
        <v>137</v>
      </c>
    </row>
    <row r="11" spans="1:42">
      <c r="A11" s="16">
        <v>39.5</v>
      </c>
      <c r="B11">
        <v>1</v>
      </c>
      <c r="C11">
        <v>4</v>
      </c>
      <c r="D11">
        <v>5</v>
      </c>
      <c r="E11">
        <v>4</v>
      </c>
      <c r="F11">
        <v>5</v>
      </c>
      <c r="G11">
        <v>4</v>
      </c>
      <c r="H11">
        <v>3</v>
      </c>
      <c r="I11">
        <v>4</v>
      </c>
      <c r="J11">
        <v>4</v>
      </c>
      <c r="K11">
        <v>4</v>
      </c>
      <c r="L11">
        <v>4</v>
      </c>
      <c r="M11">
        <v>3</v>
      </c>
      <c r="N11">
        <v>4</v>
      </c>
      <c r="O11">
        <v>3</v>
      </c>
      <c r="P11">
        <v>3</v>
      </c>
      <c r="Q11">
        <v>4</v>
      </c>
      <c r="R11">
        <v>4</v>
      </c>
      <c r="S11">
        <v>4</v>
      </c>
      <c r="T11">
        <v>4</v>
      </c>
      <c r="U11">
        <v>4</v>
      </c>
      <c r="V11">
        <v>5</v>
      </c>
      <c r="W11">
        <v>4</v>
      </c>
      <c r="X11">
        <v>5</v>
      </c>
      <c r="Y11">
        <v>3</v>
      </c>
      <c r="Z11">
        <v>5</v>
      </c>
      <c r="AA11">
        <v>5</v>
      </c>
      <c r="AB11">
        <v>5</v>
      </c>
      <c r="AC11">
        <v>4</v>
      </c>
      <c r="AD11">
        <v>3</v>
      </c>
      <c r="AE11">
        <v>4</v>
      </c>
      <c r="AF11">
        <v>5</v>
      </c>
      <c r="AG11">
        <v>3</v>
      </c>
      <c r="AH11">
        <v>3</v>
      </c>
      <c r="AI11">
        <v>4</v>
      </c>
      <c r="AJ11">
        <v>4</v>
      </c>
      <c r="AK11">
        <v>4</v>
      </c>
      <c r="AL11">
        <v>2</v>
      </c>
      <c r="AM11" s="2" t="s">
        <v>599</v>
      </c>
      <c r="AN11" t="s">
        <v>609</v>
      </c>
      <c r="AO11">
        <v>3</v>
      </c>
      <c r="AP11" s="2" t="s">
        <v>208</v>
      </c>
    </row>
    <row r="12" spans="1:42">
      <c r="A12" s="16">
        <v>29.5</v>
      </c>
      <c r="B12">
        <v>1</v>
      </c>
      <c r="C12">
        <v>5</v>
      </c>
      <c r="D12">
        <v>5</v>
      </c>
      <c r="E12">
        <v>5</v>
      </c>
      <c r="F12">
        <v>5</v>
      </c>
      <c r="G12">
        <v>5</v>
      </c>
      <c r="H12">
        <v>4</v>
      </c>
      <c r="I12">
        <v>4</v>
      </c>
      <c r="J12">
        <v>4</v>
      </c>
      <c r="K12">
        <v>4</v>
      </c>
      <c r="L12">
        <v>5</v>
      </c>
      <c r="M12">
        <v>2</v>
      </c>
      <c r="N12">
        <v>5</v>
      </c>
      <c r="O12">
        <v>4</v>
      </c>
      <c r="P12">
        <v>4</v>
      </c>
      <c r="Q12">
        <v>4</v>
      </c>
      <c r="R12">
        <v>5</v>
      </c>
      <c r="S12">
        <v>5</v>
      </c>
      <c r="T12">
        <v>5</v>
      </c>
      <c r="U12">
        <v>5</v>
      </c>
      <c r="V12">
        <v>5</v>
      </c>
      <c r="W12">
        <v>3</v>
      </c>
      <c r="X12">
        <v>4</v>
      </c>
      <c r="Y12">
        <v>3</v>
      </c>
      <c r="Z12">
        <v>5</v>
      </c>
      <c r="AA12">
        <v>5</v>
      </c>
      <c r="AB12">
        <v>5</v>
      </c>
      <c r="AC12">
        <v>4</v>
      </c>
      <c r="AD12">
        <v>4</v>
      </c>
      <c r="AE12">
        <v>3</v>
      </c>
      <c r="AF12">
        <v>4</v>
      </c>
      <c r="AG12">
        <v>2</v>
      </c>
      <c r="AH12">
        <v>3</v>
      </c>
      <c r="AI12">
        <v>4</v>
      </c>
      <c r="AJ12">
        <v>3</v>
      </c>
      <c r="AK12">
        <v>4</v>
      </c>
      <c r="AL12">
        <v>4</v>
      </c>
      <c r="AM12" s="2" t="s">
        <v>600</v>
      </c>
      <c r="AN12" t="s">
        <v>608</v>
      </c>
      <c r="AO12">
        <v>2</v>
      </c>
      <c r="AP12" s="2" t="s">
        <v>164</v>
      </c>
    </row>
    <row r="13" spans="1:42">
      <c r="A13" s="16">
        <v>29.5</v>
      </c>
      <c r="B13">
        <v>1</v>
      </c>
      <c r="C13">
        <v>5</v>
      </c>
      <c r="D13">
        <v>3</v>
      </c>
      <c r="E13">
        <v>5</v>
      </c>
      <c r="F13">
        <v>4</v>
      </c>
      <c r="G13">
        <v>3</v>
      </c>
      <c r="H13">
        <v>3</v>
      </c>
      <c r="I13">
        <v>4</v>
      </c>
      <c r="J13">
        <v>4</v>
      </c>
      <c r="K13">
        <v>3</v>
      </c>
      <c r="L13">
        <v>4</v>
      </c>
      <c r="M13">
        <v>3</v>
      </c>
      <c r="N13">
        <v>3</v>
      </c>
      <c r="O13">
        <v>3</v>
      </c>
      <c r="P13">
        <v>4</v>
      </c>
      <c r="Q13">
        <v>3</v>
      </c>
      <c r="R13">
        <v>3</v>
      </c>
      <c r="S13">
        <v>5</v>
      </c>
      <c r="T13">
        <v>4</v>
      </c>
      <c r="U13">
        <v>4</v>
      </c>
      <c r="V13">
        <v>5</v>
      </c>
      <c r="W13">
        <v>4</v>
      </c>
      <c r="X13">
        <v>5</v>
      </c>
      <c r="Y13">
        <v>3</v>
      </c>
      <c r="Z13">
        <v>4</v>
      </c>
      <c r="AA13">
        <v>4</v>
      </c>
      <c r="AB13">
        <v>5</v>
      </c>
      <c r="AC13">
        <v>4</v>
      </c>
      <c r="AD13">
        <v>5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4</v>
      </c>
      <c r="AK13">
        <v>3</v>
      </c>
      <c r="AL13">
        <v>3</v>
      </c>
      <c r="AM13" s="2" t="s">
        <v>599</v>
      </c>
      <c r="AN13" t="s">
        <v>607</v>
      </c>
      <c r="AO13">
        <v>2</v>
      </c>
      <c r="AP13" s="2" t="s">
        <v>171</v>
      </c>
    </row>
    <row r="14" spans="1:42">
      <c r="A14" s="16">
        <v>29.5</v>
      </c>
      <c r="B14">
        <v>1</v>
      </c>
      <c r="C14">
        <v>4</v>
      </c>
      <c r="D14">
        <v>5</v>
      </c>
      <c r="E14">
        <v>5</v>
      </c>
      <c r="F14">
        <v>4</v>
      </c>
      <c r="G14">
        <v>4</v>
      </c>
      <c r="H14">
        <v>3</v>
      </c>
      <c r="I14">
        <v>5</v>
      </c>
      <c r="J14">
        <v>5</v>
      </c>
      <c r="K14">
        <v>3</v>
      </c>
      <c r="L14">
        <v>4</v>
      </c>
      <c r="M14">
        <v>5</v>
      </c>
      <c r="N14">
        <v>3</v>
      </c>
      <c r="O14">
        <v>2</v>
      </c>
      <c r="P14">
        <v>3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3</v>
      </c>
      <c r="Z14">
        <v>4</v>
      </c>
      <c r="AA14">
        <v>4</v>
      </c>
      <c r="AB14">
        <v>4</v>
      </c>
      <c r="AC14">
        <v>4</v>
      </c>
      <c r="AD14">
        <v>3</v>
      </c>
      <c r="AE14">
        <v>3</v>
      </c>
      <c r="AF14">
        <v>3</v>
      </c>
      <c r="AG14">
        <v>3</v>
      </c>
      <c r="AH14">
        <v>1</v>
      </c>
      <c r="AI14">
        <v>2</v>
      </c>
      <c r="AJ14">
        <v>4</v>
      </c>
      <c r="AK14">
        <v>3</v>
      </c>
      <c r="AL14">
        <v>3</v>
      </c>
      <c r="AM14" s="2" t="s">
        <v>600</v>
      </c>
      <c r="AN14" t="s">
        <v>607</v>
      </c>
      <c r="AO14">
        <v>3</v>
      </c>
      <c r="AP14" s="2" t="s">
        <v>208</v>
      </c>
    </row>
    <row r="15" spans="1:42">
      <c r="A15" s="16">
        <v>21</v>
      </c>
      <c r="B15">
        <v>1</v>
      </c>
      <c r="C15">
        <v>3</v>
      </c>
      <c r="D15">
        <v>4</v>
      </c>
      <c r="E15">
        <v>4</v>
      </c>
      <c r="F15">
        <v>2</v>
      </c>
      <c r="G15">
        <v>4</v>
      </c>
      <c r="H15">
        <v>3</v>
      </c>
      <c r="I15">
        <v>4</v>
      </c>
      <c r="J15">
        <v>4</v>
      </c>
      <c r="K15">
        <v>1</v>
      </c>
      <c r="L15">
        <v>3</v>
      </c>
      <c r="M15">
        <v>3</v>
      </c>
      <c r="N15">
        <v>3</v>
      </c>
      <c r="O15">
        <v>1</v>
      </c>
      <c r="P15">
        <v>4</v>
      </c>
      <c r="Q15">
        <v>2</v>
      </c>
      <c r="R15">
        <v>4</v>
      </c>
      <c r="S15">
        <v>4</v>
      </c>
      <c r="T15">
        <v>3</v>
      </c>
      <c r="U15">
        <v>4</v>
      </c>
      <c r="V15">
        <v>3</v>
      </c>
      <c r="W15">
        <v>3</v>
      </c>
      <c r="X15">
        <v>4</v>
      </c>
      <c r="Y15">
        <v>1</v>
      </c>
      <c r="Z15">
        <v>3</v>
      </c>
      <c r="AA15">
        <v>3</v>
      </c>
      <c r="AB15">
        <v>4</v>
      </c>
      <c r="AC15">
        <v>4</v>
      </c>
      <c r="AD15">
        <v>3</v>
      </c>
      <c r="AE15">
        <v>3</v>
      </c>
      <c r="AF15">
        <v>4</v>
      </c>
      <c r="AG15">
        <v>2</v>
      </c>
      <c r="AH15">
        <v>1</v>
      </c>
      <c r="AI15">
        <v>3</v>
      </c>
      <c r="AJ15">
        <v>3</v>
      </c>
      <c r="AK15">
        <v>3</v>
      </c>
      <c r="AL15">
        <v>3</v>
      </c>
      <c r="AM15" s="2" t="s">
        <v>600</v>
      </c>
      <c r="AN15" t="s">
        <v>608</v>
      </c>
      <c r="AO15">
        <v>1</v>
      </c>
      <c r="AP15" s="2" t="s">
        <v>177</v>
      </c>
    </row>
    <row r="16" spans="1:42">
      <c r="A16" s="16">
        <v>29.5</v>
      </c>
      <c r="B16">
        <v>1</v>
      </c>
      <c r="C16">
        <v>4</v>
      </c>
      <c r="D16">
        <v>5</v>
      </c>
      <c r="E16">
        <v>4</v>
      </c>
      <c r="F16">
        <v>4</v>
      </c>
      <c r="G16">
        <v>5</v>
      </c>
      <c r="H16">
        <v>4</v>
      </c>
      <c r="I16">
        <v>5</v>
      </c>
      <c r="J16">
        <v>5</v>
      </c>
      <c r="K16">
        <v>2</v>
      </c>
      <c r="L16">
        <v>2</v>
      </c>
      <c r="M16">
        <v>2</v>
      </c>
      <c r="N16">
        <v>4</v>
      </c>
      <c r="O16">
        <v>2</v>
      </c>
      <c r="P16">
        <v>4</v>
      </c>
      <c r="Q16">
        <v>4</v>
      </c>
      <c r="R16">
        <v>5</v>
      </c>
      <c r="S16">
        <v>5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5</v>
      </c>
      <c r="AA16">
        <v>5</v>
      </c>
      <c r="AB16">
        <v>5</v>
      </c>
      <c r="AC16">
        <v>2</v>
      </c>
      <c r="AD16">
        <v>4</v>
      </c>
      <c r="AE16">
        <v>5</v>
      </c>
      <c r="AF16">
        <v>4</v>
      </c>
      <c r="AG16">
        <v>2</v>
      </c>
      <c r="AH16">
        <v>5</v>
      </c>
      <c r="AI16">
        <v>4</v>
      </c>
      <c r="AJ16">
        <v>3</v>
      </c>
      <c r="AK16">
        <v>4</v>
      </c>
      <c r="AL16">
        <v>2</v>
      </c>
      <c r="AM16" s="2" t="s">
        <v>600</v>
      </c>
      <c r="AN16" t="s">
        <v>609</v>
      </c>
      <c r="AO16">
        <v>5</v>
      </c>
      <c r="AP16" s="2" t="s">
        <v>137</v>
      </c>
    </row>
    <row r="17" spans="1:42">
      <c r="A17" s="16">
        <v>29.5</v>
      </c>
      <c r="B17">
        <v>1</v>
      </c>
      <c r="C17">
        <v>5</v>
      </c>
      <c r="D17">
        <v>4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2</v>
      </c>
      <c r="L17">
        <v>4</v>
      </c>
      <c r="M17">
        <v>4</v>
      </c>
      <c r="N17">
        <v>4</v>
      </c>
      <c r="O17">
        <v>3</v>
      </c>
      <c r="P17">
        <v>4</v>
      </c>
      <c r="Q17">
        <v>1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4</v>
      </c>
      <c r="Y17">
        <v>2</v>
      </c>
      <c r="Z17">
        <v>5</v>
      </c>
      <c r="AA17">
        <v>5</v>
      </c>
      <c r="AB17">
        <v>5</v>
      </c>
      <c r="AC17">
        <v>5</v>
      </c>
      <c r="AD17">
        <v>5</v>
      </c>
      <c r="AE17">
        <v>5</v>
      </c>
      <c r="AF17">
        <v>5</v>
      </c>
      <c r="AG17">
        <v>5</v>
      </c>
      <c r="AH17">
        <v>4</v>
      </c>
      <c r="AI17">
        <v>4</v>
      </c>
      <c r="AJ17">
        <v>4</v>
      </c>
      <c r="AK17">
        <v>4</v>
      </c>
      <c r="AL17">
        <v>4</v>
      </c>
      <c r="AM17" s="2" t="s">
        <v>599</v>
      </c>
      <c r="AN17" t="s">
        <v>608</v>
      </c>
      <c r="AO17">
        <v>1</v>
      </c>
      <c r="AP17" s="2" t="s">
        <v>183</v>
      </c>
    </row>
    <row r="18" spans="1:42">
      <c r="A18" s="16">
        <v>29.5</v>
      </c>
      <c r="B18">
        <v>1</v>
      </c>
      <c r="C18">
        <v>4</v>
      </c>
      <c r="D18">
        <v>4</v>
      </c>
      <c r="E18">
        <v>4</v>
      </c>
      <c r="F18">
        <v>3</v>
      </c>
      <c r="G18">
        <v>4</v>
      </c>
      <c r="H18">
        <v>2</v>
      </c>
      <c r="I18">
        <v>4</v>
      </c>
      <c r="J18">
        <v>4</v>
      </c>
      <c r="K18">
        <v>4</v>
      </c>
      <c r="L18">
        <v>4</v>
      </c>
      <c r="M18">
        <v>2</v>
      </c>
      <c r="N18">
        <v>3</v>
      </c>
      <c r="O18">
        <v>3</v>
      </c>
      <c r="P18">
        <v>3</v>
      </c>
      <c r="Q18">
        <v>4</v>
      </c>
      <c r="R18">
        <v>4</v>
      </c>
      <c r="S18">
        <v>4</v>
      </c>
      <c r="T18">
        <v>4</v>
      </c>
      <c r="U18">
        <v>4</v>
      </c>
      <c r="V18">
        <v>3</v>
      </c>
      <c r="W18">
        <v>3</v>
      </c>
      <c r="X18">
        <v>2</v>
      </c>
      <c r="Y18">
        <v>3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2</v>
      </c>
      <c r="AH18">
        <v>3</v>
      </c>
      <c r="AI18">
        <v>4</v>
      </c>
      <c r="AJ18">
        <v>4</v>
      </c>
      <c r="AK18">
        <v>4</v>
      </c>
      <c r="AL18">
        <v>3</v>
      </c>
      <c r="AM18" s="2" t="s">
        <v>599</v>
      </c>
      <c r="AN18" t="s">
        <v>608</v>
      </c>
      <c r="AO18">
        <v>3</v>
      </c>
      <c r="AP18" s="2" t="s">
        <v>186</v>
      </c>
    </row>
    <row r="19" spans="1:42">
      <c r="A19" s="16">
        <v>29.5</v>
      </c>
      <c r="B19">
        <v>1</v>
      </c>
      <c r="C19">
        <v>5</v>
      </c>
      <c r="D19">
        <v>5</v>
      </c>
      <c r="E19">
        <v>3</v>
      </c>
      <c r="F19">
        <v>4</v>
      </c>
      <c r="G19">
        <v>4</v>
      </c>
      <c r="H19">
        <v>2</v>
      </c>
      <c r="I19">
        <v>5</v>
      </c>
      <c r="J19">
        <v>1</v>
      </c>
      <c r="K19">
        <v>1</v>
      </c>
      <c r="L19">
        <v>2</v>
      </c>
      <c r="M19">
        <v>4</v>
      </c>
      <c r="N19">
        <v>3</v>
      </c>
      <c r="O19">
        <v>2</v>
      </c>
      <c r="P19">
        <v>2</v>
      </c>
      <c r="Q19">
        <v>4</v>
      </c>
      <c r="R19">
        <v>4</v>
      </c>
      <c r="S19">
        <v>3</v>
      </c>
      <c r="T19">
        <v>5</v>
      </c>
      <c r="U19">
        <v>3</v>
      </c>
      <c r="V19">
        <v>5</v>
      </c>
      <c r="W19">
        <v>3</v>
      </c>
      <c r="X19">
        <v>5</v>
      </c>
      <c r="Y19">
        <v>2</v>
      </c>
      <c r="Z19">
        <v>4</v>
      </c>
      <c r="AA19">
        <v>4</v>
      </c>
      <c r="AB19">
        <v>4</v>
      </c>
      <c r="AC19">
        <v>2</v>
      </c>
      <c r="AD19">
        <v>2</v>
      </c>
      <c r="AE19">
        <v>2</v>
      </c>
      <c r="AF19">
        <v>2</v>
      </c>
      <c r="AG19">
        <v>4</v>
      </c>
      <c r="AH19">
        <v>3</v>
      </c>
      <c r="AI19">
        <v>2</v>
      </c>
      <c r="AJ19">
        <v>3</v>
      </c>
      <c r="AK19">
        <v>3</v>
      </c>
      <c r="AL19">
        <v>2</v>
      </c>
      <c r="AM19" s="2" t="s">
        <v>600</v>
      </c>
      <c r="AN19" t="s">
        <v>607</v>
      </c>
      <c r="AO19">
        <v>4</v>
      </c>
      <c r="AP19" s="2" t="s">
        <v>183</v>
      </c>
    </row>
    <row r="20" spans="1:42">
      <c r="A20" s="16">
        <v>39.5</v>
      </c>
      <c r="B20">
        <v>1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2</v>
      </c>
      <c r="L20">
        <v>5</v>
      </c>
      <c r="M20">
        <v>3</v>
      </c>
      <c r="N20">
        <v>4</v>
      </c>
      <c r="O20">
        <v>2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4</v>
      </c>
      <c r="Y20">
        <v>3</v>
      </c>
      <c r="Z20">
        <v>5</v>
      </c>
      <c r="AA20">
        <v>5</v>
      </c>
      <c r="AB20">
        <v>5</v>
      </c>
      <c r="AC20">
        <v>5</v>
      </c>
      <c r="AD20">
        <v>2</v>
      </c>
      <c r="AE20">
        <v>4</v>
      </c>
      <c r="AF20">
        <v>5</v>
      </c>
      <c r="AG20">
        <v>5</v>
      </c>
      <c r="AH20">
        <v>3</v>
      </c>
      <c r="AI20">
        <v>4</v>
      </c>
      <c r="AJ20">
        <v>4</v>
      </c>
      <c r="AK20">
        <v>4</v>
      </c>
      <c r="AL20">
        <v>4</v>
      </c>
      <c r="AM20" s="2" t="s">
        <v>600</v>
      </c>
      <c r="AN20" t="s">
        <v>608</v>
      </c>
      <c r="AO20">
        <v>1</v>
      </c>
      <c r="AP20" s="2" t="s">
        <v>195</v>
      </c>
    </row>
    <row r="21" spans="1:42">
      <c r="A21" s="16">
        <v>29.5</v>
      </c>
      <c r="B21">
        <v>1</v>
      </c>
      <c r="C21">
        <v>4</v>
      </c>
      <c r="D21">
        <v>3</v>
      </c>
      <c r="E21">
        <v>3</v>
      </c>
      <c r="F21">
        <v>4</v>
      </c>
      <c r="G21">
        <v>4</v>
      </c>
      <c r="H21">
        <v>3</v>
      </c>
      <c r="I21">
        <v>4</v>
      </c>
      <c r="J21">
        <v>4</v>
      </c>
      <c r="K21">
        <v>4</v>
      </c>
      <c r="L21">
        <v>4</v>
      </c>
      <c r="M21">
        <v>2</v>
      </c>
      <c r="N21">
        <v>2</v>
      </c>
      <c r="O21">
        <v>2</v>
      </c>
      <c r="P21">
        <v>3</v>
      </c>
      <c r="Q21">
        <v>3</v>
      </c>
      <c r="R21">
        <v>3</v>
      </c>
      <c r="S21">
        <v>3</v>
      </c>
      <c r="T21">
        <v>4</v>
      </c>
      <c r="U21">
        <v>5</v>
      </c>
      <c r="V21">
        <v>4</v>
      </c>
      <c r="W21">
        <v>4</v>
      </c>
      <c r="X21">
        <v>4</v>
      </c>
      <c r="Y21">
        <v>3</v>
      </c>
      <c r="Z21">
        <v>4</v>
      </c>
      <c r="AA21">
        <v>4</v>
      </c>
      <c r="AB21">
        <v>4</v>
      </c>
      <c r="AC21">
        <v>2</v>
      </c>
      <c r="AD21">
        <v>4</v>
      </c>
      <c r="AE21">
        <v>3</v>
      </c>
      <c r="AF21">
        <v>4</v>
      </c>
      <c r="AG21">
        <v>2</v>
      </c>
      <c r="AH21">
        <v>2</v>
      </c>
      <c r="AI21">
        <v>3</v>
      </c>
      <c r="AJ21">
        <v>3</v>
      </c>
      <c r="AK21">
        <v>3</v>
      </c>
      <c r="AL21">
        <v>4</v>
      </c>
      <c r="AM21" s="2" t="s">
        <v>599</v>
      </c>
      <c r="AN21" t="s">
        <v>608</v>
      </c>
      <c r="AO21">
        <v>2</v>
      </c>
      <c r="AP21" s="2" t="s">
        <v>137</v>
      </c>
    </row>
    <row r="22" spans="1:42">
      <c r="A22" s="16">
        <v>29.5</v>
      </c>
      <c r="B22">
        <v>1</v>
      </c>
      <c r="C22">
        <v>5</v>
      </c>
      <c r="D22">
        <v>5</v>
      </c>
      <c r="E22">
        <v>5</v>
      </c>
      <c r="F22">
        <v>4</v>
      </c>
      <c r="G22">
        <v>5</v>
      </c>
      <c r="H22">
        <v>4</v>
      </c>
      <c r="I22">
        <v>5</v>
      </c>
      <c r="J22">
        <v>5</v>
      </c>
      <c r="K22">
        <v>4</v>
      </c>
      <c r="L22">
        <v>5</v>
      </c>
      <c r="M22">
        <v>3</v>
      </c>
      <c r="N22">
        <v>5</v>
      </c>
      <c r="O22">
        <v>5</v>
      </c>
      <c r="P22">
        <v>5</v>
      </c>
      <c r="Q22">
        <v>2</v>
      </c>
      <c r="R22">
        <v>4</v>
      </c>
      <c r="S22">
        <v>4</v>
      </c>
      <c r="T22">
        <v>3</v>
      </c>
      <c r="U22">
        <v>5</v>
      </c>
      <c r="V22">
        <v>4</v>
      </c>
      <c r="W22">
        <v>5</v>
      </c>
      <c r="X22">
        <v>4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5</v>
      </c>
      <c r="AJ22">
        <v>4</v>
      </c>
      <c r="AK22">
        <v>4</v>
      </c>
      <c r="AL22">
        <v>4</v>
      </c>
      <c r="AM22" s="2" t="s">
        <v>599</v>
      </c>
      <c r="AN22" t="s">
        <v>608</v>
      </c>
      <c r="AO22">
        <v>2</v>
      </c>
      <c r="AP22" s="2" t="s">
        <v>208</v>
      </c>
    </row>
    <row r="23" spans="1:42">
      <c r="A23" s="16">
        <v>21</v>
      </c>
      <c r="B23">
        <v>1</v>
      </c>
      <c r="C23">
        <v>4</v>
      </c>
      <c r="D23">
        <v>4</v>
      </c>
      <c r="E23">
        <v>4</v>
      </c>
      <c r="F23">
        <v>4</v>
      </c>
      <c r="G23">
        <v>4</v>
      </c>
      <c r="H23">
        <v>3</v>
      </c>
      <c r="I23">
        <v>5</v>
      </c>
      <c r="J23">
        <v>4</v>
      </c>
      <c r="K23">
        <v>3</v>
      </c>
      <c r="L23">
        <v>3</v>
      </c>
      <c r="M23">
        <v>3</v>
      </c>
      <c r="N23">
        <v>3</v>
      </c>
      <c r="O23">
        <v>2</v>
      </c>
      <c r="P23">
        <v>3</v>
      </c>
      <c r="Q23">
        <v>3</v>
      </c>
      <c r="R23">
        <v>4</v>
      </c>
      <c r="S23">
        <v>4</v>
      </c>
      <c r="T23">
        <v>3</v>
      </c>
      <c r="U23">
        <v>4</v>
      </c>
      <c r="V23">
        <v>4</v>
      </c>
      <c r="W23">
        <v>3</v>
      </c>
      <c r="X23">
        <v>3</v>
      </c>
      <c r="Y23">
        <v>2</v>
      </c>
      <c r="Z23">
        <v>3</v>
      </c>
      <c r="AA23">
        <v>3</v>
      </c>
      <c r="AB23">
        <v>3</v>
      </c>
      <c r="AC23">
        <v>3</v>
      </c>
      <c r="AD23">
        <v>2</v>
      </c>
      <c r="AE23">
        <v>2</v>
      </c>
      <c r="AF23">
        <v>4</v>
      </c>
      <c r="AG23">
        <v>4</v>
      </c>
      <c r="AH23">
        <v>3</v>
      </c>
      <c r="AI23">
        <v>3</v>
      </c>
      <c r="AJ23">
        <v>3</v>
      </c>
      <c r="AK23">
        <v>4</v>
      </c>
      <c r="AL23">
        <v>2</v>
      </c>
      <c r="AM23" s="2" t="s">
        <v>600</v>
      </c>
      <c r="AN23" t="s">
        <v>608</v>
      </c>
      <c r="AO23">
        <v>3</v>
      </c>
      <c r="AP23" s="2" t="s">
        <v>208</v>
      </c>
    </row>
    <row r="24" spans="1:42">
      <c r="A24" s="16">
        <v>21</v>
      </c>
      <c r="B24">
        <v>1</v>
      </c>
      <c r="C24">
        <v>5</v>
      </c>
      <c r="D24">
        <v>5</v>
      </c>
      <c r="E24">
        <v>5</v>
      </c>
      <c r="F24">
        <v>4</v>
      </c>
      <c r="G24">
        <v>5</v>
      </c>
      <c r="H24">
        <v>4</v>
      </c>
      <c r="I24">
        <v>3</v>
      </c>
      <c r="J24">
        <v>4</v>
      </c>
      <c r="K24">
        <v>4</v>
      </c>
      <c r="L24">
        <v>4</v>
      </c>
      <c r="M24">
        <v>4</v>
      </c>
      <c r="N24">
        <v>4</v>
      </c>
      <c r="O24">
        <v>2</v>
      </c>
      <c r="P24">
        <v>5</v>
      </c>
      <c r="Q24">
        <v>3</v>
      </c>
      <c r="R24">
        <v>4</v>
      </c>
      <c r="S24">
        <v>4</v>
      </c>
      <c r="T24">
        <v>5</v>
      </c>
      <c r="U24">
        <v>4</v>
      </c>
      <c r="V24">
        <v>3</v>
      </c>
      <c r="W24">
        <v>4</v>
      </c>
      <c r="X24">
        <v>3</v>
      </c>
      <c r="Y24">
        <v>4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3</v>
      </c>
      <c r="AM24" s="2" t="s">
        <v>599</v>
      </c>
      <c r="AN24" t="s">
        <v>608</v>
      </c>
      <c r="AO24">
        <v>2</v>
      </c>
      <c r="AP24" s="2" t="s">
        <v>155</v>
      </c>
    </row>
    <row r="25" spans="1:42">
      <c r="A25" s="16">
        <v>39.5</v>
      </c>
      <c r="B25">
        <v>1</v>
      </c>
      <c r="C25">
        <v>5</v>
      </c>
      <c r="D25">
        <v>3</v>
      </c>
      <c r="E25">
        <v>5</v>
      </c>
      <c r="F25">
        <v>2</v>
      </c>
      <c r="G25">
        <v>4</v>
      </c>
      <c r="H25">
        <v>4</v>
      </c>
      <c r="I25">
        <v>5</v>
      </c>
      <c r="J25">
        <v>2</v>
      </c>
      <c r="K25">
        <v>5</v>
      </c>
      <c r="L25">
        <v>4</v>
      </c>
      <c r="M25">
        <v>2</v>
      </c>
      <c r="N25">
        <v>3</v>
      </c>
      <c r="O25">
        <v>3</v>
      </c>
      <c r="P25">
        <v>4</v>
      </c>
      <c r="Q25">
        <v>2</v>
      </c>
      <c r="R25">
        <v>3</v>
      </c>
      <c r="S25">
        <v>4</v>
      </c>
      <c r="T25">
        <v>4</v>
      </c>
      <c r="U25">
        <v>4</v>
      </c>
      <c r="V25">
        <v>3</v>
      </c>
      <c r="W25">
        <v>3</v>
      </c>
      <c r="X25">
        <v>4</v>
      </c>
      <c r="Y25">
        <v>3</v>
      </c>
      <c r="Z25">
        <v>3</v>
      </c>
      <c r="AA25">
        <v>4</v>
      </c>
      <c r="AB25">
        <v>4</v>
      </c>
      <c r="AC25">
        <v>3</v>
      </c>
      <c r="AD25">
        <v>4</v>
      </c>
      <c r="AE25">
        <v>4</v>
      </c>
      <c r="AF25">
        <v>4</v>
      </c>
      <c r="AG25">
        <v>4</v>
      </c>
      <c r="AH25">
        <v>3</v>
      </c>
      <c r="AI25">
        <v>4</v>
      </c>
      <c r="AJ25">
        <v>4</v>
      </c>
      <c r="AK25">
        <v>4</v>
      </c>
      <c r="AL25">
        <v>4</v>
      </c>
      <c r="AM25" s="2" t="s">
        <v>599</v>
      </c>
      <c r="AN25" t="s">
        <v>608</v>
      </c>
      <c r="AO25">
        <v>3</v>
      </c>
      <c r="AP25" s="2" t="s">
        <v>208</v>
      </c>
    </row>
    <row r="26" spans="1:42">
      <c r="A26" s="16">
        <v>29.5</v>
      </c>
      <c r="B26">
        <v>1</v>
      </c>
      <c r="C26">
        <v>4</v>
      </c>
      <c r="D26">
        <v>4</v>
      </c>
      <c r="E26">
        <v>3</v>
      </c>
      <c r="F26">
        <v>3</v>
      </c>
      <c r="G26">
        <v>3</v>
      </c>
      <c r="H26">
        <v>3</v>
      </c>
      <c r="I26">
        <v>2</v>
      </c>
      <c r="J26">
        <v>3</v>
      </c>
      <c r="K26">
        <v>2</v>
      </c>
      <c r="L26">
        <v>1</v>
      </c>
      <c r="M26">
        <v>1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5</v>
      </c>
      <c r="W26">
        <v>3</v>
      </c>
      <c r="X26">
        <v>4</v>
      </c>
      <c r="Y26">
        <v>3</v>
      </c>
      <c r="Z26">
        <v>3</v>
      </c>
      <c r="AA26">
        <v>3</v>
      </c>
      <c r="AB26">
        <v>3</v>
      </c>
      <c r="AC26">
        <v>2</v>
      </c>
      <c r="AD26">
        <v>1</v>
      </c>
      <c r="AE26">
        <v>2</v>
      </c>
      <c r="AF26">
        <v>4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 s="2" t="s">
        <v>599</v>
      </c>
      <c r="AN26" t="s">
        <v>608</v>
      </c>
      <c r="AO26">
        <v>2</v>
      </c>
      <c r="AP26" s="2" t="s">
        <v>500</v>
      </c>
    </row>
    <row r="27" spans="1:42">
      <c r="A27" s="16">
        <v>29.5</v>
      </c>
      <c r="B27">
        <v>1</v>
      </c>
      <c r="C27">
        <v>4</v>
      </c>
      <c r="D27">
        <v>4</v>
      </c>
      <c r="E27">
        <v>5</v>
      </c>
      <c r="F27">
        <v>5</v>
      </c>
      <c r="G27">
        <v>5</v>
      </c>
      <c r="H27">
        <v>3</v>
      </c>
      <c r="I27">
        <v>5</v>
      </c>
      <c r="J27">
        <v>5</v>
      </c>
      <c r="K27">
        <v>4</v>
      </c>
      <c r="L27">
        <v>5</v>
      </c>
      <c r="M27">
        <v>3</v>
      </c>
      <c r="N27">
        <v>5</v>
      </c>
      <c r="O27">
        <v>4</v>
      </c>
      <c r="P27">
        <v>5</v>
      </c>
      <c r="Q27">
        <v>4</v>
      </c>
      <c r="R27">
        <v>5</v>
      </c>
      <c r="S27">
        <v>5</v>
      </c>
      <c r="T27">
        <v>5</v>
      </c>
      <c r="U27">
        <v>5</v>
      </c>
      <c r="V27">
        <v>5</v>
      </c>
      <c r="W27">
        <v>4</v>
      </c>
      <c r="X27">
        <v>5</v>
      </c>
      <c r="Y27">
        <v>3</v>
      </c>
      <c r="Z27">
        <v>4</v>
      </c>
      <c r="AA27">
        <v>4</v>
      </c>
      <c r="AB27">
        <v>4</v>
      </c>
      <c r="AC27">
        <v>5</v>
      </c>
      <c r="AD27">
        <v>3</v>
      </c>
      <c r="AE27">
        <v>2</v>
      </c>
      <c r="AF27">
        <v>2</v>
      </c>
      <c r="AG27">
        <v>2</v>
      </c>
      <c r="AH27">
        <v>4</v>
      </c>
      <c r="AI27">
        <v>4</v>
      </c>
      <c r="AJ27">
        <v>4</v>
      </c>
      <c r="AK27">
        <v>4</v>
      </c>
      <c r="AL27">
        <v>4</v>
      </c>
      <c r="AM27" s="2" t="s">
        <v>600</v>
      </c>
      <c r="AN27" t="s">
        <v>608</v>
      </c>
      <c r="AO27">
        <v>5</v>
      </c>
      <c r="AP27" s="2" t="s">
        <v>183</v>
      </c>
    </row>
    <row r="28" spans="1:42">
      <c r="A28" s="16">
        <v>21</v>
      </c>
      <c r="B28">
        <v>1</v>
      </c>
      <c r="C28">
        <v>4</v>
      </c>
      <c r="D28">
        <v>4</v>
      </c>
      <c r="E28">
        <v>5</v>
      </c>
      <c r="F28">
        <v>4</v>
      </c>
      <c r="G28">
        <v>5</v>
      </c>
      <c r="H28">
        <v>3</v>
      </c>
      <c r="I28">
        <v>5</v>
      </c>
      <c r="J28">
        <v>5</v>
      </c>
      <c r="K28">
        <v>2</v>
      </c>
      <c r="L28">
        <v>2</v>
      </c>
      <c r="M28">
        <v>4</v>
      </c>
      <c r="N28">
        <v>3</v>
      </c>
      <c r="O28">
        <v>1</v>
      </c>
      <c r="P28">
        <v>4</v>
      </c>
      <c r="Q28">
        <v>3</v>
      </c>
      <c r="R28">
        <v>3</v>
      </c>
      <c r="S28">
        <v>4</v>
      </c>
      <c r="T28">
        <v>4</v>
      </c>
      <c r="U28">
        <v>4</v>
      </c>
      <c r="V28">
        <v>4</v>
      </c>
      <c r="W28">
        <v>3</v>
      </c>
      <c r="X28">
        <v>3</v>
      </c>
      <c r="Y28">
        <v>2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3</v>
      </c>
      <c r="AF28">
        <v>5</v>
      </c>
      <c r="AG28">
        <v>5</v>
      </c>
      <c r="AH28">
        <v>2</v>
      </c>
      <c r="AI28">
        <v>4</v>
      </c>
      <c r="AJ28">
        <v>4</v>
      </c>
      <c r="AK28">
        <v>4</v>
      </c>
      <c r="AL28">
        <v>2</v>
      </c>
      <c r="AM28" s="2" t="s">
        <v>599</v>
      </c>
      <c r="AN28" t="s">
        <v>609</v>
      </c>
      <c r="AO28">
        <v>1</v>
      </c>
      <c r="AP28" s="2" t="s">
        <v>148</v>
      </c>
    </row>
    <row r="29" spans="1:42">
      <c r="A29" s="16">
        <v>29.5</v>
      </c>
      <c r="B29">
        <v>1</v>
      </c>
      <c r="C29">
        <v>2</v>
      </c>
      <c r="D29">
        <v>5</v>
      </c>
      <c r="E29">
        <v>3</v>
      </c>
      <c r="F29">
        <v>4</v>
      </c>
      <c r="G29">
        <v>5</v>
      </c>
      <c r="H29">
        <v>3</v>
      </c>
      <c r="I29">
        <v>4</v>
      </c>
      <c r="J29">
        <v>3</v>
      </c>
      <c r="K29">
        <v>3</v>
      </c>
      <c r="L29">
        <v>4</v>
      </c>
      <c r="M29">
        <v>3</v>
      </c>
      <c r="N29">
        <v>3</v>
      </c>
      <c r="O29">
        <v>3</v>
      </c>
      <c r="P29">
        <v>4</v>
      </c>
      <c r="Q29">
        <v>3</v>
      </c>
      <c r="R29">
        <v>5</v>
      </c>
      <c r="S29">
        <v>5</v>
      </c>
      <c r="T29">
        <v>5</v>
      </c>
      <c r="U29">
        <v>5</v>
      </c>
      <c r="V29">
        <v>4</v>
      </c>
      <c r="W29">
        <v>4</v>
      </c>
      <c r="X29">
        <v>2</v>
      </c>
      <c r="Y29">
        <v>2</v>
      </c>
      <c r="Z29">
        <v>5</v>
      </c>
      <c r="AA29">
        <v>5</v>
      </c>
      <c r="AB29">
        <v>5</v>
      </c>
      <c r="AC29">
        <v>4</v>
      </c>
      <c r="AD29">
        <v>3</v>
      </c>
      <c r="AE29">
        <v>2</v>
      </c>
      <c r="AF29">
        <v>3</v>
      </c>
      <c r="AG29">
        <v>4</v>
      </c>
      <c r="AH29">
        <v>1</v>
      </c>
      <c r="AI29">
        <v>3</v>
      </c>
      <c r="AJ29">
        <v>2</v>
      </c>
      <c r="AK29">
        <v>3</v>
      </c>
      <c r="AL29">
        <v>1</v>
      </c>
      <c r="AM29" s="2" t="s">
        <v>600</v>
      </c>
      <c r="AN29" t="s">
        <v>609</v>
      </c>
      <c r="AO29">
        <v>1</v>
      </c>
      <c r="AP29" s="2" t="s">
        <v>155</v>
      </c>
    </row>
    <row r="30" spans="1:42">
      <c r="A30" s="16">
        <v>39.5</v>
      </c>
      <c r="B30">
        <v>1</v>
      </c>
      <c r="C30">
        <v>3</v>
      </c>
      <c r="D30">
        <v>4</v>
      </c>
      <c r="E30">
        <v>3</v>
      </c>
      <c r="F30">
        <v>2</v>
      </c>
      <c r="G30">
        <v>3</v>
      </c>
      <c r="H30">
        <v>4</v>
      </c>
      <c r="I30">
        <v>2</v>
      </c>
      <c r="J30">
        <v>2</v>
      </c>
      <c r="K30">
        <v>2</v>
      </c>
      <c r="L30">
        <v>2</v>
      </c>
      <c r="M30">
        <v>4</v>
      </c>
      <c r="N30">
        <v>2</v>
      </c>
      <c r="O30">
        <v>1</v>
      </c>
      <c r="P30">
        <v>2</v>
      </c>
      <c r="Q30">
        <v>2</v>
      </c>
      <c r="R30">
        <v>2</v>
      </c>
      <c r="S30">
        <v>4</v>
      </c>
      <c r="T30">
        <v>3</v>
      </c>
      <c r="U30">
        <v>4</v>
      </c>
      <c r="V30">
        <v>4</v>
      </c>
      <c r="W30">
        <v>4</v>
      </c>
      <c r="X30">
        <v>2</v>
      </c>
      <c r="Y30">
        <v>2</v>
      </c>
      <c r="Z30">
        <v>4</v>
      </c>
      <c r="AA30">
        <v>4</v>
      </c>
      <c r="AB30">
        <v>4</v>
      </c>
      <c r="AC30">
        <v>4</v>
      </c>
      <c r="AD30">
        <v>2</v>
      </c>
      <c r="AE30">
        <v>3</v>
      </c>
      <c r="AF30">
        <v>4</v>
      </c>
      <c r="AG30">
        <v>2</v>
      </c>
      <c r="AH30">
        <v>1</v>
      </c>
      <c r="AI30">
        <v>2</v>
      </c>
      <c r="AJ30">
        <v>3</v>
      </c>
      <c r="AK30">
        <v>2</v>
      </c>
      <c r="AL30">
        <v>4</v>
      </c>
      <c r="AM30" s="2" t="s">
        <v>600</v>
      </c>
      <c r="AN30" t="s">
        <v>609</v>
      </c>
      <c r="AO30">
        <v>2</v>
      </c>
      <c r="AP30" s="2" t="s">
        <v>228</v>
      </c>
    </row>
    <row r="31" spans="1:42">
      <c r="A31" s="16">
        <v>21</v>
      </c>
      <c r="B31">
        <v>1</v>
      </c>
      <c r="C31">
        <v>4</v>
      </c>
      <c r="D31">
        <v>4</v>
      </c>
      <c r="E31">
        <v>5</v>
      </c>
      <c r="F31">
        <v>4</v>
      </c>
      <c r="G31">
        <v>4</v>
      </c>
      <c r="H31">
        <v>4</v>
      </c>
      <c r="I31">
        <v>5</v>
      </c>
      <c r="J31">
        <v>3</v>
      </c>
      <c r="K31">
        <v>1</v>
      </c>
      <c r="L31">
        <v>3</v>
      </c>
      <c r="M31">
        <v>4</v>
      </c>
      <c r="N31">
        <v>3</v>
      </c>
      <c r="O31">
        <v>1</v>
      </c>
      <c r="P31">
        <v>4</v>
      </c>
      <c r="Q31">
        <v>3</v>
      </c>
      <c r="R31">
        <v>4</v>
      </c>
      <c r="S31">
        <v>4</v>
      </c>
      <c r="T31">
        <v>4</v>
      </c>
      <c r="U31">
        <v>4</v>
      </c>
      <c r="V31">
        <v>4</v>
      </c>
      <c r="W31">
        <v>3</v>
      </c>
      <c r="X31">
        <v>3</v>
      </c>
      <c r="Y31">
        <v>2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3</v>
      </c>
      <c r="AF31">
        <v>2</v>
      </c>
      <c r="AG31">
        <v>3</v>
      </c>
      <c r="AH31">
        <v>1</v>
      </c>
      <c r="AI31">
        <v>2</v>
      </c>
      <c r="AJ31">
        <v>3</v>
      </c>
      <c r="AK31">
        <v>4</v>
      </c>
      <c r="AL31">
        <v>3</v>
      </c>
      <c r="AM31" s="2" t="s">
        <v>599</v>
      </c>
      <c r="AN31" t="s">
        <v>609</v>
      </c>
      <c r="AO31">
        <v>2</v>
      </c>
      <c r="AP31" s="2" t="s">
        <v>231</v>
      </c>
    </row>
    <row r="32" spans="1:42">
      <c r="A32" s="16">
        <v>29.5</v>
      </c>
      <c r="B32">
        <v>1</v>
      </c>
      <c r="C32">
        <v>5</v>
      </c>
      <c r="D32">
        <v>5</v>
      </c>
      <c r="E32">
        <v>2</v>
      </c>
      <c r="F32">
        <v>3</v>
      </c>
      <c r="G32">
        <v>4</v>
      </c>
      <c r="H32">
        <v>4</v>
      </c>
      <c r="I32">
        <v>3</v>
      </c>
      <c r="J32">
        <v>3</v>
      </c>
      <c r="K32">
        <v>2</v>
      </c>
      <c r="L32">
        <v>4</v>
      </c>
      <c r="M32">
        <v>2</v>
      </c>
      <c r="N32">
        <v>3</v>
      </c>
      <c r="O32">
        <v>1</v>
      </c>
      <c r="P32">
        <v>3</v>
      </c>
      <c r="Q32">
        <v>4</v>
      </c>
      <c r="R32">
        <v>3</v>
      </c>
      <c r="S32">
        <v>4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4</v>
      </c>
      <c r="AA32">
        <v>4</v>
      </c>
      <c r="AB32">
        <v>4</v>
      </c>
      <c r="AC32">
        <v>4</v>
      </c>
      <c r="AD32">
        <v>4</v>
      </c>
      <c r="AE32">
        <v>3</v>
      </c>
      <c r="AF32">
        <v>4</v>
      </c>
      <c r="AG32">
        <v>3</v>
      </c>
      <c r="AH32">
        <v>3</v>
      </c>
      <c r="AI32">
        <v>2</v>
      </c>
      <c r="AJ32">
        <v>4</v>
      </c>
      <c r="AK32">
        <v>4</v>
      </c>
      <c r="AL32">
        <v>3</v>
      </c>
      <c r="AM32" s="2" t="s">
        <v>600</v>
      </c>
      <c r="AN32" t="s">
        <v>609</v>
      </c>
      <c r="AO32">
        <v>4</v>
      </c>
      <c r="AP32" s="2" t="s">
        <v>234</v>
      </c>
    </row>
    <row r="33" spans="1:42">
      <c r="A33" s="16">
        <v>21</v>
      </c>
      <c r="B33">
        <v>1</v>
      </c>
      <c r="C33">
        <v>2</v>
      </c>
      <c r="D33">
        <v>4</v>
      </c>
      <c r="E33">
        <v>3</v>
      </c>
      <c r="F33">
        <v>1</v>
      </c>
      <c r="G33">
        <v>4</v>
      </c>
      <c r="H33">
        <v>4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3</v>
      </c>
      <c r="AA33">
        <v>3</v>
      </c>
      <c r="AB33">
        <v>3</v>
      </c>
      <c r="AC33">
        <v>1</v>
      </c>
      <c r="AD33">
        <v>4</v>
      </c>
      <c r="AE33">
        <v>1</v>
      </c>
      <c r="AF33">
        <v>4</v>
      </c>
      <c r="AG33">
        <v>5</v>
      </c>
      <c r="AH33">
        <v>1</v>
      </c>
      <c r="AI33">
        <v>1</v>
      </c>
      <c r="AJ33">
        <v>1</v>
      </c>
      <c r="AK33">
        <v>4</v>
      </c>
      <c r="AL33">
        <v>1</v>
      </c>
      <c r="AM33" s="2" t="s">
        <v>599</v>
      </c>
      <c r="AN33" t="s">
        <v>609</v>
      </c>
      <c r="AO33">
        <v>1</v>
      </c>
      <c r="AP33" s="2" t="s">
        <v>245</v>
      </c>
    </row>
    <row r="34" spans="1:42">
      <c r="A34" s="16">
        <v>21</v>
      </c>
      <c r="B34">
        <v>1</v>
      </c>
      <c r="C34">
        <v>5</v>
      </c>
      <c r="D34">
        <v>5</v>
      </c>
      <c r="E34">
        <v>3</v>
      </c>
      <c r="F34">
        <v>3</v>
      </c>
      <c r="G34">
        <v>4</v>
      </c>
      <c r="H34">
        <v>5</v>
      </c>
      <c r="I34">
        <v>4</v>
      </c>
      <c r="J34">
        <v>4</v>
      </c>
      <c r="K34">
        <v>4</v>
      </c>
      <c r="L34">
        <v>3</v>
      </c>
      <c r="M34">
        <v>2</v>
      </c>
      <c r="N34">
        <v>2</v>
      </c>
      <c r="O34">
        <v>2</v>
      </c>
      <c r="P34">
        <v>4</v>
      </c>
      <c r="Q34">
        <v>3</v>
      </c>
      <c r="R34">
        <v>3</v>
      </c>
      <c r="S34">
        <v>5</v>
      </c>
      <c r="T34">
        <v>5</v>
      </c>
      <c r="U34">
        <v>5</v>
      </c>
      <c r="V34">
        <v>5</v>
      </c>
      <c r="W34">
        <v>3</v>
      </c>
      <c r="X34">
        <v>3</v>
      </c>
      <c r="Y34">
        <v>3</v>
      </c>
      <c r="Z34">
        <v>3</v>
      </c>
      <c r="AA34">
        <v>3</v>
      </c>
      <c r="AB34">
        <v>4</v>
      </c>
      <c r="AC34">
        <v>4</v>
      </c>
      <c r="AD34">
        <v>5</v>
      </c>
      <c r="AE34">
        <v>4</v>
      </c>
      <c r="AF34">
        <v>2</v>
      </c>
      <c r="AG34">
        <v>3</v>
      </c>
      <c r="AH34">
        <v>1</v>
      </c>
      <c r="AI34">
        <v>3</v>
      </c>
      <c r="AJ34">
        <v>3</v>
      </c>
      <c r="AK34">
        <v>4</v>
      </c>
      <c r="AL34">
        <v>2</v>
      </c>
      <c r="AM34" s="2" t="s">
        <v>600</v>
      </c>
      <c r="AN34" t="s">
        <v>609</v>
      </c>
      <c r="AO34">
        <v>1</v>
      </c>
      <c r="AP34" s="2" t="s">
        <v>249</v>
      </c>
    </row>
    <row r="35" spans="1:42">
      <c r="A35" s="16">
        <v>29.5</v>
      </c>
      <c r="B35">
        <v>1</v>
      </c>
      <c r="C35">
        <v>3</v>
      </c>
      <c r="D35">
        <v>2</v>
      </c>
      <c r="E35">
        <v>4</v>
      </c>
      <c r="F35">
        <v>4</v>
      </c>
      <c r="G35">
        <v>4</v>
      </c>
      <c r="H35">
        <v>2</v>
      </c>
      <c r="I35">
        <v>3</v>
      </c>
      <c r="J35">
        <v>4</v>
      </c>
      <c r="K35">
        <v>4</v>
      </c>
      <c r="L35">
        <v>2</v>
      </c>
      <c r="M35">
        <v>3</v>
      </c>
      <c r="N35">
        <v>4</v>
      </c>
      <c r="O35">
        <v>2</v>
      </c>
      <c r="P35">
        <v>4</v>
      </c>
      <c r="Q35">
        <v>2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2</v>
      </c>
      <c r="Y35">
        <v>2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2</v>
      </c>
      <c r="AF35">
        <v>3</v>
      </c>
      <c r="AG35">
        <v>4</v>
      </c>
      <c r="AH35">
        <v>3</v>
      </c>
      <c r="AI35">
        <v>4</v>
      </c>
      <c r="AJ35">
        <v>2</v>
      </c>
      <c r="AK35">
        <v>3</v>
      </c>
      <c r="AL35">
        <v>3</v>
      </c>
      <c r="AM35" s="2" t="s">
        <v>600</v>
      </c>
      <c r="AN35" t="s">
        <v>609</v>
      </c>
      <c r="AO35">
        <v>4</v>
      </c>
      <c r="AP35" s="2" t="s">
        <v>252</v>
      </c>
    </row>
    <row r="36" spans="1:42">
      <c r="A36" s="16">
        <v>21</v>
      </c>
      <c r="B36">
        <v>1</v>
      </c>
      <c r="C36">
        <v>2</v>
      </c>
      <c r="D36">
        <v>3</v>
      </c>
      <c r="E36">
        <v>2</v>
      </c>
      <c r="F36">
        <v>4</v>
      </c>
      <c r="G36">
        <v>3</v>
      </c>
      <c r="H36">
        <v>4</v>
      </c>
      <c r="I36">
        <v>4</v>
      </c>
      <c r="J36">
        <v>3</v>
      </c>
      <c r="K36">
        <v>5</v>
      </c>
      <c r="L36">
        <v>5</v>
      </c>
      <c r="M36">
        <v>2</v>
      </c>
      <c r="N36">
        <v>4</v>
      </c>
      <c r="O36">
        <v>4</v>
      </c>
      <c r="P36">
        <v>4</v>
      </c>
      <c r="Q36">
        <v>3</v>
      </c>
      <c r="R36">
        <v>5</v>
      </c>
      <c r="S36">
        <v>4</v>
      </c>
      <c r="T36">
        <v>5</v>
      </c>
      <c r="U36">
        <v>4</v>
      </c>
      <c r="V36">
        <v>3</v>
      </c>
      <c r="W36">
        <v>5</v>
      </c>
      <c r="X36">
        <v>4</v>
      </c>
      <c r="Y36">
        <v>3</v>
      </c>
      <c r="Z36">
        <v>5</v>
      </c>
      <c r="AA36">
        <v>5</v>
      </c>
      <c r="AB36">
        <v>5</v>
      </c>
      <c r="AC36">
        <v>5</v>
      </c>
      <c r="AD36">
        <v>4</v>
      </c>
      <c r="AE36">
        <v>4</v>
      </c>
      <c r="AF36">
        <v>4</v>
      </c>
      <c r="AG36">
        <v>4</v>
      </c>
      <c r="AH36">
        <v>3</v>
      </c>
      <c r="AI36">
        <v>3</v>
      </c>
      <c r="AJ36">
        <v>2</v>
      </c>
      <c r="AK36">
        <v>1</v>
      </c>
      <c r="AL36">
        <v>2</v>
      </c>
      <c r="AM36" s="2" t="s">
        <v>600</v>
      </c>
      <c r="AN36" t="s">
        <v>609</v>
      </c>
      <c r="AO36">
        <v>2</v>
      </c>
      <c r="AP36" s="2" t="s">
        <v>177</v>
      </c>
    </row>
    <row r="37" spans="1:42">
      <c r="A37" s="16">
        <v>29.5</v>
      </c>
      <c r="B37">
        <v>1</v>
      </c>
      <c r="C37">
        <v>4</v>
      </c>
      <c r="D37">
        <v>5</v>
      </c>
      <c r="E37">
        <v>5</v>
      </c>
      <c r="F37">
        <v>5</v>
      </c>
      <c r="G37">
        <v>4</v>
      </c>
      <c r="H37">
        <v>3</v>
      </c>
      <c r="I37">
        <v>3</v>
      </c>
      <c r="J37">
        <v>3</v>
      </c>
      <c r="K37">
        <v>1</v>
      </c>
      <c r="L37">
        <v>3</v>
      </c>
      <c r="M37">
        <v>3</v>
      </c>
      <c r="N37">
        <v>4</v>
      </c>
      <c r="O37">
        <v>3</v>
      </c>
      <c r="P37">
        <v>4</v>
      </c>
      <c r="Q37">
        <v>4</v>
      </c>
      <c r="R37">
        <v>4</v>
      </c>
      <c r="S37">
        <v>4</v>
      </c>
      <c r="T37">
        <v>4</v>
      </c>
      <c r="U37">
        <v>3</v>
      </c>
      <c r="V37">
        <v>4</v>
      </c>
      <c r="W37">
        <v>3</v>
      </c>
      <c r="X37">
        <v>3</v>
      </c>
      <c r="Y37">
        <v>3</v>
      </c>
      <c r="Z37">
        <v>3</v>
      </c>
      <c r="AA37">
        <v>4</v>
      </c>
      <c r="AB37">
        <v>4</v>
      </c>
      <c r="AC37">
        <v>3</v>
      </c>
      <c r="AD37">
        <v>3</v>
      </c>
      <c r="AE37">
        <v>2</v>
      </c>
      <c r="AF37">
        <v>3</v>
      </c>
      <c r="AG37">
        <v>4</v>
      </c>
      <c r="AH37">
        <v>3</v>
      </c>
      <c r="AI37">
        <v>3</v>
      </c>
      <c r="AJ37">
        <v>3</v>
      </c>
      <c r="AK37">
        <v>3</v>
      </c>
      <c r="AL37">
        <v>3</v>
      </c>
      <c r="AM37" s="2" t="s">
        <v>599</v>
      </c>
      <c r="AN37" t="s">
        <v>609</v>
      </c>
      <c r="AO37">
        <v>1</v>
      </c>
      <c r="AP37" s="2" t="s">
        <v>137</v>
      </c>
    </row>
    <row r="38" spans="1:42">
      <c r="A38" s="16">
        <v>21</v>
      </c>
      <c r="B38">
        <v>1</v>
      </c>
      <c r="C38">
        <v>5</v>
      </c>
      <c r="D38">
        <v>5</v>
      </c>
      <c r="E38">
        <v>5</v>
      </c>
      <c r="F38">
        <v>5</v>
      </c>
      <c r="G38">
        <v>4</v>
      </c>
      <c r="H38">
        <v>2</v>
      </c>
      <c r="I38">
        <v>3</v>
      </c>
      <c r="J38">
        <v>5</v>
      </c>
      <c r="K38">
        <v>4</v>
      </c>
      <c r="L38">
        <v>5</v>
      </c>
      <c r="M38">
        <v>3</v>
      </c>
      <c r="N38">
        <v>2</v>
      </c>
      <c r="O38">
        <v>3</v>
      </c>
      <c r="P38">
        <v>3</v>
      </c>
      <c r="Q38">
        <v>4</v>
      </c>
      <c r="R38">
        <v>4</v>
      </c>
      <c r="S38">
        <v>4</v>
      </c>
      <c r="T38">
        <v>4</v>
      </c>
      <c r="U38">
        <v>5</v>
      </c>
      <c r="V38">
        <v>4</v>
      </c>
      <c r="W38">
        <v>4</v>
      </c>
      <c r="X38">
        <v>1</v>
      </c>
      <c r="Y38">
        <v>3</v>
      </c>
      <c r="Z38">
        <v>3</v>
      </c>
      <c r="AA38">
        <v>2</v>
      </c>
      <c r="AB38">
        <v>3</v>
      </c>
      <c r="AC38">
        <v>4</v>
      </c>
      <c r="AD38">
        <v>4</v>
      </c>
      <c r="AE38">
        <v>3</v>
      </c>
      <c r="AF38">
        <v>3</v>
      </c>
      <c r="AG38">
        <v>5</v>
      </c>
      <c r="AH38">
        <v>4</v>
      </c>
      <c r="AI38">
        <v>5</v>
      </c>
      <c r="AJ38">
        <v>4</v>
      </c>
      <c r="AK38">
        <v>4</v>
      </c>
      <c r="AL38">
        <v>5</v>
      </c>
      <c r="AM38" s="2" t="s">
        <v>599</v>
      </c>
      <c r="AN38" t="s">
        <v>609</v>
      </c>
      <c r="AO38">
        <v>1</v>
      </c>
      <c r="AP38" s="2" t="s">
        <v>137</v>
      </c>
    </row>
    <row r="39" spans="1:42">
      <c r="A39" s="16">
        <v>29.5</v>
      </c>
      <c r="B39">
        <v>1</v>
      </c>
      <c r="C39">
        <v>2</v>
      </c>
      <c r="D39">
        <v>3</v>
      </c>
      <c r="E39">
        <v>3</v>
      </c>
      <c r="F39">
        <v>4</v>
      </c>
      <c r="G39">
        <v>3</v>
      </c>
      <c r="H39">
        <v>3</v>
      </c>
      <c r="I39">
        <v>3</v>
      </c>
      <c r="J39">
        <v>3</v>
      </c>
      <c r="K39">
        <v>4</v>
      </c>
      <c r="L39">
        <v>2</v>
      </c>
      <c r="M39">
        <v>4</v>
      </c>
      <c r="N39">
        <v>3</v>
      </c>
      <c r="O39">
        <v>3</v>
      </c>
      <c r="P39">
        <v>4</v>
      </c>
      <c r="Q39">
        <v>4</v>
      </c>
      <c r="R39">
        <v>4</v>
      </c>
      <c r="S39">
        <v>2</v>
      </c>
      <c r="T39">
        <v>4</v>
      </c>
      <c r="U39">
        <v>4</v>
      </c>
      <c r="V39">
        <v>4</v>
      </c>
      <c r="W39">
        <v>4</v>
      </c>
      <c r="X39">
        <v>4</v>
      </c>
      <c r="Y39">
        <v>2</v>
      </c>
      <c r="Z39">
        <v>3</v>
      </c>
      <c r="AA39">
        <v>3</v>
      </c>
      <c r="AB39">
        <v>4</v>
      </c>
      <c r="AC39">
        <v>4</v>
      </c>
      <c r="AD39">
        <v>3</v>
      </c>
      <c r="AE39">
        <v>4</v>
      </c>
      <c r="AF39">
        <v>3</v>
      </c>
      <c r="AG39">
        <v>4</v>
      </c>
      <c r="AH39">
        <v>4</v>
      </c>
      <c r="AI39">
        <v>4</v>
      </c>
      <c r="AJ39">
        <v>4</v>
      </c>
      <c r="AK39">
        <v>4</v>
      </c>
      <c r="AL39">
        <v>4</v>
      </c>
      <c r="AM39" s="2" t="s">
        <v>600</v>
      </c>
      <c r="AN39" t="s">
        <v>609</v>
      </c>
      <c r="AO39">
        <v>1</v>
      </c>
      <c r="AP39" s="2" t="s">
        <v>183</v>
      </c>
    </row>
    <row r="40" spans="1:42">
      <c r="A40" s="16">
        <v>29.5</v>
      </c>
      <c r="B40">
        <v>1</v>
      </c>
      <c r="C40">
        <v>5</v>
      </c>
      <c r="D40">
        <v>2</v>
      </c>
      <c r="E40">
        <v>5</v>
      </c>
      <c r="F40">
        <v>5</v>
      </c>
      <c r="G40">
        <v>5</v>
      </c>
      <c r="H40">
        <v>3</v>
      </c>
      <c r="I40">
        <v>4</v>
      </c>
      <c r="J40">
        <v>5</v>
      </c>
      <c r="K40">
        <v>5</v>
      </c>
      <c r="L40">
        <v>5</v>
      </c>
      <c r="M40">
        <v>1</v>
      </c>
      <c r="N40">
        <v>5</v>
      </c>
      <c r="O40">
        <v>5</v>
      </c>
      <c r="P40">
        <v>4</v>
      </c>
      <c r="Q40">
        <v>4</v>
      </c>
      <c r="R40">
        <v>5</v>
      </c>
      <c r="S40">
        <v>5</v>
      </c>
      <c r="T40">
        <v>5</v>
      </c>
      <c r="U40">
        <v>5</v>
      </c>
      <c r="V40">
        <v>5</v>
      </c>
      <c r="W40">
        <v>5</v>
      </c>
      <c r="X40">
        <v>4</v>
      </c>
      <c r="Y40">
        <v>3</v>
      </c>
      <c r="Z40">
        <v>3</v>
      </c>
      <c r="AA40">
        <v>3</v>
      </c>
      <c r="AB40">
        <v>3</v>
      </c>
      <c r="AC40">
        <v>5</v>
      </c>
      <c r="AD40">
        <v>5</v>
      </c>
      <c r="AE40">
        <v>5</v>
      </c>
      <c r="AF40">
        <v>4</v>
      </c>
      <c r="AG40">
        <v>3</v>
      </c>
      <c r="AH40">
        <v>4</v>
      </c>
      <c r="AI40">
        <v>4</v>
      </c>
      <c r="AJ40">
        <v>4</v>
      </c>
      <c r="AK40">
        <v>4</v>
      </c>
      <c r="AL40">
        <v>4</v>
      </c>
      <c r="AM40" s="2" t="s">
        <v>600</v>
      </c>
      <c r="AN40" t="s">
        <v>609</v>
      </c>
      <c r="AO40">
        <v>1</v>
      </c>
      <c r="AP40" s="2" t="s">
        <v>273</v>
      </c>
    </row>
    <row r="41" spans="1:42">
      <c r="A41" s="16">
        <v>39.5</v>
      </c>
      <c r="B41">
        <v>1</v>
      </c>
      <c r="C41">
        <v>4</v>
      </c>
      <c r="D41">
        <v>4</v>
      </c>
      <c r="E41">
        <v>3</v>
      </c>
      <c r="F41">
        <v>3</v>
      </c>
      <c r="G41">
        <v>4</v>
      </c>
      <c r="H41">
        <v>3</v>
      </c>
      <c r="I41">
        <v>4</v>
      </c>
      <c r="J41">
        <v>4</v>
      </c>
      <c r="K41">
        <v>2</v>
      </c>
      <c r="L41">
        <v>2</v>
      </c>
      <c r="M41">
        <v>3</v>
      </c>
      <c r="N41">
        <v>2</v>
      </c>
      <c r="O41">
        <v>1</v>
      </c>
      <c r="P41">
        <v>2</v>
      </c>
      <c r="Q41">
        <v>2</v>
      </c>
      <c r="R41">
        <v>2</v>
      </c>
      <c r="S41">
        <v>4</v>
      </c>
      <c r="T41">
        <v>2</v>
      </c>
      <c r="U41">
        <v>4</v>
      </c>
      <c r="V41">
        <v>4</v>
      </c>
      <c r="W41">
        <v>2</v>
      </c>
      <c r="X41">
        <v>3</v>
      </c>
      <c r="Y41">
        <v>2</v>
      </c>
      <c r="Z41">
        <v>4</v>
      </c>
      <c r="AA41">
        <v>4</v>
      </c>
      <c r="AB41">
        <v>4</v>
      </c>
      <c r="AC41">
        <v>2</v>
      </c>
      <c r="AD41">
        <v>2</v>
      </c>
      <c r="AE41">
        <v>4</v>
      </c>
      <c r="AF41">
        <v>4</v>
      </c>
      <c r="AG41">
        <v>4</v>
      </c>
      <c r="AH41">
        <v>3</v>
      </c>
      <c r="AI41">
        <v>3</v>
      </c>
      <c r="AJ41">
        <v>4</v>
      </c>
      <c r="AK41">
        <v>4</v>
      </c>
      <c r="AL41">
        <v>1</v>
      </c>
      <c r="AM41" s="2" t="s">
        <v>600</v>
      </c>
      <c r="AN41" t="s">
        <v>608</v>
      </c>
      <c r="AO41">
        <v>5</v>
      </c>
      <c r="AP41" s="2" t="s">
        <v>208</v>
      </c>
    </row>
    <row r="42" spans="1:42">
      <c r="A42" s="16">
        <v>21</v>
      </c>
      <c r="B42">
        <v>1</v>
      </c>
      <c r="C42">
        <v>4</v>
      </c>
      <c r="D42">
        <v>4</v>
      </c>
      <c r="E42">
        <v>3</v>
      </c>
      <c r="F42">
        <v>4</v>
      </c>
      <c r="G42">
        <v>3</v>
      </c>
      <c r="H42">
        <v>3</v>
      </c>
      <c r="I42">
        <v>4</v>
      </c>
      <c r="J42">
        <v>4</v>
      </c>
      <c r="K42">
        <v>4</v>
      </c>
      <c r="L42">
        <v>4</v>
      </c>
      <c r="M42">
        <v>3</v>
      </c>
      <c r="N42">
        <v>4</v>
      </c>
      <c r="O42">
        <v>4</v>
      </c>
      <c r="P42">
        <v>4</v>
      </c>
      <c r="Q42">
        <v>3</v>
      </c>
      <c r="R42">
        <v>4</v>
      </c>
      <c r="S42">
        <v>4</v>
      </c>
      <c r="T42">
        <v>4</v>
      </c>
      <c r="U42">
        <v>5</v>
      </c>
      <c r="V42">
        <v>4</v>
      </c>
      <c r="W42">
        <v>5</v>
      </c>
      <c r="X42">
        <v>4</v>
      </c>
      <c r="Y42">
        <v>2</v>
      </c>
      <c r="Z42">
        <v>5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3</v>
      </c>
      <c r="AI42">
        <v>4</v>
      </c>
      <c r="AJ42">
        <v>4</v>
      </c>
      <c r="AK42">
        <v>4</v>
      </c>
      <c r="AL42">
        <v>4</v>
      </c>
      <c r="AM42" s="2" t="s">
        <v>599</v>
      </c>
      <c r="AN42" t="s">
        <v>608</v>
      </c>
      <c r="AO42">
        <v>2</v>
      </c>
      <c r="AP42" s="2" t="s">
        <v>155</v>
      </c>
    </row>
    <row r="43" spans="1:42">
      <c r="A43" s="16">
        <v>29.5</v>
      </c>
      <c r="B43">
        <v>1</v>
      </c>
      <c r="C43">
        <v>5</v>
      </c>
      <c r="D43">
        <v>2</v>
      </c>
      <c r="E43">
        <v>3</v>
      </c>
      <c r="F43">
        <v>4</v>
      </c>
      <c r="G43">
        <v>4</v>
      </c>
      <c r="H43">
        <v>3</v>
      </c>
      <c r="I43">
        <v>4</v>
      </c>
      <c r="J43">
        <v>3</v>
      </c>
      <c r="K43">
        <v>2</v>
      </c>
      <c r="L43">
        <v>4</v>
      </c>
      <c r="M43">
        <v>3</v>
      </c>
      <c r="N43">
        <v>3</v>
      </c>
      <c r="O43">
        <v>3</v>
      </c>
      <c r="P43">
        <v>4</v>
      </c>
      <c r="Q43">
        <v>3</v>
      </c>
      <c r="R43">
        <v>4</v>
      </c>
      <c r="S43">
        <v>4</v>
      </c>
      <c r="T43">
        <v>5</v>
      </c>
      <c r="U43">
        <v>4</v>
      </c>
      <c r="V43">
        <v>5</v>
      </c>
      <c r="W43">
        <v>5</v>
      </c>
      <c r="X43">
        <v>4</v>
      </c>
      <c r="Y43">
        <v>3</v>
      </c>
      <c r="Z43">
        <v>5</v>
      </c>
      <c r="AA43">
        <v>5</v>
      </c>
      <c r="AB43">
        <v>5</v>
      </c>
      <c r="AC43">
        <v>4</v>
      </c>
      <c r="AD43">
        <v>5</v>
      </c>
      <c r="AE43">
        <v>4</v>
      </c>
      <c r="AF43">
        <v>4</v>
      </c>
      <c r="AG43">
        <v>5</v>
      </c>
      <c r="AH43">
        <v>1</v>
      </c>
      <c r="AI43">
        <v>3</v>
      </c>
      <c r="AJ43">
        <v>3</v>
      </c>
      <c r="AK43">
        <v>2</v>
      </c>
      <c r="AL43">
        <v>3</v>
      </c>
      <c r="AM43" s="2" t="s">
        <v>599</v>
      </c>
      <c r="AN43" t="s">
        <v>609</v>
      </c>
      <c r="AO43">
        <v>1</v>
      </c>
      <c r="AP43" s="2" t="s">
        <v>137</v>
      </c>
    </row>
    <row r="44" spans="1:42">
      <c r="A44" s="16">
        <v>29.5</v>
      </c>
      <c r="B44">
        <v>1</v>
      </c>
      <c r="C44">
        <v>2</v>
      </c>
      <c r="D44">
        <v>4</v>
      </c>
      <c r="E44">
        <v>4</v>
      </c>
      <c r="F44">
        <v>2</v>
      </c>
      <c r="G44">
        <v>4</v>
      </c>
      <c r="H44">
        <v>4</v>
      </c>
      <c r="I44">
        <v>5</v>
      </c>
      <c r="J44">
        <v>4</v>
      </c>
      <c r="K44">
        <v>1</v>
      </c>
      <c r="L44">
        <v>1</v>
      </c>
      <c r="M44">
        <v>5</v>
      </c>
      <c r="N44">
        <v>3</v>
      </c>
      <c r="O44">
        <v>5</v>
      </c>
      <c r="P44">
        <v>3</v>
      </c>
      <c r="Q44">
        <v>2</v>
      </c>
      <c r="R44">
        <v>5</v>
      </c>
      <c r="S44">
        <v>4</v>
      </c>
      <c r="T44">
        <v>3</v>
      </c>
      <c r="U44">
        <v>2</v>
      </c>
      <c r="V44">
        <v>1</v>
      </c>
      <c r="W44">
        <v>2</v>
      </c>
      <c r="X44">
        <v>2</v>
      </c>
      <c r="Y44">
        <v>1</v>
      </c>
      <c r="Z44">
        <v>3</v>
      </c>
      <c r="AA44">
        <v>4</v>
      </c>
      <c r="AB44">
        <v>2</v>
      </c>
      <c r="AC44">
        <v>1</v>
      </c>
      <c r="AD44">
        <v>3</v>
      </c>
      <c r="AE44">
        <v>2</v>
      </c>
      <c r="AF44">
        <v>5</v>
      </c>
      <c r="AG44">
        <v>2</v>
      </c>
      <c r="AH44">
        <v>1</v>
      </c>
      <c r="AI44">
        <v>2</v>
      </c>
      <c r="AJ44">
        <v>4</v>
      </c>
      <c r="AK44">
        <v>5</v>
      </c>
      <c r="AL44">
        <v>2</v>
      </c>
      <c r="AM44" s="2" t="s">
        <v>599</v>
      </c>
      <c r="AN44" t="s">
        <v>609</v>
      </c>
      <c r="AO44">
        <v>1</v>
      </c>
      <c r="AP44" s="2" t="s">
        <v>137</v>
      </c>
    </row>
    <row r="45" spans="1:42">
      <c r="A45" s="16">
        <v>29.5</v>
      </c>
      <c r="B45">
        <v>1</v>
      </c>
      <c r="C45">
        <v>4</v>
      </c>
      <c r="D45">
        <v>4</v>
      </c>
      <c r="E45">
        <v>4</v>
      </c>
      <c r="F45">
        <v>4</v>
      </c>
      <c r="G45">
        <v>4</v>
      </c>
      <c r="H45">
        <v>3</v>
      </c>
      <c r="I45">
        <v>4</v>
      </c>
      <c r="J45">
        <v>4</v>
      </c>
      <c r="K45">
        <v>2</v>
      </c>
      <c r="L45">
        <v>2</v>
      </c>
      <c r="M45">
        <v>4</v>
      </c>
      <c r="N45">
        <v>4</v>
      </c>
      <c r="O45">
        <v>2</v>
      </c>
      <c r="P45">
        <v>4</v>
      </c>
      <c r="Q45">
        <v>3</v>
      </c>
      <c r="R45">
        <v>4</v>
      </c>
      <c r="S45">
        <v>4</v>
      </c>
      <c r="T45">
        <v>4</v>
      </c>
      <c r="U45">
        <v>5</v>
      </c>
      <c r="V45">
        <v>4</v>
      </c>
      <c r="W45">
        <v>3</v>
      </c>
      <c r="X45">
        <v>4</v>
      </c>
      <c r="Y45">
        <v>3</v>
      </c>
      <c r="Z45">
        <v>4</v>
      </c>
      <c r="AA45">
        <v>4</v>
      </c>
      <c r="AB45">
        <v>5</v>
      </c>
      <c r="AC45">
        <v>3</v>
      </c>
      <c r="AD45">
        <v>4</v>
      </c>
      <c r="AE45">
        <v>4</v>
      </c>
      <c r="AF45">
        <v>4</v>
      </c>
      <c r="AG45">
        <v>2</v>
      </c>
      <c r="AH45">
        <v>1</v>
      </c>
      <c r="AI45">
        <v>3</v>
      </c>
      <c r="AJ45">
        <v>2</v>
      </c>
      <c r="AK45">
        <v>4</v>
      </c>
      <c r="AL45">
        <v>2</v>
      </c>
      <c r="AM45" s="2" t="s">
        <v>599</v>
      </c>
      <c r="AN45" t="s">
        <v>609</v>
      </c>
      <c r="AO45">
        <v>2</v>
      </c>
      <c r="AP45" s="2" t="s">
        <v>137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6D65B-7B23-4C52-831A-4C5DB2D30D5A}">
  <dimension ref="A1:N45"/>
  <sheetViews>
    <sheetView zoomScale="78" zoomScaleNormal="70" workbookViewId="0">
      <selection activeCell="C45" sqref="B45:C47"/>
    </sheetView>
  </sheetViews>
  <sheetFormatPr defaultRowHeight="15"/>
  <cols>
    <col min="1" max="1" width="13" bestFit="1" customWidth="1"/>
    <col min="2" max="2" width="32.85546875" bestFit="1" customWidth="1"/>
    <col min="3" max="3" width="29.28515625" bestFit="1" customWidth="1"/>
    <col min="4" max="4" width="23.140625" bestFit="1" customWidth="1"/>
    <col min="5" max="5" width="23.85546875" bestFit="1" customWidth="1"/>
    <col min="6" max="6" width="16" bestFit="1" customWidth="1"/>
    <col min="7" max="7" width="8.7109375" bestFit="1" customWidth="1"/>
    <col min="8" max="8" width="14.42578125" bestFit="1" customWidth="1"/>
    <col min="9" max="9" width="11.42578125" bestFit="1" customWidth="1"/>
    <col min="10" max="10" width="21.140625" bestFit="1" customWidth="1"/>
    <col min="11" max="11" width="23.140625" bestFit="1" customWidth="1"/>
    <col min="12" max="12" width="22" bestFit="1" customWidth="1"/>
    <col min="13" max="13" width="16.42578125" bestFit="1" customWidth="1"/>
    <col min="14" max="14" width="14.85546875" bestFit="1" customWidth="1"/>
  </cols>
  <sheetData>
    <row r="1" spans="1:14" s="4" customFormat="1">
      <c r="A1" s="5" t="s">
        <v>438</v>
      </c>
      <c r="B1" s="5" t="s">
        <v>412</v>
      </c>
      <c r="C1" s="5" t="s">
        <v>414</v>
      </c>
      <c r="D1" s="5" t="s">
        <v>415</v>
      </c>
      <c r="E1" s="5" t="s">
        <v>422</v>
      </c>
      <c r="F1" s="5" t="s">
        <v>631</v>
      </c>
      <c r="G1" s="5" t="s">
        <v>418</v>
      </c>
      <c r="H1" s="5" t="s">
        <v>634</v>
      </c>
      <c r="I1" s="5" t="s">
        <v>635</v>
      </c>
      <c r="J1" s="5" t="s">
        <v>636</v>
      </c>
      <c r="K1" s="5" t="s">
        <v>491</v>
      </c>
      <c r="L1" s="5" t="s">
        <v>492</v>
      </c>
      <c r="M1" s="5" t="s">
        <v>494</v>
      </c>
      <c r="N1" s="5" t="s">
        <v>495</v>
      </c>
    </row>
    <row r="2" spans="1:14">
      <c r="A2" s="16">
        <v>29.5</v>
      </c>
      <c r="B2">
        <v>1</v>
      </c>
      <c r="C2">
        <v>3</v>
      </c>
      <c r="D2">
        <v>2</v>
      </c>
      <c r="E2">
        <v>2</v>
      </c>
      <c r="F2" s="36">
        <v>4.2</v>
      </c>
      <c r="G2" s="34">
        <v>4.4000000000000004</v>
      </c>
      <c r="H2" s="35">
        <v>3.9166666666666665</v>
      </c>
      <c r="I2" s="37">
        <v>4.8</v>
      </c>
      <c r="J2" s="38">
        <v>4.8</v>
      </c>
      <c r="K2" s="2" t="s">
        <v>599</v>
      </c>
      <c r="L2" t="s">
        <v>607</v>
      </c>
      <c r="M2">
        <v>2</v>
      </c>
      <c r="N2" s="2" t="s">
        <v>137</v>
      </c>
    </row>
    <row r="3" spans="1:14">
      <c r="A3" s="16">
        <v>29.5</v>
      </c>
      <c r="B3">
        <v>1</v>
      </c>
      <c r="C3">
        <v>5</v>
      </c>
      <c r="D3">
        <v>5</v>
      </c>
      <c r="E3">
        <v>5</v>
      </c>
      <c r="F3" s="36">
        <v>4.5999999999999996</v>
      </c>
      <c r="G3" s="34">
        <v>2</v>
      </c>
      <c r="H3" s="35">
        <v>3</v>
      </c>
      <c r="I3" s="37">
        <v>3.8</v>
      </c>
      <c r="J3" s="38">
        <v>1.8</v>
      </c>
      <c r="K3" s="2" t="s">
        <v>605</v>
      </c>
      <c r="L3" t="s">
        <v>607</v>
      </c>
      <c r="M3">
        <v>5</v>
      </c>
      <c r="N3" s="2" t="s">
        <v>133</v>
      </c>
    </row>
    <row r="4" spans="1:14">
      <c r="A4" s="16">
        <v>29.5</v>
      </c>
      <c r="B4">
        <v>1</v>
      </c>
      <c r="C4">
        <v>5</v>
      </c>
      <c r="D4">
        <v>5</v>
      </c>
      <c r="E4">
        <v>5</v>
      </c>
      <c r="F4" s="36">
        <v>4.8</v>
      </c>
      <c r="G4" s="34">
        <v>4.5999999999999996</v>
      </c>
      <c r="H4" s="35">
        <v>4.833333333333333</v>
      </c>
      <c r="I4" s="37">
        <v>4.4000000000000004</v>
      </c>
      <c r="J4" s="38">
        <v>4.5999999999999996</v>
      </c>
      <c r="K4" s="2" t="s">
        <v>600</v>
      </c>
      <c r="L4" t="s">
        <v>608</v>
      </c>
      <c r="M4">
        <v>1</v>
      </c>
      <c r="N4" s="2" t="s">
        <v>137</v>
      </c>
    </row>
    <row r="5" spans="1:14">
      <c r="A5" s="16">
        <v>29.5</v>
      </c>
      <c r="B5">
        <v>1</v>
      </c>
      <c r="C5">
        <v>3</v>
      </c>
      <c r="D5">
        <v>2</v>
      </c>
      <c r="E5">
        <v>4</v>
      </c>
      <c r="F5" s="36">
        <v>4.4000000000000004</v>
      </c>
      <c r="G5" s="34">
        <v>3.2</v>
      </c>
      <c r="H5" s="35">
        <v>3.3333333333333335</v>
      </c>
      <c r="I5" s="37">
        <v>3</v>
      </c>
      <c r="J5" s="38">
        <v>3</v>
      </c>
      <c r="K5" s="2" t="s">
        <v>599</v>
      </c>
      <c r="L5" t="s">
        <v>608</v>
      </c>
      <c r="M5">
        <v>1</v>
      </c>
      <c r="N5" s="2" t="s">
        <v>141</v>
      </c>
    </row>
    <row r="6" spans="1:14">
      <c r="A6" s="16">
        <v>29.5</v>
      </c>
      <c r="B6">
        <v>1</v>
      </c>
      <c r="C6">
        <v>5</v>
      </c>
      <c r="D6">
        <v>5</v>
      </c>
      <c r="E6">
        <v>4</v>
      </c>
      <c r="F6" s="36">
        <v>4</v>
      </c>
      <c r="G6" s="34">
        <v>3.6</v>
      </c>
      <c r="H6" s="35">
        <v>4.166666666666667</v>
      </c>
      <c r="I6" s="37">
        <v>4.8</v>
      </c>
      <c r="J6" s="38">
        <v>4.4000000000000004</v>
      </c>
      <c r="K6" s="2" t="s">
        <v>599</v>
      </c>
      <c r="L6" t="s">
        <v>609</v>
      </c>
      <c r="M6">
        <v>1</v>
      </c>
      <c r="N6" s="2" t="s">
        <v>137</v>
      </c>
    </row>
    <row r="7" spans="1:14">
      <c r="A7" s="16">
        <v>29.5</v>
      </c>
      <c r="B7">
        <v>1</v>
      </c>
      <c r="C7">
        <v>5</v>
      </c>
      <c r="D7">
        <v>3</v>
      </c>
      <c r="E7">
        <v>4</v>
      </c>
      <c r="F7" s="36">
        <v>4.4000000000000004</v>
      </c>
      <c r="G7" s="34">
        <v>3.8</v>
      </c>
      <c r="H7" s="35">
        <v>3.4166666666666665</v>
      </c>
      <c r="I7" s="37">
        <v>3.6</v>
      </c>
      <c r="J7" s="38">
        <v>3.8</v>
      </c>
      <c r="K7" s="2" t="s">
        <v>599</v>
      </c>
      <c r="L7" t="s">
        <v>609</v>
      </c>
      <c r="M7">
        <v>1</v>
      </c>
      <c r="N7" s="2" t="s">
        <v>148</v>
      </c>
    </row>
    <row r="8" spans="1:14">
      <c r="A8" s="16">
        <v>29.5</v>
      </c>
      <c r="B8">
        <v>1</v>
      </c>
      <c r="C8">
        <v>5</v>
      </c>
      <c r="D8">
        <v>5</v>
      </c>
      <c r="E8">
        <v>5</v>
      </c>
      <c r="F8" s="36">
        <v>5</v>
      </c>
      <c r="G8" s="34">
        <v>5</v>
      </c>
      <c r="H8" s="35">
        <v>3.6666666666666665</v>
      </c>
      <c r="I8" s="37">
        <v>4.4000000000000004</v>
      </c>
      <c r="J8" s="38">
        <v>4.4000000000000004</v>
      </c>
      <c r="K8" s="2" t="s">
        <v>599</v>
      </c>
      <c r="L8" t="s">
        <v>608</v>
      </c>
      <c r="M8">
        <v>2</v>
      </c>
      <c r="N8" s="2" t="s">
        <v>137</v>
      </c>
    </row>
    <row r="9" spans="1:14">
      <c r="A9" s="16">
        <v>29.5</v>
      </c>
      <c r="B9">
        <v>1</v>
      </c>
      <c r="C9">
        <v>2</v>
      </c>
      <c r="D9">
        <v>3</v>
      </c>
      <c r="E9">
        <v>3</v>
      </c>
      <c r="F9" s="36">
        <v>3</v>
      </c>
      <c r="G9" s="34">
        <v>3.2</v>
      </c>
      <c r="H9" s="35">
        <v>3.3333333333333335</v>
      </c>
      <c r="I9" s="37">
        <v>3.8</v>
      </c>
      <c r="J9" s="38">
        <v>3.4</v>
      </c>
      <c r="K9" s="2" t="s">
        <v>599</v>
      </c>
      <c r="L9" t="s">
        <v>609</v>
      </c>
      <c r="M9">
        <v>1</v>
      </c>
      <c r="N9" s="2" t="s">
        <v>155</v>
      </c>
    </row>
    <row r="10" spans="1:14">
      <c r="A10" s="16">
        <v>21</v>
      </c>
      <c r="B10">
        <v>1</v>
      </c>
      <c r="C10">
        <v>5</v>
      </c>
      <c r="D10">
        <v>5</v>
      </c>
      <c r="E10">
        <v>5</v>
      </c>
      <c r="F10" s="36">
        <v>5</v>
      </c>
      <c r="G10" s="34">
        <v>5</v>
      </c>
      <c r="H10" s="35">
        <v>4.333333333333333</v>
      </c>
      <c r="I10" s="37">
        <v>5</v>
      </c>
      <c r="J10" s="38">
        <v>5</v>
      </c>
      <c r="K10" s="2" t="s">
        <v>600</v>
      </c>
      <c r="L10" t="s">
        <v>607</v>
      </c>
      <c r="M10">
        <v>1</v>
      </c>
      <c r="N10" s="2" t="s">
        <v>137</v>
      </c>
    </row>
    <row r="11" spans="1:14">
      <c r="A11" s="16">
        <v>39.5</v>
      </c>
      <c r="B11">
        <v>1</v>
      </c>
      <c r="C11">
        <v>4</v>
      </c>
      <c r="D11">
        <v>5</v>
      </c>
      <c r="E11">
        <v>4</v>
      </c>
      <c r="F11" s="36">
        <v>4</v>
      </c>
      <c r="G11" s="34">
        <v>3.6</v>
      </c>
      <c r="H11" s="35">
        <v>4.333333333333333</v>
      </c>
      <c r="I11" s="37">
        <v>3.8</v>
      </c>
      <c r="J11" s="38">
        <v>3.4</v>
      </c>
      <c r="K11" s="2" t="s">
        <v>599</v>
      </c>
      <c r="L11" t="s">
        <v>609</v>
      </c>
      <c r="M11">
        <v>3</v>
      </c>
      <c r="N11" s="2" t="s">
        <v>208</v>
      </c>
    </row>
    <row r="12" spans="1:14">
      <c r="A12" s="16">
        <v>29.5</v>
      </c>
      <c r="B12">
        <v>1</v>
      </c>
      <c r="C12">
        <v>5</v>
      </c>
      <c r="D12">
        <v>5</v>
      </c>
      <c r="E12">
        <v>5</v>
      </c>
      <c r="F12" s="36">
        <v>4.4000000000000004</v>
      </c>
      <c r="G12" s="34">
        <v>4.4000000000000004</v>
      </c>
      <c r="H12" s="35">
        <v>4.5</v>
      </c>
      <c r="I12" s="37">
        <v>3.4</v>
      </c>
      <c r="J12" s="38">
        <v>3.6</v>
      </c>
      <c r="K12" s="2" t="s">
        <v>600</v>
      </c>
      <c r="L12" t="s">
        <v>608</v>
      </c>
      <c r="M12">
        <v>2</v>
      </c>
      <c r="N12" s="2" t="s">
        <v>164</v>
      </c>
    </row>
    <row r="13" spans="1:14">
      <c r="A13" s="16">
        <v>29.5</v>
      </c>
      <c r="B13">
        <v>1</v>
      </c>
      <c r="C13">
        <v>5</v>
      </c>
      <c r="D13">
        <v>3</v>
      </c>
      <c r="E13">
        <v>5</v>
      </c>
      <c r="F13" s="36">
        <v>3.6</v>
      </c>
      <c r="G13" s="34">
        <v>3.4</v>
      </c>
      <c r="H13" s="35">
        <v>4.083333333333333</v>
      </c>
      <c r="I13" s="37">
        <v>3.6</v>
      </c>
      <c r="J13" s="38">
        <v>3.2</v>
      </c>
      <c r="K13" s="2" t="s">
        <v>599</v>
      </c>
      <c r="L13" t="s">
        <v>607</v>
      </c>
      <c r="M13">
        <v>2</v>
      </c>
      <c r="N13" s="2" t="s">
        <v>171</v>
      </c>
    </row>
    <row r="14" spans="1:14">
      <c r="A14" s="16">
        <v>29.5</v>
      </c>
      <c r="B14">
        <v>1</v>
      </c>
      <c r="C14">
        <v>4</v>
      </c>
      <c r="D14">
        <v>5</v>
      </c>
      <c r="E14">
        <v>5</v>
      </c>
      <c r="F14" s="36">
        <v>4.2</v>
      </c>
      <c r="G14" s="34">
        <v>3</v>
      </c>
      <c r="H14" s="35">
        <v>3.9166666666666665</v>
      </c>
      <c r="I14" s="37">
        <v>3.2</v>
      </c>
      <c r="J14" s="38">
        <v>2.6</v>
      </c>
      <c r="K14" s="2" t="s">
        <v>600</v>
      </c>
      <c r="L14" t="s">
        <v>607</v>
      </c>
      <c r="M14">
        <v>3</v>
      </c>
      <c r="N14" s="2" t="s">
        <v>208</v>
      </c>
    </row>
    <row r="15" spans="1:14">
      <c r="A15" s="16">
        <v>21</v>
      </c>
      <c r="B15">
        <v>1</v>
      </c>
      <c r="C15">
        <v>3</v>
      </c>
      <c r="D15">
        <v>4</v>
      </c>
      <c r="E15">
        <v>4</v>
      </c>
      <c r="F15" s="36">
        <v>3.4</v>
      </c>
      <c r="G15" s="34">
        <v>2.4</v>
      </c>
      <c r="H15" s="35">
        <v>3.1666666666666665</v>
      </c>
      <c r="I15" s="37">
        <v>3.2</v>
      </c>
      <c r="J15" s="38">
        <v>2.6</v>
      </c>
      <c r="K15" s="2" t="s">
        <v>600</v>
      </c>
      <c r="L15" t="s">
        <v>608</v>
      </c>
      <c r="M15">
        <v>1</v>
      </c>
      <c r="N15" s="2" t="s">
        <v>177</v>
      </c>
    </row>
    <row r="16" spans="1:14">
      <c r="A16" s="16">
        <v>29.5</v>
      </c>
      <c r="B16">
        <v>1</v>
      </c>
      <c r="C16">
        <v>4</v>
      </c>
      <c r="D16">
        <v>5</v>
      </c>
      <c r="E16">
        <v>4</v>
      </c>
      <c r="F16" s="36">
        <v>4.5999999999999996</v>
      </c>
      <c r="G16" s="34">
        <v>2.8</v>
      </c>
      <c r="H16" s="35">
        <v>4.416666666666667</v>
      </c>
      <c r="I16" s="37">
        <v>3.4</v>
      </c>
      <c r="J16" s="38">
        <v>3.6</v>
      </c>
      <c r="K16" s="2" t="s">
        <v>600</v>
      </c>
      <c r="L16" t="s">
        <v>609</v>
      </c>
      <c r="M16">
        <v>5</v>
      </c>
      <c r="N16" s="2" t="s">
        <v>137</v>
      </c>
    </row>
    <row r="17" spans="1:14">
      <c r="A17" s="16">
        <v>29.5</v>
      </c>
      <c r="B17">
        <v>1</v>
      </c>
      <c r="C17">
        <v>5</v>
      </c>
      <c r="D17">
        <v>4</v>
      </c>
      <c r="E17">
        <v>5</v>
      </c>
      <c r="F17" s="36">
        <v>5</v>
      </c>
      <c r="G17" s="34">
        <v>3.4</v>
      </c>
      <c r="H17" s="35">
        <v>4.333333333333333</v>
      </c>
      <c r="I17" s="37">
        <v>5</v>
      </c>
      <c r="J17" s="38">
        <v>4</v>
      </c>
      <c r="K17" s="2" t="s">
        <v>599</v>
      </c>
      <c r="L17" t="s">
        <v>608</v>
      </c>
      <c r="M17">
        <v>1</v>
      </c>
      <c r="N17" s="2" t="s">
        <v>183</v>
      </c>
    </row>
    <row r="18" spans="1:14">
      <c r="A18" s="16">
        <v>29.5</v>
      </c>
      <c r="B18">
        <v>1</v>
      </c>
      <c r="C18">
        <v>4</v>
      </c>
      <c r="D18">
        <v>4</v>
      </c>
      <c r="E18">
        <v>4</v>
      </c>
      <c r="F18" s="36">
        <v>3.4</v>
      </c>
      <c r="G18" s="34">
        <v>3.4</v>
      </c>
      <c r="H18" s="35">
        <v>3.5833333333333335</v>
      </c>
      <c r="I18" s="37">
        <v>3.6</v>
      </c>
      <c r="J18" s="38">
        <v>3.6</v>
      </c>
      <c r="K18" s="2" t="s">
        <v>599</v>
      </c>
      <c r="L18" t="s">
        <v>608</v>
      </c>
      <c r="M18">
        <v>3</v>
      </c>
      <c r="N18" s="2" t="s">
        <v>186</v>
      </c>
    </row>
    <row r="19" spans="1:14">
      <c r="A19" s="16">
        <v>29.5</v>
      </c>
      <c r="B19">
        <v>1</v>
      </c>
      <c r="C19">
        <v>5</v>
      </c>
      <c r="D19">
        <v>5</v>
      </c>
      <c r="E19">
        <v>3</v>
      </c>
      <c r="F19" s="36">
        <v>3.2</v>
      </c>
      <c r="G19" s="34">
        <v>2</v>
      </c>
      <c r="H19" s="35">
        <v>3.8333333333333335</v>
      </c>
      <c r="I19" s="37">
        <v>2.4</v>
      </c>
      <c r="J19" s="38">
        <v>2.6</v>
      </c>
      <c r="K19" s="2" t="s">
        <v>600</v>
      </c>
      <c r="L19" t="s">
        <v>607</v>
      </c>
      <c r="M19">
        <v>4</v>
      </c>
      <c r="N19" s="2" t="s">
        <v>183</v>
      </c>
    </row>
    <row r="20" spans="1:14">
      <c r="A20" s="16">
        <v>39.5</v>
      </c>
      <c r="B20">
        <v>1</v>
      </c>
      <c r="C20">
        <v>5</v>
      </c>
      <c r="D20">
        <v>5</v>
      </c>
      <c r="E20">
        <v>5</v>
      </c>
      <c r="F20" s="36">
        <v>5</v>
      </c>
      <c r="G20" s="34">
        <v>3.6</v>
      </c>
      <c r="H20" s="35">
        <v>4.75</v>
      </c>
      <c r="I20" s="37">
        <v>4.2</v>
      </c>
      <c r="J20" s="38">
        <v>3.8</v>
      </c>
      <c r="K20" s="2" t="s">
        <v>600</v>
      </c>
      <c r="L20" t="s">
        <v>608</v>
      </c>
      <c r="M20">
        <v>1</v>
      </c>
      <c r="N20" s="2" t="s">
        <v>195</v>
      </c>
    </row>
    <row r="21" spans="1:14">
      <c r="A21" s="16">
        <v>29.5</v>
      </c>
      <c r="B21">
        <v>1</v>
      </c>
      <c r="C21">
        <v>4</v>
      </c>
      <c r="D21">
        <v>3</v>
      </c>
      <c r="E21">
        <v>3</v>
      </c>
      <c r="F21" s="36">
        <v>3.8</v>
      </c>
      <c r="G21" s="34">
        <v>3</v>
      </c>
      <c r="H21" s="35">
        <v>3.75</v>
      </c>
      <c r="I21" s="37">
        <v>3</v>
      </c>
      <c r="J21" s="38">
        <v>3</v>
      </c>
      <c r="K21" s="2" t="s">
        <v>599</v>
      </c>
      <c r="L21" t="s">
        <v>608</v>
      </c>
      <c r="M21">
        <v>2</v>
      </c>
      <c r="N21" s="2" t="s">
        <v>137</v>
      </c>
    </row>
    <row r="22" spans="1:14">
      <c r="A22" s="16">
        <v>29.5</v>
      </c>
      <c r="B22">
        <v>1</v>
      </c>
      <c r="C22">
        <v>5</v>
      </c>
      <c r="D22">
        <v>5</v>
      </c>
      <c r="E22">
        <v>5</v>
      </c>
      <c r="F22" s="36">
        <v>4.5999999999999996</v>
      </c>
      <c r="G22" s="34">
        <v>4.8</v>
      </c>
      <c r="H22" s="35">
        <v>3.75</v>
      </c>
      <c r="I22" s="37">
        <v>4</v>
      </c>
      <c r="J22" s="38">
        <v>4.2</v>
      </c>
      <c r="K22" s="2" t="s">
        <v>599</v>
      </c>
      <c r="L22" t="s">
        <v>608</v>
      </c>
      <c r="M22">
        <v>2</v>
      </c>
      <c r="N22" s="2" t="s">
        <v>208</v>
      </c>
    </row>
    <row r="23" spans="1:14">
      <c r="A23" s="16">
        <v>21</v>
      </c>
      <c r="B23">
        <v>1</v>
      </c>
      <c r="C23">
        <v>4</v>
      </c>
      <c r="D23">
        <v>4</v>
      </c>
      <c r="E23">
        <v>4</v>
      </c>
      <c r="F23" s="36">
        <v>4</v>
      </c>
      <c r="G23" s="34">
        <v>2.8</v>
      </c>
      <c r="H23" s="35">
        <v>3.25</v>
      </c>
      <c r="I23" s="37">
        <v>3</v>
      </c>
      <c r="J23" s="38">
        <v>3</v>
      </c>
      <c r="K23" s="2" t="s">
        <v>600</v>
      </c>
      <c r="L23" t="s">
        <v>608</v>
      </c>
      <c r="M23">
        <v>3</v>
      </c>
      <c r="N23" s="2" t="s">
        <v>208</v>
      </c>
    </row>
    <row r="24" spans="1:14">
      <c r="A24" s="16">
        <v>21</v>
      </c>
      <c r="B24">
        <v>1</v>
      </c>
      <c r="C24">
        <v>5</v>
      </c>
      <c r="D24">
        <v>5</v>
      </c>
      <c r="E24">
        <v>5</v>
      </c>
      <c r="F24" s="36">
        <v>4</v>
      </c>
      <c r="G24" s="34">
        <v>3.8</v>
      </c>
      <c r="H24" s="35">
        <v>3.8333333333333335</v>
      </c>
      <c r="I24" s="37">
        <v>4</v>
      </c>
      <c r="J24" s="38">
        <v>3.8</v>
      </c>
      <c r="K24" s="2" t="s">
        <v>599</v>
      </c>
      <c r="L24" t="s">
        <v>608</v>
      </c>
      <c r="M24">
        <v>2</v>
      </c>
      <c r="N24" s="2" t="s">
        <v>155</v>
      </c>
    </row>
    <row r="25" spans="1:14">
      <c r="A25" s="16">
        <v>39.5</v>
      </c>
      <c r="B25">
        <v>1</v>
      </c>
      <c r="C25">
        <v>5</v>
      </c>
      <c r="D25">
        <v>3</v>
      </c>
      <c r="E25">
        <v>5</v>
      </c>
      <c r="F25" s="36">
        <v>3.4</v>
      </c>
      <c r="G25" s="34">
        <v>3.8</v>
      </c>
      <c r="H25" s="35">
        <v>3.4166666666666665</v>
      </c>
      <c r="I25" s="37">
        <v>3.8</v>
      </c>
      <c r="J25" s="38">
        <v>3.8</v>
      </c>
      <c r="K25" s="2" t="s">
        <v>599</v>
      </c>
      <c r="L25" t="s">
        <v>608</v>
      </c>
      <c r="M25">
        <v>3</v>
      </c>
      <c r="N25" s="2" t="s">
        <v>208</v>
      </c>
    </row>
    <row r="26" spans="1:14">
      <c r="A26" s="16">
        <v>29.5</v>
      </c>
      <c r="B26">
        <v>1</v>
      </c>
      <c r="C26">
        <v>4</v>
      </c>
      <c r="D26">
        <v>4</v>
      </c>
      <c r="E26">
        <v>3</v>
      </c>
      <c r="F26" s="36">
        <v>2.8</v>
      </c>
      <c r="G26" s="34">
        <v>2.4</v>
      </c>
      <c r="H26" s="35">
        <v>3.25</v>
      </c>
      <c r="I26" s="37">
        <v>2.4</v>
      </c>
      <c r="J26" s="38">
        <v>3</v>
      </c>
      <c r="K26" s="2" t="s">
        <v>599</v>
      </c>
      <c r="L26" t="s">
        <v>608</v>
      </c>
      <c r="M26">
        <v>2</v>
      </c>
      <c r="N26" s="2" t="s">
        <v>500</v>
      </c>
    </row>
    <row r="27" spans="1:14">
      <c r="A27" s="16">
        <v>29.5</v>
      </c>
      <c r="B27">
        <v>1</v>
      </c>
      <c r="C27">
        <v>4</v>
      </c>
      <c r="D27">
        <v>4</v>
      </c>
      <c r="E27">
        <v>5</v>
      </c>
      <c r="F27" s="36">
        <v>4.5999999999999996</v>
      </c>
      <c r="G27" s="34">
        <v>4.5999999999999996</v>
      </c>
      <c r="H27" s="35">
        <v>4.416666666666667</v>
      </c>
      <c r="I27" s="37">
        <v>2.8</v>
      </c>
      <c r="J27" s="38">
        <v>4</v>
      </c>
      <c r="K27" s="2" t="s">
        <v>600</v>
      </c>
      <c r="L27" t="s">
        <v>608</v>
      </c>
      <c r="M27">
        <v>5</v>
      </c>
      <c r="N27" s="2" t="s">
        <v>183</v>
      </c>
    </row>
    <row r="28" spans="1:14">
      <c r="A28" s="16">
        <v>21</v>
      </c>
      <c r="B28">
        <v>1</v>
      </c>
      <c r="C28">
        <v>4</v>
      </c>
      <c r="D28">
        <v>4</v>
      </c>
      <c r="E28">
        <v>5</v>
      </c>
      <c r="F28" s="36">
        <v>4.4000000000000004</v>
      </c>
      <c r="G28" s="34">
        <v>2.4</v>
      </c>
      <c r="H28" s="35">
        <v>3.5</v>
      </c>
      <c r="I28" s="37">
        <v>4.2</v>
      </c>
      <c r="J28" s="38">
        <v>3.2</v>
      </c>
      <c r="K28" s="2" t="s">
        <v>599</v>
      </c>
      <c r="L28" t="s">
        <v>609</v>
      </c>
      <c r="M28">
        <v>1</v>
      </c>
      <c r="N28" s="2" t="s">
        <v>148</v>
      </c>
    </row>
    <row r="29" spans="1:14">
      <c r="A29" s="16">
        <v>29.5</v>
      </c>
      <c r="B29">
        <v>1</v>
      </c>
      <c r="C29">
        <v>2</v>
      </c>
      <c r="D29">
        <v>5</v>
      </c>
      <c r="E29">
        <v>3</v>
      </c>
      <c r="F29" s="36">
        <v>3.8</v>
      </c>
      <c r="G29" s="34">
        <v>3.4</v>
      </c>
      <c r="H29" s="35">
        <v>4.166666666666667</v>
      </c>
      <c r="I29" s="37">
        <v>3.2</v>
      </c>
      <c r="J29" s="38">
        <v>2</v>
      </c>
      <c r="K29" s="2" t="s">
        <v>600</v>
      </c>
      <c r="L29" t="s">
        <v>609</v>
      </c>
      <c r="M29">
        <v>1</v>
      </c>
      <c r="N29" s="2" t="s">
        <v>155</v>
      </c>
    </row>
    <row r="30" spans="1:14">
      <c r="A30" s="16">
        <v>39.5</v>
      </c>
      <c r="B30">
        <v>1</v>
      </c>
      <c r="C30">
        <v>3</v>
      </c>
      <c r="D30">
        <v>4</v>
      </c>
      <c r="E30">
        <v>3</v>
      </c>
      <c r="F30" s="36">
        <v>2.6</v>
      </c>
      <c r="G30" s="34">
        <v>1.8</v>
      </c>
      <c r="H30" s="35">
        <v>3.25</v>
      </c>
      <c r="I30" s="37">
        <v>3</v>
      </c>
      <c r="J30" s="38">
        <v>2.4</v>
      </c>
      <c r="K30" s="2" t="s">
        <v>600</v>
      </c>
      <c r="L30" t="s">
        <v>609</v>
      </c>
      <c r="M30">
        <v>2</v>
      </c>
      <c r="N30" s="2" t="s">
        <v>228</v>
      </c>
    </row>
    <row r="31" spans="1:14">
      <c r="A31" s="16">
        <v>21</v>
      </c>
      <c r="B31">
        <v>1</v>
      </c>
      <c r="C31">
        <v>4</v>
      </c>
      <c r="D31">
        <v>4</v>
      </c>
      <c r="E31">
        <v>5</v>
      </c>
      <c r="F31" s="36">
        <v>4</v>
      </c>
      <c r="G31" s="34">
        <v>2.4</v>
      </c>
      <c r="H31" s="35">
        <v>3.5833333333333335</v>
      </c>
      <c r="I31" s="37">
        <v>3.2</v>
      </c>
      <c r="J31" s="38">
        <v>2.6</v>
      </c>
      <c r="K31" s="2" t="s">
        <v>599</v>
      </c>
      <c r="L31" t="s">
        <v>609</v>
      </c>
      <c r="M31">
        <v>2</v>
      </c>
      <c r="N31" s="2" t="s">
        <v>231</v>
      </c>
    </row>
    <row r="32" spans="1:14">
      <c r="A32" s="16">
        <v>29.5</v>
      </c>
      <c r="B32">
        <v>1</v>
      </c>
      <c r="C32">
        <v>5</v>
      </c>
      <c r="D32">
        <v>5</v>
      </c>
      <c r="E32">
        <v>2</v>
      </c>
      <c r="F32" s="36">
        <v>3.4</v>
      </c>
      <c r="G32" s="34">
        <v>2.6</v>
      </c>
      <c r="H32" s="35">
        <v>3.4166666666666665</v>
      </c>
      <c r="I32" s="37">
        <v>3.6</v>
      </c>
      <c r="J32" s="38">
        <v>3.2</v>
      </c>
      <c r="K32" s="2" t="s">
        <v>600</v>
      </c>
      <c r="L32" t="s">
        <v>609</v>
      </c>
      <c r="M32">
        <v>4</v>
      </c>
      <c r="N32" s="2" t="s">
        <v>234</v>
      </c>
    </row>
    <row r="33" spans="1:14">
      <c r="A33" s="16">
        <v>21</v>
      </c>
      <c r="B33">
        <v>1</v>
      </c>
      <c r="C33">
        <v>2</v>
      </c>
      <c r="D33">
        <v>4</v>
      </c>
      <c r="E33">
        <v>3</v>
      </c>
      <c r="F33" s="36">
        <v>2.2000000000000002</v>
      </c>
      <c r="G33" s="34">
        <v>1</v>
      </c>
      <c r="H33" s="35">
        <v>1.5</v>
      </c>
      <c r="I33" s="37">
        <v>3</v>
      </c>
      <c r="J33" s="38">
        <v>1.6</v>
      </c>
      <c r="K33" s="2" t="s">
        <v>599</v>
      </c>
      <c r="L33" t="s">
        <v>609</v>
      </c>
      <c r="M33">
        <v>1</v>
      </c>
      <c r="N33" s="2" t="s">
        <v>245</v>
      </c>
    </row>
    <row r="34" spans="1:14">
      <c r="A34" s="16">
        <v>21</v>
      </c>
      <c r="B34">
        <v>1</v>
      </c>
      <c r="C34">
        <v>5</v>
      </c>
      <c r="D34">
        <v>5</v>
      </c>
      <c r="E34">
        <v>3</v>
      </c>
      <c r="F34" s="36">
        <v>4</v>
      </c>
      <c r="G34" s="34">
        <v>3</v>
      </c>
      <c r="H34" s="35">
        <v>3.75</v>
      </c>
      <c r="I34" s="37">
        <v>3.6</v>
      </c>
      <c r="J34" s="38">
        <v>2.6</v>
      </c>
      <c r="K34" s="2" t="s">
        <v>600</v>
      </c>
      <c r="L34" t="s">
        <v>609</v>
      </c>
      <c r="M34">
        <v>1</v>
      </c>
      <c r="N34" s="2" t="s">
        <v>249</v>
      </c>
    </row>
    <row r="35" spans="1:14">
      <c r="A35" s="16">
        <v>29.5</v>
      </c>
      <c r="B35">
        <v>1</v>
      </c>
      <c r="C35">
        <v>3</v>
      </c>
      <c r="D35">
        <v>2</v>
      </c>
      <c r="E35">
        <v>4</v>
      </c>
      <c r="F35" s="36">
        <v>3.4</v>
      </c>
      <c r="G35" s="34">
        <v>3.2</v>
      </c>
      <c r="H35" s="35">
        <v>3.5</v>
      </c>
      <c r="I35" s="37">
        <v>3.4</v>
      </c>
      <c r="J35" s="38">
        <v>3</v>
      </c>
      <c r="K35" s="2" t="s">
        <v>600</v>
      </c>
      <c r="L35" t="s">
        <v>609</v>
      </c>
      <c r="M35">
        <v>4</v>
      </c>
      <c r="N35" s="2" t="s">
        <v>252</v>
      </c>
    </row>
    <row r="36" spans="1:14">
      <c r="A36" s="16">
        <v>21</v>
      </c>
      <c r="B36">
        <v>1</v>
      </c>
      <c r="C36">
        <v>2</v>
      </c>
      <c r="D36">
        <v>3</v>
      </c>
      <c r="E36">
        <v>2</v>
      </c>
      <c r="F36" s="36">
        <v>3.6</v>
      </c>
      <c r="G36" s="34">
        <v>4.4000000000000004</v>
      </c>
      <c r="H36" s="35">
        <v>4.25</v>
      </c>
      <c r="I36" s="37">
        <v>4.2</v>
      </c>
      <c r="J36" s="38">
        <v>2.2000000000000002</v>
      </c>
      <c r="K36" s="2" t="s">
        <v>600</v>
      </c>
      <c r="L36" t="s">
        <v>609</v>
      </c>
      <c r="M36">
        <v>2</v>
      </c>
      <c r="N36" s="2" t="s">
        <v>177</v>
      </c>
    </row>
    <row r="37" spans="1:14">
      <c r="A37" s="16">
        <v>29.5</v>
      </c>
      <c r="B37">
        <v>1</v>
      </c>
      <c r="C37">
        <v>4</v>
      </c>
      <c r="D37">
        <v>5</v>
      </c>
      <c r="E37">
        <v>5</v>
      </c>
      <c r="F37" s="36">
        <v>3.6</v>
      </c>
      <c r="G37" s="34">
        <v>3</v>
      </c>
      <c r="H37" s="35">
        <v>3.5833333333333335</v>
      </c>
      <c r="I37" s="37">
        <v>3</v>
      </c>
      <c r="J37" s="38">
        <v>3</v>
      </c>
      <c r="K37" s="2" t="s">
        <v>599</v>
      </c>
      <c r="L37" t="s">
        <v>609</v>
      </c>
      <c r="M37">
        <v>1</v>
      </c>
      <c r="N37" s="2" t="s">
        <v>137</v>
      </c>
    </row>
    <row r="38" spans="1:14">
      <c r="A38" s="16">
        <v>21</v>
      </c>
      <c r="B38">
        <v>1</v>
      </c>
      <c r="C38">
        <v>5</v>
      </c>
      <c r="D38">
        <v>5</v>
      </c>
      <c r="E38">
        <v>5</v>
      </c>
      <c r="F38" s="36">
        <v>3.8</v>
      </c>
      <c r="G38" s="34">
        <v>3.4</v>
      </c>
      <c r="H38" s="35">
        <v>3.4166666666666665</v>
      </c>
      <c r="I38" s="37">
        <v>3.8</v>
      </c>
      <c r="J38" s="38">
        <v>4.4000000000000004</v>
      </c>
      <c r="K38" s="2" t="s">
        <v>599</v>
      </c>
      <c r="L38" t="s">
        <v>609</v>
      </c>
      <c r="M38">
        <v>1</v>
      </c>
      <c r="N38" s="2" t="s">
        <v>137</v>
      </c>
    </row>
    <row r="39" spans="1:14">
      <c r="A39" s="16">
        <v>29.5</v>
      </c>
      <c r="B39">
        <v>1</v>
      </c>
      <c r="C39">
        <v>2</v>
      </c>
      <c r="D39">
        <v>3</v>
      </c>
      <c r="E39">
        <v>3</v>
      </c>
      <c r="F39" s="36">
        <v>3.2</v>
      </c>
      <c r="G39" s="34">
        <v>3.2</v>
      </c>
      <c r="H39" s="35">
        <v>3.5</v>
      </c>
      <c r="I39" s="37">
        <v>3.6</v>
      </c>
      <c r="J39" s="38">
        <v>4</v>
      </c>
      <c r="K39" s="2" t="s">
        <v>600</v>
      </c>
      <c r="L39" t="s">
        <v>609</v>
      </c>
      <c r="M39">
        <v>1</v>
      </c>
      <c r="N39" s="2" t="s">
        <v>183</v>
      </c>
    </row>
    <row r="40" spans="1:14">
      <c r="A40" s="16">
        <v>29.5</v>
      </c>
      <c r="B40">
        <v>1</v>
      </c>
      <c r="C40">
        <v>5</v>
      </c>
      <c r="D40">
        <v>2</v>
      </c>
      <c r="E40">
        <v>5</v>
      </c>
      <c r="F40" s="36">
        <v>4.4000000000000004</v>
      </c>
      <c r="G40" s="34">
        <v>4.8</v>
      </c>
      <c r="H40" s="35">
        <v>4.166666666666667</v>
      </c>
      <c r="I40" s="37">
        <v>4.4000000000000004</v>
      </c>
      <c r="J40" s="38">
        <v>4</v>
      </c>
      <c r="K40" s="2" t="s">
        <v>600</v>
      </c>
      <c r="L40" t="s">
        <v>609</v>
      </c>
      <c r="M40">
        <v>1</v>
      </c>
      <c r="N40" s="2" t="s">
        <v>273</v>
      </c>
    </row>
    <row r="41" spans="1:14">
      <c r="A41" s="16">
        <v>39.5</v>
      </c>
      <c r="B41">
        <v>1</v>
      </c>
      <c r="C41">
        <v>4</v>
      </c>
      <c r="D41">
        <v>4</v>
      </c>
      <c r="E41">
        <v>3</v>
      </c>
      <c r="F41" s="36">
        <v>3.6</v>
      </c>
      <c r="G41" s="34">
        <v>1.8</v>
      </c>
      <c r="H41" s="35">
        <v>3.0833333333333335</v>
      </c>
      <c r="I41" s="37">
        <v>3.2</v>
      </c>
      <c r="J41" s="38">
        <v>3</v>
      </c>
      <c r="K41" s="2" t="s">
        <v>600</v>
      </c>
      <c r="L41" t="s">
        <v>608</v>
      </c>
      <c r="M41">
        <v>5</v>
      </c>
      <c r="N41" s="2" t="s">
        <v>208</v>
      </c>
    </row>
    <row r="42" spans="1:14">
      <c r="A42" s="16">
        <v>21</v>
      </c>
      <c r="B42">
        <v>1</v>
      </c>
      <c r="C42">
        <v>4</v>
      </c>
      <c r="D42">
        <v>4</v>
      </c>
      <c r="E42">
        <v>3</v>
      </c>
      <c r="F42" s="36">
        <v>3.6</v>
      </c>
      <c r="G42" s="34">
        <v>4</v>
      </c>
      <c r="H42" s="35">
        <v>4</v>
      </c>
      <c r="I42" s="37">
        <v>4</v>
      </c>
      <c r="J42" s="38">
        <v>3.8</v>
      </c>
      <c r="K42" s="2" t="s">
        <v>599</v>
      </c>
      <c r="L42" t="s">
        <v>608</v>
      </c>
      <c r="M42">
        <v>2</v>
      </c>
      <c r="N42" s="2" t="s">
        <v>155</v>
      </c>
    </row>
    <row r="43" spans="1:14">
      <c r="A43" s="16">
        <v>29.5</v>
      </c>
      <c r="B43">
        <v>1</v>
      </c>
      <c r="C43">
        <v>5</v>
      </c>
      <c r="D43">
        <v>2</v>
      </c>
      <c r="E43">
        <v>3</v>
      </c>
      <c r="F43" s="36">
        <v>3.6</v>
      </c>
      <c r="G43" s="34">
        <v>3.2</v>
      </c>
      <c r="H43" s="35">
        <v>4.333333333333333</v>
      </c>
      <c r="I43" s="37">
        <v>4.4000000000000004</v>
      </c>
      <c r="J43" s="38">
        <v>2.4</v>
      </c>
      <c r="K43" s="2" t="s">
        <v>599</v>
      </c>
      <c r="L43" t="s">
        <v>609</v>
      </c>
      <c r="M43">
        <v>1</v>
      </c>
      <c r="N43" s="2" t="s">
        <v>137</v>
      </c>
    </row>
    <row r="44" spans="1:14">
      <c r="A44" s="16">
        <v>29.5</v>
      </c>
      <c r="B44">
        <v>1</v>
      </c>
      <c r="C44">
        <v>2</v>
      </c>
      <c r="D44">
        <v>4</v>
      </c>
      <c r="E44">
        <v>4</v>
      </c>
      <c r="F44" s="36">
        <v>3.8</v>
      </c>
      <c r="G44" s="34">
        <v>2.6</v>
      </c>
      <c r="H44" s="35">
        <v>2.5833333333333335</v>
      </c>
      <c r="I44" s="37">
        <v>2.6</v>
      </c>
      <c r="J44" s="38">
        <v>2.8</v>
      </c>
      <c r="K44" s="2" t="s">
        <v>599</v>
      </c>
      <c r="L44" t="s">
        <v>609</v>
      </c>
      <c r="M44">
        <v>1</v>
      </c>
      <c r="N44" s="2" t="s">
        <v>137</v>
      </c>
    </row>
    <row r="45" spans="1:14">
      <c r="A45" s="16">
        <v>29.5</v>
      </c>
      <c r="B45">
        <v>1</v>
      </c>
      <c r="C45">
        <v>4</v>
      </c>
      <c r="D45">
        <v>4</v>
      </c>
      <c r="E45">
        <v>4</v>
      </c>
      <c r="F45" s="36">
        <v>3.8</v>
      </c>
      <c r="G45" s="34">
        <v>2.8</v>
      </c>
      <c r="H45" s="35">
        <v>3.9166666666666665</v>
      </c>
      <c r="I45" s="37">
        <v>3.4</v>
      </c>
      <c r="J45" s="38">
        <v>2.4</v>
      </c>
      <c r="K45" s="2" t="s">
        <v>599</v>
      </c>
      <c r="L45" t="s">
        <v>609</v>
      </c>
      <c r="M45">
        <v>2</v>
      </c>
      <c r="N45" s="2" t="s">
        <v>137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0CBE2-BFFD-4698-AA36-64392C0C93FE}">
  <dimension ref="A1:AX121"/>
  <sheetViews>
    <sheetView workbookViewId="0">
      <selection activeCell="E32" sqref="E32"/>
    </sheetView>
  </sheetViews>
  <sheetFormatPr defaultRowHeight="15"/>
  <cols>
    <col min="1" max="1" width="32.7109375" bestFit="1" customWidth="1"/>
    <col min="2" max="2" width="32.140625" bestFit="1" customWidth="1"/>
    <col min="3" max="3" width="22.5703125" bestFit="1" customWidth="1"/>
    <col min="5" max="5" width="35.5703125" bestFit="1" customWidth="1"/>
    <col min="8" max="8" width="32.28515625" bestFit="1" customWidth="1"/>
    <col min="9" max="9" width="24.85546875" bestFit="1" customWidth="1"/>
    <col min="10" max="10" width="21" bestFit="1" customWidth="1"/>
    <col min="11" max="11" width="23.5703125" bestFit="1" customWidth="1"/>
    <col min="12" max="12" width="30.42578125" bestFit="1" customWidth="1"/>
    <col min="15" max="15" width="16" bestFit="1" customWidth="1"/>
    <col min="16" max="16" width="19.28515625" bestFit="1" customWidth="1"/>
    <col min="17" max="17" width="12.140625" bestFit="1" customWidth="1"/>
    <col min="18" max="18" width="20.42578125" bestFit="1" customWidth="1"/>
    <col min="19" max="19" width="22.85546875" bestFit="1" customWidth="1"/>
    <col min="20" max="20" width="12" bestFit="1" customWidth="1"/>
    <col min="23" max="23" width="19.42578125" bestFit="1" customWidth="1"/>
    <col min="24" max="24" width="22.7109375" bestFit="1" customWidth="1"/>
    <col min="25" max="25" width="19.28515625" bestFit="1" customWidth="1"/>
    <col min="26" max="26" width="25.85546875" bestFit="1" customWidth="1"/>
    <col min="27" max="27" width="21.140625" bestFit="1" customWidth="1"/>
    <col min="28" max="28" width="20.140625" bestFit="1" customWidth="1"/>
    <col min="29" max="29" width="18.42578125" bestFit="1" customWidth="1"/>
    <col min="30" max="30" width="24.140625" bestFit="1" customWidth="1"/>
    <col min="31" max="31" width="20" bestFit="1" customWidth="1"/>
    <col min="32" max="32" width="19.140625" bestFit="1" customWidth="1"/>
    <col min="33" max="33" width="16.5703125" bestFit="1" customWidth="1"/>
    <col min="34" max="34" width="8.140625" bestFit="1" customWidth="1"/>
    <col min="37" max="37" width="10" bestFit="1" customWidth="1"/>
    <col min="38" max="38" width="16.7109375" bestFit="1" customWidth="1"/>
    <col min="39" max="39" width="13.5703125" bestFit="1" customWidth="1"/>
    <col min="40" max="40" width="8.85546875" bestFit="1" customWidth="1"/>
    <col min="41" max="41" width="12" bestFit="1" customWidth="1"/>
    <col min="42" max="42" width="8.85546875" bestFit="1" customWidth="1"/>
    <col min="43" max="43" width="12" bestFit="1" customWidth="1"/>
    <col min="44" max="44" width="8.85546875" bestFit="1" customWidth="1"/>
    <col min="46" max="46" width="16.7109375" bestFit="1" customWidth="1"/>
    <col min="47" max="47" width="17.42578125" bestFit="1" customWidth="1"/>
    <col min="48" max="48" width="8.140625" bestFit="1" customWidth="1"/>
    <col min="49" max="49" width="5" bestFit="1" customWidth="1"/>
    <col min="50" max="50" width="15.42578125" bestFit="1" customWidth="1"/>
    <col min="51" max="51" width="16.85546875" bestFit="1" customWidth="1"/>
  </cols>
  <sheetData>
    <row r="1" spans="1:49">
      <c r="A1" s="5" t="s">
        <v>673</v>
      </c>
      <c r="B1" s="5" t="s">
        <v>674</v>
      </c>
      <c r="C1" s="5" t="s">
        <v>675</v>
      </c>
      <c r="E1" s="5" t="s">
        <v>676</v>
      </c>
      <c r="H1" s="5" t="s">
        <v>423</v>
      </c>
      <c r="I1" s="5" t="s">
        <v>426</v>
      </c>
      <c r="J1" s="5" t="s">
        <v>428</v>
      </c>
      <c r="K1" s="5" t="s">
        <v>471</v>
      </c>
      <c r="L1" s="5" t="s">
        <v>431</v>
      </c>
      <c r="M1" s="4" t="s">
        <v>677</v>
      </c>
      <c r="N1" s="4" t="s">
        <v>523</v>
      </c>
      <c r="O1" s="5" t="s">
        <v>432</v>
      </c>
      <c r="P1" s="5" t="s">
        <v>433</v>
      </c>
      <c r="Q1" s="5" t="s">
        <v>435</v>
      </c>
      <c r="R1" s="5" t="s">
        <v>437</v>
      </c>
      <c r="S1" s="5" t="s">
        <v>442</v>
      </c>
      <c r="T1" s="4" t="s">
        <v>677</v>
      </c>
      <c r="U1" s="4" t="s">
        <v>523</v>
      </c>
      <c r="V1" s="5" t="s">
        <v>445</v>
      </c>
      <c r="W1" s="5" t="s">
        <v>446</v>
      </c>
      <c r="X1" s="5" t="s">
        <v>449</v>
      </c>
      <c r="Y1" s="5" t="s">
        <v>452</v>
      </c>
      <c r="Z1" s="5" t="s">
        <v>453</v>
      </c>
      <c r="AA1" s="5" t="s">
        <v>454</v>
      </c>
      <c r="AB1" s="5" t="s">
        <v>457</v>
      </c>
      <c r="AC1" s="5" t="s">
        <v>462</v>
      </c>
      <c r="AD1" s="5" t="s">
        <v>465</v>
      </c>
      <c r="AE1" s="5" t="s">
        <v>466</v>
      </c>
      <c r="AF1" s="5" t="s">
        <v>467</v>
      </c>
      <c r="AG1" s="5" t="s">
        <v>470</v>
      </c>
      <c r="AH1" s="4" t="s">
        <v>677</v>
      </c>
      <c r="AI1" s="4" t="s">
        <v>523</v>
      </c>
      <c r="AJ1" s="5" t="s">
        <v>474</v>
      </c>
      <c r="AK1" s="5" t="s">
        <v>475</v>
      </c>
      <c r="AL1" s="5" t="s">
        <v>476</v>
      </c>
      <c r="AM1" s="5" t="s">
        <v>479</v>
      </c>
      <c r="AN1" s="5" t="s">
        <v>480</v>
      </c>
      <c r="AO1" s="4" t="s">
        <v>677</v>
      </c>
      <c r="AP1" s="4" t="s">
        <v>523</v>
      </c>
      <c r="AQ1" s="5" t="s">
        <v>490</v>
      </c>
      <c r="AR1" s="5" t="s">
        <v>489</v>
      </c>
      <c r="AS1" s="5" t="s">
        <v>488</v>
      </c>
      <c r="AT1" s="5" t="s">
        <v>487</v>
      </c>
      <c r="AU1" s="5" t="s">
        <v>486</v>
      </c>
      <c r="AV1" s="4" t="s">
        <v>677</v>
      </c>
      <c r="AW1" s="4" t="s">
        <v>523</v>
      </c>
    </row>
    <row r="2" spans="1:49">
      <c r="A2" t="s">
        <v>412</v>
      </c>
      <c r="B2" s="54" t="s">
        <v>423</v>
      </c>
      <c r="C2" t="s">
        <v>438</v>
      </c>
      <c r="E2" s="54" t="s">
        <v>678</v>
      </c>
      <c r="H2">
        <v>2</v>
      </c>
      <c r="I2">
        <v>5</v>
      </c>
      <c r="J2">
        <v>4</v>
      </c>
      <c r="K2">
        <v>5</v>
      </c>
      <c r="L2">
        <v>5</v>
      </c>
      <c r="M2" s="36">
        <f>AVERAGE(H2:L2)</f>
        <v>4.2</v>
      </c>
      <c r="N2" s="55">
        <f>SUM(H2:L2)</f>
        <v>21</v>
      </c>
      <c r="O2">
        <v>4</v>
      </c>
      <c r="P2">
        <v>4</v>
      </c>
      <c r="Q2">
        <v>4</v>
      </c>
      <c r="R2">
        <v>5</v>
      </c>
      <c r="S2">
        <v>5</v>
      </c>
      <c r="T2" s="34">
        <f t="shared" ref="T2:T45" si="0">AVERAGE(O2:S2)</f>
        <v>4.4000000000000004</v>
      </c>
      <c r="U2" s="34">
        <f t="shared" ref="U2:U45" si="1">SUM(O2:S2)</f>
        <v>22</v>
      </c>
      <c r="V2">
        <v>1</v>
      </c>
      <c r="W2">
        <v>5</v>
      </c>
      <c r="X2">
        <v>4</v>
      </c>
      <c r="Y2">
        <v>4</v>
      </c>
      <c r="Z2">
        <v>5</v>
      </c>
      <c r="AA2">
        <v>4</v>
      </c>
      <c r="AB2">
        <v>4</v>
      </c>
      <c r="AC2">
        <v>5</v>
      </c>
      <c r="AD2">
        <v>1</v>
      </c>
      <c r="AE2">
        <v>5</v>
      </c>
      <c r="AF2">
        <v>4</v>
      </c>
      <c r="AG2">
        <v>5</v>
      </c>
      <c r="AH2" s="35">
        <f>AVERAGE(V2:AG2)</f>
        <v>3.9166666666666665</v>
      </c>
      <c r="AI2" s="56">
        <f>SUM(V2:AG2)</f>
        <v>47</v>
      </c>
      <c r="AJ2">
        <v>5</v>
      </c>
      <c r="AK2">
        <v>5</v>
      </c>
      <c r="AL2">
        <v>4</v>
      </c>
      <c r="AM2">
        <v>5</v>
      </c>
      <c r="AN2">
        <v>5</v>
      </c>
      <c r="AO2" s="37">
        <f>AVERAGE(AJ2:AN2)</f>
        <v>4.8</v>
      </c>
      <c r="AP2" s="53">
        <f>SUM(AJ2:AN2)</f>
        <v>24</v>
      </c>
      <c r="AQ2">
        <v>5</v>
      </c>
      <c r="AR2">
        <v>5</v>
      </c>
      <c r="AS2">
        <v>5</v>
      </c>
      <c r="AT2">
        <v>5</v>
      </c>
      <c r="AU2">
        <v>4</v>
      </c>
      <c r="AV2" s="38">
        <f>AVERAGE(AQ2:AU2)</f>
        <v>4.8</v>
      </c>
      <c r="AW2" s="57">
        <f>SUM(AQ2:AU2)</f>
        <v>24</v>
      </c>
    </row>
    <row r="3" spans="1:49">
      <c r="A3" t="s">
        <v>414</v>
      </c>
      <c r="B3" s="54" t="s">
        <v>426</v>
      </c>
      <c r="C3" t="s">
        <v>485</v>
      </c>
      <c r="E3" s="58" t="s">
        <v>679</v>
      </c>
      <c r="H3">
        <v>3</v>
      </c>
      <c r="I3">
        <v>5</v>
      </c>
      <c r="J3">
        <v>5</v>
      </c>
      <c r="K3">
        <v>5</v>
      </c>
      <c r="L3">
        <v>5</v>
      </c>
      <c r="M3" s="36">
        <f t="shared" ref="M3:M45" si="2">AVERAGE(H3:L3)</f>
        <v>4.5999999999999996</v>
      </c>
      <c r="N3" s="55">
        <f t="shared" ref="N3:N45" si="3">SUM(H3:L3)</f>
        <v>23</v>
      </c>
      <c r="O3">
        <v>3</v>
      </c>
      <c r="P3">
        <v>1</v>
      </c>
      <c r="Q3">
        <v>2</v>
      </c>
      <c r="R3">
        <v>1</v>
      </c>
      <c r="S3">
        <v>3</v>
      </c>
      <c r="T3" s="34">
        <f t="shared" si="0"/>
        <v>2</v>
      </c>
      <c r="U3" s="34">
        <f t="shared" si="1"/>
        <v>10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 s="35">
        <f t="shared" ref="AH3:AH45" si="4">AVERAGE(V3:AG3)</f>
        <v>3</v>
      </c>
      <c r="AI3" s="56">
        <f t="shared" ref="AI3:AI45" si="5">SUM(V3:AG3)</f>
        <v>36</v>
      </c>
      <c r="AJ3">
        <v>4</v>
      </c>
      <c r="AK3">
        <v>3</v>
      </c>
      <c r="AL3">
        <v>3</v>
      </c>
      <c r="AM3">
        <v>4</v>
      </c>
      <c r="AN3">
        <v>5</v>
      </c>
      <c r="AO3" s="37">
        <f t="shared" ref="AO3:AO45" si="6">AVERAGE(AJ3:AN3)</f>
        <v>3.8</v>
      </c>
      <c r="AP3" s="53">
        <f t="shared" ref="AP3:AP45" si="7">SUM(AJ3:AN3)</f>
        <v>19</v>
      </c>
      <c r="AQ3">
        <v>1</v>
      </c>
      <c r="AR3">
        <v>3</v>
      </c>
      <c r="AS3">
        <v>1</v>
      </c>
      <c r="AT3">
        <v>2</v>
      </c>
      <c r="AU3">
        <v>2</v>
      </c>
      <c r="AV3" s="38">
        <f t="shared" ref="AV3:AV45" si="8">AVERAGE(AQ3:AU3)</f>
        <v>1.8</v>
      </c>
      <c r="AW3" s="57">
        <f t="shared" ref="AW3:AW45" si="9">SUM(AQ3:AU3)</f>
        <v>9</v>
      </c>
    </row>
    <row r="4" spans="1:49">
      <c r="A4" t="s">
        <v>415</v>
      </c>
      <c r="B4" s="54" t="s">
        <v>428</v>
      </c>
      <c r="C4" t="s">
        <v>491</v>
      </c>
      <c r="E4" s="56" t="s">
        <v>680</v>
      </c>
      <c r="H4">
        <v>5</v>
      </c>
      <c r="I4">
        <v>5</v>
      </c>
      <c r="J4">
        <v>5</v>
      </c>
      <c r="K4">
        <v>4</v>
      </c>
      <c r="L4">
        <v>5</v>
      </c>
      <c r="M4" s="36">
        <f t="shared" si="2"/>
        <v>4.8</v>
      </c>
      <c r="N4" s="55">
        <f t="shared" si="3"/>
        <v>24</v>
      </c>
      <c r="O4">
        <v>4</v>
      </c>
      <c r="P4">
        <v>5</v>
      </c>
      <c r="Q4">
        <v>5</v>
      </c>
      <c r="R4">
        <v>4</v>
      </c>
      <c r="S4">
        <v>5</v>
      </c>
      <c r="T4" s="34">
        <f t="shared" si="0"/>
        <v>4.5999999999999996</v>
      </c>
      <c r="U4" s="34">
        <f t="shared" si="1"/>
        <v>23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3</v>
      </c>
      <c r="AE4">
        <v>5</v>
      </c>
      <c r="AF4">
        <v>5</v>
      </c>
      <c r="AG4">
        <v>5</v>
      </c>
      <c r="AH4" s="35">
        <f t="shared" si="4"/>
        <v>4.833333333333333</v>
      </c>
      <c r="AI4" s="56">
        <f t="shared" si="5"/>
        <v>58</v>
      </c>
      <c r="AJ4">
        <v>5</v>
      </c>
      <c r="AK4">
        <v>5</v>
      </c>
      <c r="AL4">
        <v>4</v>
      </c>
      <c r="AM4">
        <v>4</v>
      </c>
      <c r="AN4">
        <v>4</v>
      </c>
      <c r="AO4" s="37">
        <f t="shared" si="6"/>
        <v>4.4000000000000004</v>
      </c>
      <c r="AP4" s="53">
        <f t="shared" si="7"/>
        <v>22</v>
      </c>
      <c r="AQ4">
        <v>3</v>
      </c>
      <c r="AR4">
        <v>5</v>
      </c>
      <c r="AS4">
        <v>5</v>
      </c>
      <c r="AT4">
        <v>5</v>
      </c>
      <c r="AU4">
        <v>5</v>
      </c>
      <c r="AV4" s="38">
        <f t="shared" si="8"/>
        <v>4.5999999999999996</v>
      </c>
      <c r="AW4" s="57">
        <f t="shared" si="9"/>
        <v>23</v>
      </c>
    </row>
    <row r="5" spans="1:49">
      <c r="A5" t="s">
        <v>416</v>
      </c>
      <c r="B5" s="54" t="s">
        <v>427</v>
      </c>
      <c r="C5" t="s">
        <v>492</v>
      </c>
      <c r="E5" s="53" t="s">
        <v>681</v>
      </c>
      <c r="H5">
        <v>5</v>
      </c>
      <c r="I5">
        <v>4</v>
      </c>
      <c r="J5">
        <v>4</v>
      </c>
      <c r="K5">
        <v>4</v>
      </c>
      <c r="L5">
        <v>5</v>
      </c>
      <c r="M5" s="36">
        <f t="shared" si="2"/>
        <v>4.4000000000000004</v>
      </c>
      <c r="N5" s="55">
        <f t="shared" si="3"/>
        <v>22</v>
      </c>
      <c r="O5">
        <v>3</v>
      </c>
      <c r="P5">
        <v>4</v>
      </c>
      <c r="Q5">
        <v>3</v>
      </c>
      <c r="R5">
        <v>3</v>
      </c>
      <c r="S5">
        <v>3</v>
      </c>
      <c r="T5" s="34">
        <f t="shared" si="0"/>
        <v>3.2</v>
      </c>
      <c r="U5" s="34">
        <f t="shared" si="1"/>
        <v>16</v>
      </c>
      <c r="V5">
        <v>3</v>
      </c>
      <c r="W5">
        <v>3</v>
      </c>
      <c r="X5">
        <v>4</v>
      </c>
      <c r="Y5">
        <v>4</v>
      </c>
      <c r="Z5">
        <v>3</v>
      </c>
      <c r="AA5">
        <v>5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 s="35">
        <f t="shared" si="4"/>
        <v>3.3333333333333335</v>
      </c>
      <c r="AI5" s="56">
        <f t="shared" si="5"/>
        <v>40</v>
      </c>
      <c r="AJ5">
        <v>3</v>
      </c>
      <c r="AK5">
        <v>3</v>
      </c>
      <c r="AL5">
        <v>3</v>
      </c>
      <c r="AM5">
        <v>3</v>
      </c>
      <c r="AN5">
        <v>3</v>
      </c>
      <c r="AO5" s="37">
        <f t="shared" si="6"/>
        <v>3</v>
      </c>
      <c r="AP5" s="53">
        <f t="shared" si="7"/>
        <v>15</v>
      </c>
      <c r="AQ5">
        <v>3</v>
      </c>
      <c r="AR5">
        <v>3</v>
      </c>
      <c r="AS5">
        <v>3</v>
      </c>
      <c r="AT5">
        <v>3</v>
      </c>
      <c r="AU5">
        <v>3</v>
      </c>
      <c r="AV5" s="38">
        <f t="shared" si="8"/>
        <v>3</v>
      </c>
      <c r="AW5" s="57">
        <f t="shared" si="9"/>
        <v>15</v>
      </c>
    </row>
    <row r="6" spans="1:49">
      <c r="A6" t="s">
        <v>422</v>
      </c>
      <c r="B6" s="54" t="s">
        <v>431</v>
      </c>
      <c r="C6" t="s">
        <v>494</v>
      </c>
      <c r="E6" s="57" t="s">
        <v>682</v>
      </c>
      <c r="H6">
        <v>4</v>
      </c>
      <c r="I6">
        <v>3</v>
      </c>
      <c r="J6">
        <v>4</v>
      </c>
      <c r="K6">
        <v>4</v>
      </c>
      <c r="L6">
        <v>5</v>
      </c>
      <c r="M6" s="36">
        <f t="shared" si="2"/>
        <v>4</v>
      </c>
      <c r="N6" s="55">
        <f t="shared" si="3"/>
        <v>20</v>
      </c>
      <c r="O6">
        <v>2</v>
      </c>
      <c r="P6">
        <v>4</v>
      </c>
      <c r="Q6">
        <v>4</v>
      </c>
      <c r="R6">
        <v>4</v>
      </c>
      <c r="S6">
        <v>4</v>
      </c>
      <c r="T6" s="34">
        <f t="shared" si="0"/>
        <v>3.6</v>
      </c>
      <c r="U6" s="34">
        <f t="shared" si="1"/>
        <v>18</v>
      </c>
      <c r="V6">
        <v>3</v>
      </c>
      <c r="W6">
        <v>3</v>
      </c>
      <c r="X6">
        <v>4</v>
      </c>
      <c r="Y6">
        <v>5</v>
      </c>
      <c r="Z6">
        <v>4</v>
      </c>
      <c r="AA6">
        <v>5</v>
      </c>
      <c r="AB6">
        <v>4</v>
      </c>
      <c r="AC6">
        <v>4</v>
      </c>
      <c r="AD6">
        <v>3</v>
      </c>
      <c r="AE6">
        <v>5</v>
      </c>
      <c r="AF6">
        <v>5</v>
      </c>
      <c r="AG6">
        <v>5</v>
      </c>
      <c r="AH6" s="35">
        <f t="shared" si="4"/>
        <v>4.166666666666667</v>
      </c>
      <c r="AI6" s="56">
        <f t="shared" si="5"/>
        <v>50</v>
      </c>
      <c r="AJ6">
        <v>4</v>
      </c>
      <c r="AK6">
        <v>5</v>
      </c>
      <c r="AL6">
        <v>5</v>
      </c>
      <c r="AM6">
        <v>5</v>
      </c>
      <c r="AN6">
        <v>5</v>
      </c>
      <c r="AO6" s="37">
        <f t="shared" si="6"/>
        <v>4.8</v>
      </c>
      <c r="AP6" s="53">
        <f t="shared" si="7"/>
        <v>24</v>
      </c>
      <c r="AQ6">
        <v>4</v>
      </c>
      <c r="AR6">
        <v>5</v>
      </c>
      <c r="AS6">
        <v>4</v>
      </c>
      <c r="AT6">
        <v>5</v>
      </c>
      <c r="AU6">
        <v>4</v>
      </c>
      <c r="AV6" s="38">
        <f t="shared" si="8"/>
        <v>4.4000000000000004</v>
      </c>
      <c r="AW6" s="57">
        <f t="shared" si="9"/>
        <v>22</v>
      </c>
    </row>
    <row r="7" spans="1:49">
      <c r="B7" s="58" t="s">
        <v>432</v>
      </c>
      <c r="C7" t="s">
        <v>495</v>
      </c>
      <c r="H7">
        <v>4</v>
      </c>
      <c r="I7">
        <v>5</v>
      </c>
      <c r="J7">
        <v>4</v>
      </c>
      <c r="K7">
        <v>5</v>
      </c>
      <c r="L7">
        <v>4</v>
      </c>
      <c r="M7" s="36">
        <f t="shared" si="2"/>
        <v>4.4000000000000004</v>
      </c>
      <c r="N7" s="55">
        <f t="shared" si="3"/>
        <v>22</v>
      </c>
      <c r="O7">
        <v>4</v>
      </c>
      <c r="P7">
        <v>2</v>
      </c>
      <c r="Q7">
        <v>4</v>
      </c>
      <c r="R7">
        <v>4</v>
      </c>
      <c r="S7">
        <v>5</v>
      </c>
      <c r="T7" s="34">
        <f t="shared" si="0"/>
        <v>3.8</v>
      </c>
      <c r="U7" s="34">
        <f t="shared" si="1"/>
        <v>19</v>
      </c>
      <c r="V7">
        <v>3</v>
      </c>
      <c r="W7">
        <v>4</v>
      </c>
      <c r="X7">
        <v>3</v>
      </c>
      <c r="Y7">
        <v>5</v>
      </c>
      <c r="Z7">
        <v>4</v>
      </c>
      <c r="AA7">
        <v>1</v>
      </c>
      <c r="AB7">
        <v>3</v>
      </c>
      <c r="AC7">
        <v>4</v>
      </c>
      <c r="AD7">
        <v>3</v>
      </c>
      <c r="AE7">
        <v>4</v>
      </c>
      <c r="AF7">
        <v>4</v>
      </c>
      <c r="AG7">
        <v>3</v>
      </c>
      <c r="AH7" s="35">
        <f t="shared" si="4"/>
        <v>3.4166666666666665</v>
      </c>
      <c r="AI7" s="56">
        <f t="shared" si="5"/>
        <v>41</v>
      </c>
      <c r="AJ7">
        <v>4</v>
      </c>
      <c r="AK7">
        <v>2</v>
      </c>
      <c r="AL7">
        <v>3</v>
      </c>
      <c r="AM7">
        <v>4</v>
      </c>
      <c r="AN7">
        <v>5</v>
      </c>
      <c r="AO7" s="37">
        <f t="shared" si="6"/>
        <v>3.6</v>
      </c>
      <c r="AP7" s="53">
        <f t="shared" si="7"/>
        <v>18</v>
      </c>
      <c r="AQ7">
        <v>3</v>
      </c>
      <c r="AR7">
        <v>4</v>
      </c>
      <c r="AS7">
        <v>4</v>
      </c>
      <c r="AT7">
        <v>3</v>
      </c>
      <c r="AU7">
        <v>5</v>
      </c>
      <c r="AV7" s="38">
        <f t="shared" si="8"/>
        <v>3.8</v>
      </c>
      <c r="AW7" s="57">
        <f t="shared" si="9"/>
        <v>19</v>
      </c>
    </row>
    <row r="8" spans="1:49">
      <c r="B8" s="58" t="s">
        <v>433</v>
      </c>
      <c r="H8">
        <v>5</v>
      </c>
      <c r="I8">
        <v>5</v>
      </c>
      <c r="J8">
        <v>5</v>
      </c>
      <c r="K8">
        <v>5</v>
      </c>
      <c r="L8">
        <v>5</v>
      </c>
      <c r="M8" s="36">
        <f t="shared" si="2"/>
        <v>5</v>
      </c>
      <c r="N8" s="55">
        <f t="shared" si="3"/>
        <v>25</v>
      </c>
      <c r="O8">
        <v>5</v>
      </c>
      <c r="P8">
        <v>5</v>
      </c>
      <c r="Q8">
        <v>5</v>
      </c>
      <c r="R8">
        <v>5</v>
      </c>
      <c r="S8">
        <v>5</v>
      </c>
      <c r="T8" s="34">
        <f t="shared" si="0"/>
        <v>5</v>
      </c>
      <c r="U8" s="34">
        <f t="shared" si="1"/>
        <v>25</v>
      </c>
      <c r="V8">
        <v>3</v>
      </c>
      <c r="W8">
        <v>3</v>
      </c>
      <c r="X8">
        <v>3</v>
      </c>
      <c r="Y8">
        <v>5</v>
      </c>
      <c r="Z8">
        <v>5</v>
      </c>
      <c r="AA8">
        <v>5</v>
      </c>
      <c r="AB8">
        <v>5</v>
      </c>
      <c r="AC8">
        <v>5</v>
      </c>
      <c r="AD8">
        <v>1</v>
      </c>
      <c r="AE8">
        <v>3</v>
      </c>
      <c r="AF8">
        <v>3</v>
      </c>
      <c r="AG8">
        <v>3</v>
      </c>
      <c r="AH8" s="35">
        <f t="shared" si="4"/>
        <v>3.6666666666666665</v>
      </c>
      <c r="AI8" s="56">
        <f t="shared" si="5"/>
        <v>44</v>
      </c>
      <c r="AJ8">
        <v>5</v>
      </c>
      <c r="AK8">
        <v>5</v>
      </c>
      <c r="AL8">
        <v>3</v>
      </c>
      <c r="AM8">
        <v>4</v>
      </c>
      <c r="AN8">
        <v>5</v>
      </c>
      <c r="AO8" s="37">
        <f t="shared" si="6"/>
        <v>4.4000000000000004</v>
      </c>
      <c r="AP8" s="53">
        <f t="shared" si="7"/>
        <v>22</v>
      </c>
      <c r="AQ8">
        <v>4</v>
      </c>
      <c r="AR8">
        <v>5</v>
      </c>
      <c r="AS8">
        <v>4</v>
      </c>
      <c r="AT8">
        <v>5</v>
      </c>
      <c r="AU8">
        <v>4</v>
      </c>
      <c r="AV8" s="38">
        <f t="shared" si="8"/>
        <v>4.4000000000000004</v>
      </c>
      <c r="AW8" s="57">
        <f t="shared" si="9"/>
        <v>22</v>
      </c>
    </row>
    <row r="9" spans="1:49">
      <c r="B9" s="59" t="s">
        <v>434</v>
      </c>
      <c r="H9">
        <v>3</v>
      </c>
      <c r="I9">
        <v>3</v>
      </c>
      <c r="J9">
        <v>3</v>
      </c>
      <c r="K9">
        <v>3</v>
      </c>
      <c r="L9">
        <v>3</v>
      </c>
      <c r="M9" s="36">
        <f t="shared" si="2"/>
        <v>3</v>
      </c>
      <c r="N9" s="55">
        <f t="shared" si="3"/>
        <v>15</v>
      </c>
      <c r="O9">
        <v>3</v>
      </c>
      <c r="P9">
        <v>3</v>
      </c>
      <c r="Q9">
        <v>3</v>
      </c>
      <c r="R9">
        <v>3</v>
      </c>
      <c r="S9">
        <v>4</v>
      </c>
      <c r="T9" s="34">
        <f t="shared" si="0"/>
        <v>3.2</v>
      </c>
      <c r="U9" s="34">
        <f t="shared" si="1"/>
        <v>16</v>
      </c>
      <c r="V9">
        <v>4</v>
      </c>
      <c r="W9">
        <v>4</v>
      </c>
      <c r="X9">
        <v>4</v>
      </c>
      <c r="Y9">
        <v>2</v>
      </c>
      <c r="Z9">
        <v>5</v>
      </c>
      <c r="AA9">
        <v>4</v>
      </c>
      <c r="AB9">
        <v>3</v>
      </c>
      <c r="AC9">
        <v>2</v>
      </c>
      <c r="AD9">
        <v>3</v>
      </c>
      <c r="AE9">
        <v>3</v>
      </c>
      <c r="AF9">
        <v>3</v>
      </c>
      <c r="AG9">
        <v>3</v>
      </c>
      <c r="AH9" s="35">
        <f t="shared" si="4"/>
        <v>3.3333333333333335</v>
      </c>
      <c r="AI9" s="56">
        <f t="shared" si="5"/>
        <v>40</v>
      </c>
      <c r="AJ9">
        <v>3</v>
      </c>
      <c r="AK9">
        <v>4</v>
      </c>
      <c r="AL9">
        <v>4</v>
      </c>
      <c r="AM9">
        <v>4</v>
      </c>
      <c r="AN9">
        <v>4</v>
      </c>
      <c r="AO9" s="37">
        <f t="shared" si="6"/>
        <v>3.8</v>
      </c>
      <c r="AP9" s="53">
        <f t="shared" si="7"/>
        <v>19</v>
      </c>
      <c r="AQ9">
        <v>4</v>
      </c>
      <c r="AR9">
        <v>3</v>
      </c>
      <c r="AS9">
        <v>3</v>
      </c>
      <c r="AT9">
        <v>4</v>
      </c>
      <c r="AU9">
        <v>3</v>
      </c>
      <c r="AV9" s="38">
        <f t="shared" si="8"/>
        <v>3.4</v>
      </c>
      <c r="AW9" s="57">
        <f t="shared" si="9"/>
        <v>17</v>
      </c>
    </row>
    <row r="10" spans="1:49">
      <c r="B10" s="58" t="s">
        <v>435</v>
      </c>
      <c r="H10">
        <v>5</v>
      </c>
      <c r="I10">
        <v>5</v>
      </c>
      <c r="J10">
        <v>5</v>
      </c>
      <c r="K10">
        <v>5</v>
      </c>
      <c r="L10">
        <v>5</v>
      </c>
      <c r="M10" s="36">
        <f t="shared" si="2"/>
        <v>5</v>
      </c>
      <c r="N10" s="55">
        <f t="shared" si="3"/>
        <v>25</v>
      </c>
      <c r="O10">
        <v>5</v>
      </c>
      <c r="P10">
        <v>5</v>
      </c>
      <c r="Q10">
        <v>5</v>
      </c>
      <c r="R10">
        <v>5</v>
      </c>
      <c r="S10">
        <v>5</v>
      </c>
      <c r="T10" s="34">
        <f t="shared" si="0"/>
        <v>5</v>
      </c>
      <c r="U10" s="34">
        <f t="shared" si="1"/>
        <v>25</v>
      </c>
      <c r="V10">
        <v>1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1</v>
      </c>
      <c r="AE10">
        <v>5</v>
      </c>
      <c r="AF10">
        <v>5</v>
      </c>
      <c r="AG10">
        <v>5</v>
      </c>
      <c r="AH10" s="35">
        <f t="shared" si="4"/>
        <v>4.333333333333333</v>
      </c>
      <c r="AI10" s="56">
        <f t="shared" si="5"/>
        <v>52</v>
      </c>
      <c r="AJ10">
        <v>5</v>
      </c>
      <c r="AK10">
        <v>5</v>
      </c>
      <c r="AL10">
        <v>5</v>
      </c>
      <c r="AM10">
        <v>5</v>
      </c>
      <c r="AN10">
        <v>5</v>
      </c>
      <c r="AO10" s="37">
        <f t="shared" si="6"/>
        <v>5</v>
      </c>
      <c r="AP10" s="53">
        <f t="shared" si="7"/>
        <v>25</v>
      </c>
      <c r="AQ10">
        <v>5</v>
      </c>
      <c r="AR10">
        <v>5</v>
      </c>
      <c r="AS10">
        <v>5</v>
      </c>
      <c r="AT10">
        <v>5</v>
      </c>
      <c r="AU10">
        <v>5</v>
      </c>
      <c r="AV10" s="38">
        <f t="shared" si="8"/>
        <v>5</v>
      </c>
      <c r="AW10" s="57">
        <f t="shared" si="9"/>
        <v>25</v>
      </c>
    </row>
    <row r="11" spans="1:49">
      <c r="B11" s="58" t="s">
        <v>437</v>
      </c>
      <c r="H11">
        <v>5</v>
      </c>
      <c r="I11">
        <v>4</v>
      </c>
      <c r="J11">
        <v>3</v>
      </c>
      <c r="K11">
        <v>4</v>
      </c>
      <c r="L11">
        <v>4</v>
      </c>
      <c r="M11" s="36">
        <f t="shared" si="2"/>
        <v>4</v>
      </c>
      <c r="N11" s="55">
        <f t="shared" si="3"/>
        <v>20</v>
      </c>
      <c r="O11">
        <v>4</v>
      </c>
      <c r="P11">
        <v>4</v>
      </c>
      <c r="Q11">
        <v>4</v>
      </c>
      <c r="R11">
        <v>3</v>
      </c>
      <c r="S11">
        <v>3</v>
      </c>
      <c r="T11" s="34">
        <f t="shared" si="0"/>
        <v>3.6</v>
      </c>
      <c r="U11" s="34">
        <f t="shared" si="1"/>
        <v>18</v>
      </c>
      <c r="V11">
        <v>4</v>
      </c>
      <c r="W11">
        <v>4</v>
      </c>
      <c r="X11">
        <v>4</v>
      </c>
      <c r="Y11">
        <v>4</v>
      </c>
      <c r="Z11">
        <v>4</v>
      </c>
      <c r="AA11">
        <v>5</v>
      </c>
      <c r="AB11">
        <v>4</v>
      </c>
      <c r="AC11">
        <v>5</v>
      </c>
      <c r="AD11">
        <v>3</v>
      </c>
      <c r="AE11">
        <v>5</v>
      </c>
      <c r="AF11">
        <v>5</v>
      </c>
      <c r="AG11">
        <v>5</v>
      </c>
      <c r="AH11" s="35">
        <f t="shared" si="4"/>
        <v>4.333333333333333</v>
      </c>
      <c r="AI11" s="56">
        <f t="shared" si="5"/>
        <v>52</v>
      </c>
      <c r="AJ11">
        <v>4</v>
      </c>
      <c r="AK11">
        <v>3</v>
      </c>
      <c r="AL11">
        <v>4</v>
      </c>
      <c r="AM11">
        <v>5</v>
      </c>
      <c r="AN11">
        <v>3</v>
      </c>
      <c r="AO11" s="37">
        <f t="shared" si="6"/>
        <v>3.8</v>
      </c>
      <c r="AP11" s="53">
        <f t="shared" si="7"/>
        <v>19</v>
      </c>
      <c r="AQ11">
        <v>3</v>
      </c>
      <c r="AR11">
        <v>4</v>
      </c>
      <c r="AS11">
        <v>4</v>
      </c>
      <c r="AT11">
        <v>4</v>
      </c>
      <c r="AU11">
        <v>2</v>
      </c>
      <c r="AV11" s="38">
        <f t="shared" si="8"/>
        <v>3.4</v>
      </c>
      <c r="AW11" s="57">
        <f t="shared" si="9"/>
        <v>17</v>
      </c>
    </row>
    <row r="12" spans="1:49">
      <c r="B12" s="58" t="s">
        <v>442</v>
      </c>
      <c r="H12">
        <v>5</v>
      </c>
      <c r="I12">
        <v>5</v>
      </c>
      <c r="J12">
        <v>4</v>
      </c>
      <c r="K12">
        <v>4</v>
      </c>
      <c r="L12">
        <v>4</v>
      </c>
      <c r="M12" s="36">
        <f t="shared" si="2"/>
        <v>4.4000000000000004</v>
      </c>
      <c r="N12" s="55">
        <f t="shared" si="3"/>
        <v>22</v>
      </c>
      <c r="O12">
        <v>4</v>
      </c>
      <c r="P12">
        <v>5</v>
      </c>
      <c r="Q12">
        <v>5</v>
      </c>
      <c r="R12">
        <v>4</v>
      </c>
      <c r="S12">
        <v>4</v>
      </c>
      <c r="T12" s="34">
        <f t="shared" si="0"/>
        <v>4.4000000000000004</v>
      </c>
      <c r="U12" s="34">
        <f t="shared" si="1"/>
        <v>22</v>
      </c>
      <c r="V12">
        <v>4</v>
      </c>
      <c r="W12">
        <v>5</v>
      </c>
      <c r="X12">
        <v>5</v>
      </c>
      <c r="Y12">
        <v>5</v>
      </c>
      <c r="Z12">
        <v>5</v>
      </c>
      <c r="AA12">
        <v>5</v>
      </c>
      <c r="AB12">
        <v>3</v>
      </c>
      <c r="AC12">
        <v>4</v>
      </c>
      <c r="AD12">
        <v>3</v>
      </c>
      <c r="AE12">
        <v>5</v>
      </c>
      <c r="AF12">
        <v>5</v>
      </c>
      <c r="AG12">
        <v>5</v>
      </c>
      <c r="AH12" s="35">
        <f t="shared" si="4"/>
        <v>4.5</v>
      </c>
      <c r="AI12" s="56">
        <f t="shared" si="5"/>
        <v>54</v>
      </c>
      <c r="AJ12">
        <v>4</v>
      </c>
      <c r="AK12">
        <v>4</v>
      </c>
      <c r="AL12">
        <v>3</v>
      </c>
      <c r="AM12">
        <v>4</v>
      </c>
      <c r="AN12">
        <v>2</v>
      </c>
      <c r="AO12" s="37">
        <f t="shared" si="6"/>
        <v>3.4</v>
      </c>
      <c r="AP12" s="53">
        <f t="shared" si="7"/>
        <v>17</v>
      </c>
      <c r="AQ12">
        <v>3</v>
      </c>
      <c r="AR12">
        <v>4</v>
      </c>
      <c r="AS12">
        <v>3</v>
      </c>
      <c r="AT12">
        <v>4</v>
      </c>
      <c r="AU12">
        <v>4</v>
      </c>
      <c r="AV12" s="38">
        <f t="shared" si="8"/>
        <v>3.6</v>
      </c>
      <c r="AW12" s="57">
        <f t="shared" si="9"/>
        <v>18</v>
      </c>
    </row>
    <row r="13" spans="1:49">
      <c r="B13" s="56" t="s">
        <v>445</v>
      </c>
      <c r="H13">
        <v>4</v>
      </c>
      <c r="I13">
        <v>3</v>
      </c>
      <c r="J13">
        <v>3</v>
      </c>
      <c r="K13">
        <v>4</v>
      </c>
      <c r="L13">
        <v>4</v>
      </c>
      <c r="M13" s="36">
        <f t="shared" si="2"/>
        <v>3.6</v>
      </c>
      <c r="N13" s="55">
        <f t="shared" si="3"/>
        <v>18</v>
      </c>
      <c r="O13">
        <v>3</v>
      </c>
      <c r="P13">
        <v>4</v>
      </c>
      <c r="Q13">
        <v>3</v>
      </c>
      <c r="R13">
        <v>3</v>
      </c>
      <c r="S13">
        <v>4</v>
      </c>
      <c r="T13" s="34">
        <f t="shared" si="0"/>
        <v>3.4</v>
      </c>
      <c r="U13" s="34">
        <f t="shared" si="1"/>
        <v>17</v>
      </c>
      <c r="V13">
        <v>3</v>
      </c>
      <c r="W13">
        <v>3</v>
      </c>
      <c r="X13">
        <v>5</v>
      </c>
      <c r="Y13">
        <v>4</v>
      </c>
      <c r="Z13">
        <v>4</v>
      </c>
      <c r="AA13">
        <v>5</v>
      </c>
      <c r="AB13">
        <v>4</v>
      </c>
      <c r="AC13">
        <v>5</v>
      </c>
      <c r="AD13">
        <v>3</v>
      </c>
      <c r="AE13">
        <v>4</v>
      </c>
      <c r="AF13">
        <v>4</v>
      </c>
      <c r="AG13">
        <v>5</v>
      </c>
      <c r="AH13" s="35">
        <f t="shared" si="4"/>
        <v>4.083333333333333</v>
      </c>
      <c r="AI13" s="56">
        <f t="shared" si="5"/>
        <v>49</v>
      </c>
      <c r="AJ13">
        <v>4</v>
      </c>
      <c r="AK13">
        <v>5</v>
      </c>
      <c r="AL13">
        <v>3</v>
      </c>
      <c r="AM13">
        <v>3</v>
      </c>
      <c r="AN13">
        <v>3</v>
      </c>
      <c r="AO13" s="37">
        <f t="shared" si="6"/>
        <v>3.6</v>
      </c>
      <c r="AP13" s="53">
        <f t="shared" si="7"/>
        <v>18</v>
      </c>
      <c r="AQ13">
        <v>3</v>
      </c>
      <c r="AR13">
        <v>3</v>
      </c>
      <c r="AS13">
        <v>4</v>
      </c>
      <c r="AT13">
        <v>3</v>
      </c>
      <c r="AU13">
        <v>3</v>
      </c>
      <c r="AV13" s="38">
        <f t="shared" si="8"/>
        <v>3.2</v>
      </c>
      <c r="AW13" s="57">
        <f t="shared" si="9"/>
        <v>16</v>
      </c>
    </row>
    <row r="14" spans="1:49">
      <c r="B14" s="56" t="s">
        <v>446</v>
      </c>
      <c r="H14">
        <v>4</v>
      </c>
      <c r="I14">
        <v>4</v>
      </c>
      <c r="J14">
        <v>3</v>
      </c>
      <c r="K14">
        <v>5</v>
      </c>
      <c r="L14">
        <v>5</v>
      </c>
      <c r="M14" s="36">
        <f t="shared" si="2"/>
        <v>4.2</v>
      </c>
      <c r="N14" s="55">
        <f t="shared" si="3"/>
        <v>21</v>
      </c>
      <c r="O14">
        <v>3</v>
      </c>
      <c r="P14">
        <v>4</v>
      </c>
      <c r="Q14">
        <v>3</v>
      </c>
      <c r="R14">
        <v>2</v>
      </c>
      <c r="S14">
        <v>3</v>
      </c>
      <c r="T14" s="34">
        <f t="shared" si="0"/>
        <v>3</v>
      </c>
      <c r="U14" s="34">
        <f t="shared" si="1"/>
        <v>15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3</v>
      </c>
      <c r="AE14">
        <v>4</v>
      </c>
      <c r="AF14">
        <v>4</v>
      </c>
      <c r="AG14">
        <v>4</v>
      </c>
      <c r="AH14" s="35">
        <f t="shared" si="4"/>
        <v>3.9166666666666665</v>
      </c>
      <c r="AI14" s="56">
        <f t="shared" si="5"/>
        <v>47</v>
      </c>
      <c r="AJ14">
        <v>4</v>
      </c>
      <c r="AK14">
        <v>3</v>
      </c>
      <c r="AL14">
        <v>3</v>
      </c>
      <c r="AM14">
        <v>3</v>
      </c>
      <c r="AN14">
        <v>3</v>
      </c>
      <c r="AO14" s="37">
        <f t="shared" si="6"/>
        <v>3.2</v>
      </c>
      <c r="AP14" s="53">
        <f t="shared" si="7"/>
        <v>16</v>
      </c>
      <c r="AQ14">
        <v>1</v>
      </c>
      <c r="AR14">
        <v>2</v>
      </c>
      <c r="AS14">
        <v>4</v>
      </c>
      <c r="AT14">
        <v>3</v>
      </c>
      <c r="AU14">
        <v>3</v>
      </c>
      <c r="AV14" s="38">
        <f t="shared" si="8"/>
        <v>2.6</v>
      </c>
      <c r="AW14" s="57">
        <f t="shared" si="9"/>
        <v>13</v>
      </c>
    </row>
    <row r="15" spans="1:49">
      <c r="B15" s="56" t="s">
        <v>449</v>
      </c>
      <c r="H15">
        <v>2</v>
      </c>
      <c r="I15">
        <v>4</v>
      </c>
      <c r="J15">
        <v>3</v>
      </c>
      <c r="K15">
        <v>4</v>
      </c>
      <c r="L15">
        <v>4</v>
      </c>
      <c r="M15" s="36">
        <f t="shared" si="2"/>
        <v>3.4</v>
      </c>
      <c r="N15" s="55">
        <f t="shared" si="3"/>
        <v>17</v>
      </c>
      <c r="O15">
        <v>1</v>
      </c>
      <c r="P15">
        <v>3</v>
      </c>
      <c r="Q15">
        <v>3</v>
      </c>
      <c r="R15">
        <v>1</v>
      </c>
      <c r="S15">
        <v>4</v>
      </c>
      <c r="T15" s="34">
        <f t="shared" si="0"/>
        <v>2.4</v>
      </c>
      <c r="U15" s="34">
        <f t="shared" si="1"/>
        <v>12</v>
      </c>
      <c r="V15">
        <v>2</v>
      </c>
      <c r="W15">
        <v>4</v>
      </c>
      <c r="X15">
        <v>4</v>
      </c>
      <c r="Y15">
        <v>3</v>
      </c>
      <c r="Z15">
        <v>4</v>
      </c>
      <c r="AA15">
        <v>3</v>
      </c>
      <c r="AB15">
        <v>3</v>
      </c>
      <c r="AC15">
        <v>4</v>
      </c>
      <c r="AD15">
        <v>1</v>
      </c>
      <c r="AE15">
        <v>3</v>
      </c>
      <c r="AF15">
        <v>3</v>
      </c>
      <c r="AG15">
        <v>4</v>
      </c>
      <c r="AH15" s="35">
        <f t="shared" si="4"/>
        <v>3.1666666666666665</v>
      </c>
      <c r="AI15" s="56">
        <f t="shared" si="5"/>
        <v>38</v>
      </c>
      <c r="AJ15">
        <v>4</v>
      </c>
      <c r="AK15">
        <v>3</v>
      </c>
      <c r="AL15">
        <v>3</v>
      </c>
      <c r="AM15">
        <v>4</v>
      </c>
      <c r="AN15">
        <v>2</v>
      </c>
      <c r="AO15" s="37">
        <f t="shared" si="6"/>
        <v>3.2</v>
      </c>
      <c r="AP15" s="53">
        <f t="shared" si="7"/>
        <v>16</v>
      </c>
      <c r="AQ15">
        <v>1</v>
      </c>
      <c r="AR15">
        <v>3</v>
      </c>
      <c r="AS15">
        <v>3</v>
      </c>
      <c r="AT15">
        <v>3</v>
      </c>
      <c r="AU15">
        <v>3</v>
      </c>
      <c r="AV15" s="38">
        <f t="shared" si="8"/>
        <v>2.6</v>
      </c>
      <c r="AW15" s="57">
        <f t="shared" si="9"/>
        <v>13</v>
      </c>
    </row>
    <row r="16" spans="1:49">
      <c r="B16" s="56" t="s">
        <v>452</v>
      </c>
      <c r="H16">
        <v>4</v>
      </c>
      <c r="I16">
        <v>5</v>
      </c>
      <c r="J16">
        <v>4</v>
      </c>
      <c r="K16">
        <v>5</v>
      </c>
      <c r="L16">
        <v>5</v>
      </c>
      <c r="M16" s="36">
        <f t="shared" si="2"/>
        <v>4.5999999999999996</v>
      </c>
      <c r="N16" s="55">
        <f t="shared" si="3"/>
        <v>23</v>
      </c>
      <c r="O16">
        <v>2</v>
      </c>
      <c r="P16">
        <v>2</v>
      </c>
      <c r="Q16">
        <v>4</v>
      </c>
      <c r="R16">
        <v>2</v>
      </c>
      <c r="S16">
        <v>4</v>
      </c>
      <c r="T16" s="34">
        <f t="shared" si="0"/>
        <v>2.8</v>
      </c>
      <c r="U16" s="34">
        <f t="shared" si="1"/>
        <v>14</v>
      </c>
      <c r="V16">
        <v>4</v>
      </c>
      <c r="W16">
        <v>5</v>
      </c>
      <c r="X16">
        <v>5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5</v>
      </c>
      <c r="AF16">
        <v>5</v>
      </c>
      <c r="AG16">
        <v>5</v>
      </c>
      <c r="AH16" s="35">
        <f t="shared" si="4"/>
        <v>4.416666666666667</v>
      </c>
      <c r="AI16" s="56">
        <f t="shared" si="5"/>
        <v>53</v>
      </c>
      <c r="AJ16">
        <v>2</v>
      </c>
      <c r="AK16">
        <v>4</v>
      </c>
      <c r="AL16">
        <v>5</v>
      </c>
      <c r="AM16">
        <v>4</v>
      </c>
      <c r="AN16">
        <v>2</v>
      </c>
      <c r="AO16" s="37">
        <f t="shared" si="6"/>
        <v>3.4</v>
      </c>
      <c r="AP16" s="53">
        <f t="shared" si="7"/>
        <v>17</v>
      </c>
      <c r="AQ16">
        <v>5</v>
      </c>
      <c r="AR16">
        <v>4</v>
      </c>
      <c r="AS16">
        <v>3</v>
      </c>
      <c r="AT16">
        <v>4</v>
      </c>
      <c r="AU16">
        <v>2</v>
      </c>
      <c r="AV16" s="38">
        <f t="shared" si="8"/>
        <v>3.6</v>
      </c>
      <c r="AW16" s="57">
        <f t="shared" si="9"/>
        <v>18</v>
      </c>
    </row>
    <row r="17" spans="2:49">
      <c r="B17" s="56" t="s">
        <v>453</v>
      </c>
      <c r="H17">
        <v>5</v>
      </c>
      <c r="I17">
        <v>5</v>
      </c>
      <c r="J17">
        <v>5</v>
      </c>
      <c r="K17">
        <v>5</v>
      </c>
      <c r="L17">
        <v>5</v>
      </c>
      <c r="M17" s="36">
        <f t="shared" si="2"/>
        <v>5</v>
      </c>
      <c r="N17" s="55">
        <f t="shared" si="3"/>
        <v>25</v>
      </c>
      <c r="O17">
        <v>2</v>
      </c>
      <c r="P17">
        <v>4</v>
      </c>
      <c r="Q17">
        <v>4</v>
      </c>
      <c r="R17">
        <v>3</v>
      </c>
      <c r="S17">
        <v>4</v>
      </c>
      <c r="T17" s="34">
        <f t="shared" si="0"/>
        <v>3.4</v>
      </c>
      <c r="U17" s="34">
        <f t="shared" si="1"/>
        <v>17</v>
      </c>
      <c r="V17">
        <v>1</v>
      </c>
      <c r="W17">
        <v>5</v>
      </c>
      <c r="X17">
        <v>5</v>
      </c>
      <c r="Y17">
        <v>5</v>
      </c>
      <c r="Z17">
        <v>5</v>
      </c>
      <c r="AA17">
        <v>5</v>
      </c>
      <c r="AB17">
        <v>5</v>
      </c>
      <c r="AC17">
        <v>4</v>
      </c>
      <c r="AD17">
        <v>2</v>
      </c>
      <c r="AE17">
        <v>5</v>
      </c>
      <c r="AF17">
        <v>5</v>
      </c>
      <c r="AG17">
        <v>5</v>
      </c>
      <c r="AH17" s="35">
        <f t="shared" si="4"/>
        <v>4.333333333333333</v>
      </c>
      <c r="AI17" s="56">
        <f t="shared" si="5"/>
        <v>52</v>
      </c>
      <c r="AJ17">
        <v>5</v>
      </c>
      <c r="AK17">
        <v>5</v>
      </c>
      <c r="AL17">
        <v>5</v>
      </c>
      <c r="AM17">
        <v>5</v>
      </c>
      <c r="AN17">
        <v>5</v>
      </c>
      <c r="AO17" s="37">
        <f t="shared" si="6"/>
        <v>5</v>
      </c>
      <c r="AP17" s="53">
        <f t="shared" si="7"/>
        <v>25</v>
      </c>
      <c r="AQ17">
        <v>4</v>
      </c>
      <c r="AR17">
        <v>4</v>
      </c>
      <c r="AS17">
        <v>4</v>
      </c>
      <c r="AT17">
        <v>4</v>
      </c>
      <c r="AU17">
        <v>4</v>
      </c>
      <c r="AV17" s="38">
        <f t="shared" si="8"/>
        <v>4</v>
      </c>
      <c r="AW17" s="57">
        <f t="shared" si="9"/>
        <v>20</v>
      </c>
    </row>
    <row r="18" spans="2:49">
      <c r="B18" s="56" t="s">
        <v>454</v>
      </c>
      <c r="H18">
        <v>3</v>
      </c>
      <c r="I18">
        <v>4</v>
      </c>
      <c r="J18">
        <v>2</v>
      </c>
      <c r="K18">
        <v>4</v>
      </c>
      <c r="L18">
        <v>4</v>
      </c>
      <c r="M18" s="36">
        <f t="shared" si="2"/>
        <v>3.4</v>
      </c>
      <c r="N18" s="55">
        <f t="shared" si="3"/>
        <v>17</v>
      </c>
      <c r="O18">
        <v>4</v>
      </c>
      <c r="P18">
        <v>4</v>
      </c>
      <c r="Q18">
        <v>3</v>
      </c>
      <c r="R18">
        <v>3</v>
      </c>
      <c r="S18">
        <v>3</v>
      </c>
      <c r="T18" s="34">
        <f t="shared" si="0"/>
        <v>3.4</v>
      </c>
      <c r="U18" s="34">
        <f t="shared" si="1"/>
        <v>17</v>
      </c>
      <c r="V18">
        <v>4</v>
      </c>
      <c r="W18">
        <v>4</v>
      </c>
      <c r="X18">
        <v>4</v>
      </c>
      <c r="Y18">
        <v>4</v>
      </c>
      <c r="Z18">
        <v>4</v>
      </c>
      <c r="AA18">
        <v>3</v>
      </c>
      <c r="AB18">
        <v>3</v>
      </c>
      <c r="AC18">
        <v>2</v>
      </c>
      <c r="AD18">
        <v>3</v>
      </c>
      <c r="AE18">
        <v>4</v>
      </c>
      <c r="AF18">
        <v>4</v>
      </c>
      <c r="AG18">
        <v>4</v>
      </c>
      <c r="AH18" s="35">
        <f t="shared" si="4"/>
        <v>3.5833333333333335</v>
      </c>
      <c r="AI18" s="56">
        <f t="shared" si="5"/>
        <v>43</v>
      </c>
      <c r="AJ18">
        <v>4</v>
      </c>
      <c r="AK18">
        <v>4</v>
      </c>
      <c r="AL18">
        <v>4</v>
      </c>
      <c r="AM18">
        <v>4</v>
      </c>
      <c r="AN18">
        <v>2</v>
      </c>
      <c r="AO18" s="37">
        <f t="shared" si="6"/>
        <v>3.6</v>
      </c>
      <c r="AP18" s="53">
        <f t="shared" si="7"/>
        <v>18</v>
      </c>
      <c r="AQ18">
        <v>3</v>
      </c>
      <c r="AR18">
        <v>4</v>
      </c>
      <c r="AS18">
        <v>4</v>
      </c>
      <c r="AT18">
        <v>4</v>
      </c>
      <c r="AU18">
        <v>3</v>
      </c>
      <c r="AV18" s="38">
        <f t="shared" si="8"/>
        <v>3.6</v>
      </c>
      <c r="AW18" s="57">
        <f t="shared" si="9"/>
        <v>18</v>
      </c>
    </row>
    <row r="19" spans="2:49">
      <c r="B19" s="56" t="s">
        <v>457</v>
      </c>
      <c r="H19">
        <v>4</v>
      </c>
      <c r="I19">
        <v>4</v>
      </c>
      <c r="J19">
        <v>2</v>
      </c>
      <c r="K19">
        <v>5</v>
      </c>
      <c r="L19">
        <v>1</v>
      </c>
      <c r="M19" s="36">
        <f t="shared" si="2"/>
        <v>3.2</v>
      </c>
      <c r="N19" s="55">
        <f t="shared" si="3"/>
        <v>16</v>
      </c>
      <c r="O19">
        <v>1</v>
      </c>
      <c r="P19">
        <v>2</v>
      </c>
      <c r="Q19">
        <v>3</v>
      </c>
      <c r="R19">
        <v>2</v>
      </c>
      <c r="S19">
        <v>2</v>
      </c>
      <c r="T19" s="34">
        <f t="shared" si="0"/>
        <v>2</v>
      </c>
      <c r="U19" s="34">
        <f t="shared" si="1"/>
        <v>10</v>
      </c>
      <c r="V19">
        <v>4</v>
      </c>
      <c r="W19">
        <v>4</v>
      </c>
      <c r="X19">
        <v>3</v>
      </c>
      <c r="Y19">
        <v>5</v>
      </c>
      <c r="Z19">
        <v>3</v>
      </c>
      <c r="AA19">
        <v>5</v>
      </c>
      <c r="AB19">
        <v>3</v>
      </c>
      <c r="AC19">
        <v>5</v>
      </c>
      <c r="AD19">
        <v>2</v>
      </c>
      <c r="AE19">
        <v>4</v>
      </c>
      <c r="AF19">
        <v>4</v>
      </c>
      <c r="AG19">
        <v>4</v>
      </c>
      <c r="AH19" s="35">
        <f t="shared" si="4"/>
        <v>3.8333333333333335</v>
      </c>
      <c r="AI19" s="56">
        <f t="shared" si="5"/>
        <v>46</v>
      </c>
      <c r="AJ19">
        <v>2</v>
      </c>
      <c r="AK19">
        <v>2</v>
      </c>
      <c r="AL19">
        <v>2</v>
      </c>
      <c r="AM19">
        <v>2</v>
      </c>
      <c r="AN19">
        <v>4</v>
      </c>
      <c r="AO19" s="37">
        <f t="shared" si="6"/>
        <v>2.4</v>
      </c>
      <c r="AP19" s="53">
        <f t="shared" si="7"/>
        <v>12</v>
      </c>
      <c r="AQ19">
        <v>3</v>
      </c>
      <c r="AR19">
        <v>2</v>
      </c>
      <c r="AS19">
        <v>3</v>
      </c>
      <c r="AT19">
        <v>3</v>
      </c>
      <c r="AU19">
        <v>2</v>
      </c>
      <c r="AV19" s="38">
        <f t="shared" si="8"/>
        <v>2.6</v>
      </c>
      <c r="AW19" s="57">
        <f t="shared" si="9"/>
        <v>13</v>
      </c>
    </row>
    <row r="20" spans="2:49">
      <c r="B20" s="56" t="s">
        <v>462</v>
      </c>
      <c r="H20">
        <v>5</v>
      </c>
      <c r="I20">
        <v>5</v>
      </c>
      <c r="J20">
        <v>5</v>
      </c>
      <c r="K20">
        <v>5</v>
      </c>
      <c r="L20">
        <v>5</v>
      </c>
      <c r="M20" s="36">
        <f t="shared" si="2"/>
        <v>5</v>
      </c>
      <c r="N20" s="55">
        <f t="shared" si="3"/>
        <v>25</v>
      </c>
      <c r="O20">
        <v>2</v>
      </c>
      <c r="P20">
        <v>5</v>
      </c>
      <c r="Q20">
        <v>4</v>
      </c>
      <c r="R20">
        <v>2</v>
      </c>
      <c r="S20">
        <v>5</v>
      </c>
      <c r="T20" s="34">
        <f t="shared" si="0"/>
        <v>3.6</v>
      </c>
      <c r="U20" s="34">
        <f t="shared" si="1"/>
        <v>18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4</v>
      </c>
      <c r="AD20">
        <v>3</v>
      </c>
      <c r="AE20">
        <v>5</v>
      </c>
      <c r="AF20">
        <v>5</v>
      </c>
      <c r="AG20">
        <v>5</v>
      </c>
      <c r="AH20" s="35">
        <f t="shared" si="4"/>
        <v>4.75</v>
      </c>
      <c r="AI20" s="56">
        <f t="shared" si="5"/>
        <v>57</v>
      </c>
      <c r="AJ20">
        <v>5</v>
      </c>
      <c r="AK20">
        <v>2</v>
      </c>
      <c r="AL20">
        <v>4</v>
      </c>
      <c r="AM20">
        <v>5</v>
      </c>
      <c r="AN20">
        <v>5</v>
      </c>
      <c r="AO20" s="37">
        <f t="shared" si="6"/>
        <v>4.2</v>
      </c>
      <c r="AP20" s="53">
        <f t="shared" si="7"/>
        <v>21</v>
      </c>
      <c r="AQ20">
        <v>3</v>
      </c>
      <c r="AR20">
        <v>4</v>
      </c>
      <c r="AS20">
        <v>4</v>
      </c>
      <c r="AT20">
        <v>4</v>
      </c>
      <c r="AU20">
        <v>4</v>
      </c>
      <c r="AV20" s="38">
        <f t="shared" si="8"/>
        <v>3.8</v>
      </c>
      <c r="AW20" s="57">
        <f t="shared" si="9"/>
        <v>19</v>
      </c>
    </row>
    <row r="21" spans="2:49">
      <c r="B21" s="56" t="s">
        <v>465</v>
      </c>
      <c r="H21">
        <v>4</v>
      </c>
      <c r="I21">
        <v>4</v>
      </c>
      <c r="J21">
        <v>3</v>
      </c>
      <c r="K21">
        <v>4</v>
      </c>
      <c r="L21">
        <v>4</v>
      </c>
      <c r="M21" s="36">
        <f t="shared" si="2"/>
        <v>3.8</v>
      </c>
      <c r="N21" s="55">
        <f t="shared" si="3"/>
        <v>19</v>
      </c>
      <c r="O21">
        <v>4</v>
      </c>
      <c r="P21">
        <v>4</v>
      </c>
      <c r="Q21">
        <v>2</v>
      </c>
      <c r="R21">
        <v>2</v>
      </c>
      <c r="S21">
        <v>3</v>
      </c>
      <c r="T21" s="34">
        <f t="shared" si="0"/>
        <v>3</v>
      </c>
      <c r="U21" s="34">
        <f t="shared" si="1"/>
        <v>15</v>
      </c>
      <c r="V21">
        <v>3</v>
      </c>
      <c r="W21">
        <v>3</v>
      </c>
      <c r="X21">
        <v>3</v>
      </c>
      <c r="Y21">
        <v>4</v>
      </c>
      <c r="Z21">
        <v>5</v>
      </c>
      <c r="AA21">
        <v>4</v>
      </c>
      <c r="AB21">
        <v>4</v>
      </c>
      <c r="AC21">
        <v>4</v>
      </c>
      <c r="AD21">
        <v>3</v>
      </c>
      <c r="AE21">
        <v>4</v>
      </c>
      <c r="AF21">
        <v>4</v>
      </c>
      <c r="AG21">
        <v>4</v>
      </c>
      <c r="AH21" s="35">
        <f t="shared" si="4"/>
        <v>3.75</v>
      </c>
      <c r="AI21" s="56">
        <f t="shared" si="5"/>
        <v>45</v>
      </c>
      <c r="AJ21">
        <v>2</v>
      </c>
      <c r="AK21">
        <v>4</v>
      </c>
      <c r="AL21">
        <v>3</v>
      </c>
      <c r="AM21">
        <v>4</v>
      </c>
      <c r="AN21">
        <v>2</v>
      </c>
      <c r="AO21" s="37">
        <f t="shared" si="6"/>
        <v>3</v>
      </c>
      <c r="AP21" s="53">
        <f t="shared" si="7"/>
        <v>15</v>
      </c>
      <c r="AQ21">
        <v>2</v>
      </c>
      <c r="AR21">
        <v>3</v>
      </c>
      <c r="AS21">
        <v>3</v>
      </c>
      <c r="AT21">
        <v>3</v>
      </c>
      <c r="AU21">
        <v>4</v>
      </c>
      <c r="AV21" s="38">
        <f t="shared" si="8"/>
        <v>3</v>
      </c>
      <c r="AW21" s="57">
        <f t="shared" si="9"/>
        <v>15</v>
      </c>
    </row>
    <row r="22" spans="2:49">
      <c r="B22" s="56" t="s">
        <v>466</v>
      </c>
      <c r="H22">
        <v>4</v>
      </c>
      <c r="I22">
        <v>5</v>
      </c>
      <c r="J22">
        <v>4</v>
      </c>
      <c r="K22">
        <v>5</v>
      </c>
      <c r="L22">
        <v>5</v>
      </c>
      <c r="M22" s="36">
        <f t="shared" si="2"/>
        <v>4.5999999999999996</v>
      </c>
      <c r="N22" s="55">
        <f t="shared" si="3"/>
        <v>23</v>
      </c>
      <c r="O22">
        <v>4</v>
      </c>
      <c r="P22">
        <v>5</v>
      </c>
      <c r="Q22">
        <v>5</v>
      </c>
      <c r="R22">
        <v>5</v>
      </c>
      <c r="S22">
        <v>5</v>
      </c>
      <c r="T22" s="34">
        <f t="shared" si="0"/>
        <v>4.8</v>
      </c>
      <c r="U22" s="34">
        <f t="shared" si="1"/>
        <v>24</v>
      </c>
      <c r="V22">
        <v>2</v>
      </c>
      <c r="W22">
        <v>4</v>
      </c>
      <c r="X22">
        <v>4</v>
      </c>
      <c r="Y22">
        <v>3</v>
      </c>
      <c r="Z22">
        <v>5</v>
      </c>
      <c r="AA22">
        <v>4</v>
      </c>
      <c r="AB22">
        <v>5</v>
      </c>
      <c r="AC22">
        <v>4</v>
      </c>
      <c r="AD22">
        <v>2</v>
      </c>
      <c r="AE22">
        <v>4</v>
      </c>
      <c r="AF22">
        <v>4</v>
      </c>
      <c r="AG22">
        <v>4</v>
      </c>
      <c r="AH22" s="35">
        <f t="shared" si="4"/>
        <v>3.75</v>
      </c>
      <c r="AI22" s="56">
        <f t="shared" si="5"/>
        <v>45</v>
      </c>
      <c r="AJ22">
        <v>4</v>
      </c>
      <c r="AK22">
        <v>4</v>
      </c>
      <c r="AL22">
        <v>4</v>
      </c>
      <c r="AM22">
        <v>4</v>
      </c>
      <c r="AN22">
        <v>4</v>
      </c>
      <c r="AO22" s="37">
        <f t="shared" si="6"/>
        <v>4</v>
      </c>
      <c r="AP22" s="53">
        <f t="shared" si="7"/>
        <v>20</v>
      </c>
      <c r="AQ22">
        <v>4</v>
      </c>
      <c r="AR22">
        <v>5</v>
      </c>
      <c r="AS22">
        <v>4</v>
      </c>
      <c r="AT22">
        <v>4</v>
      </c>
      <c r="AU22">
        <v>4</v>
      </c>
      <c r="AV22" s="38">
        <f t="shared" si="8"/>
        <v>4.2</v>
      </c>
      <c r="AW22" s="57">
        <f t="shared" si="9"/>
        <v>21</v>
      </c>
    </row>
    <row r="23" spans="2:49">
      <c r="B23" s="56" t="s">
        <v>467</v>
      </c>
      <c r="H23">
        <v>4</v>
      </c>
      <c r="I23">
        <v>4</v>
      </c>
      <c r="J23">
        <v>3</v>
      </c>
      <c r="K23">
        <v>5</v>
      </c>
      <c r="L23">
        <v>4</v>
      </c>
      <c r="M23" s="36">
        <f t="shared" si="2"/>
        <v>4</v>
      </c>
      <c r="N23" s="55">
        <f t="shared" si="3"/>
        <v>20</v>
      </c>
      <c r="O23">
        <v>3</v>
      </c>
      <c r="P23">
        <v>3</v>
      </c>
      <c r="Q23">
        <v>3</v>
      </c>
      <c r="R23">
        <v>2</v>
      </c>
      <c r="S23">
        <v>3</v>
      </c>
      <c r="T23" s="34">
        <f t="shared" si="0"/>
        <v>2.8</v>
      </c>
      <c r="U23" s="34">
        <f t="shared" si="1"/>
        <v>14</v>
      </c>
      <c r="V23">
        <v>3</v>
      </c>
      <c r="W23">
        <v>4</v>
      </c>
      <c r="X23">
        <v>4</v>
      </c>
      <c r="Y23">
        <v>3</v>
      </c>
      <c r="Z23">
        <v>4</v>
      </c>
      <c r="AA23">
        <v>4</v>
      </c>
      <c r="AB23">
        <v>3</v>
      </c>
      <c r="AC23">
        <v>3</v>
      </c>
      <c r="AD23">
        <v>2</v>
      </c>
      <c r="AE23">
        <v>3</v>
      </c>
      <c r="AF23">
        <v>3</v>
      </c>
      <c r="AG23">
        <v>3</v>
      </c>
      <c r="AH23" s="35">
        <f t="shared" si="4"/>
        <v>3.25</v>
      </c>
      <c r="AI23" s="56">
        <f t="shared" si="5"/>
        <v>39</v>
      </c>
      <c r="AJ23">
        <v>3</v>
      </c>
      <c r="AK23">
        <v>2</v>
      </c>
      <c r="AL23">
        <v>2</v>
      </c>
      <c r="AM23">
        <v>4</v>
      </c>
      <c r="AN23">
        <v>4</v>
      </c>
      <c r="AO23" s="37">
        <f t="shared" si="6"/>
        <v>3</v>
      </c>
      <c r="AP23" s="53">
        <f t="shared" si="7"/>
        <v>15</v>
      </c>
      <c r="AQ23">
        <v>3</v>
      </c>
      <c r="AR23">
        <v>3</v>
      </c>
      <c r="AS23">
        <v>3</v>
      </c>
      <c r="AT23">
        <v>4</v>
      </c>
      <c r="AU23">
        <v>2</v>
      </c>
      <c r="AV23" s="38">
        <f t="shared" si="8"/>
        <v>3</v>
      </c>
      <c r="AW23" s="57">
        <f t="shared" si="9"/>
        <v>15</v>
      </c>
    </row>
    <row r="24" spans="2:49">
      <c r="B24" s="56" t="s">
        <v>470</v>
      </c>
      <c r="H24">
        <v>4</v>
      </c>
      <c r="I24">
        <v>5</v>
      </c>
      <c r="J24">
        <v>4</v>
      </c>
      <c r="K24">
        <v>3</v>
      </c>
      <c r="L24">
        <v>4</v>
      </c>
      <c r="M24" s="36">
        <f t="shared" si="2"/>
        <v>4</v>
      </c>
      <c r="N24" s="55">
        <f t="shared" si="3"/>
        <v>20</v>
      </c>
      <c r="O24">
        <v>4</v>
      </c>
      <c r="P24">
        <v>4</v>
      </c>
      <c r="Q24">
        <v>4</v>
      </c>
      <c r="R24">
        <v>2</v>
      </c>
      <c r="S24">
        <v>5</v>
      </c>
      <c r="T24" s="34">
        <f t="shared" si="0"/>
        <v>3.8</v>
      </c>
      <c r="U24" s="34">
        <f t="shared" si="1"/>
        <v>19</v>
      </c>
      <c r="V24">
        <v>3</v>
      </c>
      <c r="W24">
        <v>4</v>
      </c>
      <c r="X24">
        <v>4</v>
      </c>
      <c r="Y24">
        <v>5</v>
      </c>
      <c r="Z24">
        <v>4</v>
      </c>
      <c r="AA24">
        <v>3</v>
      </c>
      <c r="AB24">
        <v>4</v>
      </c>
      <c r="AC24">
        <v>3</v>
      </c>
      <c r="AD24">
        <v>4</v>
      </c>
      <c r="AE24">
        <v>4</v>
      </c>
      <c r="AF24">
        <v>4</v>
      </c>
      <c r="AG24">
        <v>4</v>
      </c>
      <c r="AH24" s="35">
        <f t="shared" si="4"/>
        <v>3.8333333333333335</v>
      </c>
      <c r="AI24" s="56">
        <f t="shared" si="5"/>
        <v>46</v>
      </c>
      <c r="AJ24">
        <v>4</v>
      </c>
      <c r="AK24">
        <v>4</v>
      </c>
      <c r="AL24">
        <v>4</v>
      </c>
      <c r="AM24">
        <v>4</v>
      </c>
      <c r="AN24">
        <v>4</v>
      </c>
      <c r="AO24" s="37">
        <f t="shared" si="6"/>
        <v>4</v>
      </c>
      <c r="AP24" s="53">
        <f t="shared" si="7"/>
        <v>20</v>
      </c>
      <c r="AQ24">
        <v>4</v>
      </c>
      <c r="AR24">
        <v>4</v>
      </c>
      <c r="AS24">
        <v>4</v>
      </c>
      <c r="AT24">
        <v>4</v>
      </c>
      <c r="AU24">
        <v>3</v>
      </c>
      <c r="AV24" s="38">
        <f t="shared" si="8"/>
        <v>3.8</v>
      </c>
      <c r="AW24" s="57">
        <f t="shared" si="9"/>
        <v>19</v>
      </c>
    </row>
    <row r="25" spans="2:49">
      <c r="B25" s="53" t="s">
        <v>474</v>
      </c>
      <c r="H25">
        <v>2</v>
      </c>
      <c r="I25">
        <v>4</v>
      </c>
      <c r="J25">
        <v>4</v>
      </c>
      <c r="K25">
        <v>5</v>
      </c>
      <c r="L25">
        <v>2</v>
      </c>
      <c r="M25" s="36">
        <f t="shared" si="2"/>
        <v>3.4</v>
      </c>
      <c r="N25" s="55">
        <f t="shared" si="3"/>
        <v>17</v>
      </c>
      <c r="O25">
        <v>5</v>
      </c>
      <c r="P25">
        <v>4</v>
      </c>
      <c r="Q25">
        <v>3</v>
      </c>
      <c r="R25">
        <v>3</v>
      </c>
      <c r="S25">
        <v>4</v>
      </c>
      <c r="T25" s="34">
        <f t="shared" si="0"/>
        <v>3.8</v>
      </c>
      <c r="U25" s="34">
        <f t="shared" si="1"/>
        <v>19</v>
      </c>
      <c r="V25">
        <v>2</v>
      </c>
      <c r="W25">
        <v>3</v>
      </c>
      <c r="X25">
        <v>4</v>
      </c>
      <c r="Y25">
        <v>4</v>
      </c>
      <c r="Z25">
        <v>4</v>
      </c>
      <c r="AA25">
        <v>3</v>
      </c>
      <c r="AB25">
        <v>3</v>
      </c>
      <c r="AC25">
        <v>4</v>
      </c>
      <c r="AD25">
        <v>3</v>
      </c>
      <c r="AE25">
        <v>3</v>
      </c>
      <c r="AF25">
        <v>4</v>
      </c>
      <c r="AG25">
        <v>4</v>
      </c>
      <c r="AH25" s="35">
        <f t="shared" si="4"/>
        <v>3.4166666666666665</v>
      </c>
      <c r="AI25" s="56">
        <f t="shared" si="5"/>
        <v>41</v>
      </c>
      <c r="AJ25">
        <v>3</v>
      </c>
      <c r="AK25">
        <v>4</v>
      </c>
      <c r="AL25">
        <v>4</v>
      </c>
      <c r="AM25">
        <v>4</v>
      </c>
      <c r="AN25">
        <v>4</v>
      </c>
      <c r="AO25" s="37">
        <f t="shared" si="6"/>
        <v>3.8</v>
      </c>
      <c r="AP25" s="53">
        <f t="shared" si="7"/>
        <v>19</v>
      </c>
      <c r="AQ25">
        <v>3</v>
      </c>
      <c r="AR25">
        <v>4</v>
      </c>
      <c r="AS25">
        <v>4</v>
      </c>
      <c r="AT25">
        <v>4</v>
      </c>
      <c r="AU25">
        <v>4</v>
      </c>
      <c r="AV25" s="38">
        <f t="shared" si="8"/>
        <v>3.8</v>
      </c>
      <c r="AW25" s="57">
        <f t="shared" si="9"/>
        <v>19</v>
      </c>
    </row>
    <row r="26" spans="2:49">
      <c r="B26" s="53" t="s">
        <v>475</v>
      </c>
      <c r="H26">
        <v>3</v>
      </c>
      <c r="I26">
        <v>3</v>
      </c>
      <c r="J26">
        <v>3</v>
      </c>
      <c r="K26">
        <v>2</v>
      </c>
      <c r="L26">
        <v>3</v>
      </c>
      <c r="M26" s="36">
        <f t="shared" si="2"/>
        <v>2.8</v>
      </c>
      <c r="N26" s="55">
        <f t="shared" si="3"/>
        <v>14</v>
      </c>
      <c r="O26">
        <v>2</v>
      </c>
      <c r="P26">
        <v>1</v>
      </c>
      <c r="Q26">
        <v>3</v>
      </c>
      <c r="R26">
        <v>3</v>
      </c>
      <c r="S26">
        <v>3</v>
      </c>
      <c r="T26" s="34">
        <f t="shared" si="0"/>
        <v>2.4</v>
      </c>
      <c r="U26" s="34">
        <f t="shared" si="1"/>
        <v>12</v>
      </c>
      <c r="V26">
        <v>3</v>
      </c>
      <c r="W26">
        <v>3</v>
      </c>
      <c r="X26">
        <v>3</v>
      </c>
      <c r="Y26">
        <v>3</v>
      </c>
      <c r="Z26">
        <v>3</v>
      </c>
      <c r="AA26">
        <v>5</v>
      </c>
      <c r="AB26">
        <v>3</v>
      </c>
      <c r="AC26">
        <v>4</v>
      </c>
      <c r="AD26">
        <v>3</v>
      </c>
      <c r="AE26">
        <v>3</v>
      </c>
      <c r="AF26">
        <v>3</v>
      </c>
      <c r="AG26">
        <v>3</v>
      </c>
      <c r="AH26" s="35">
        <f t="shared" si="4"/>
        <v>3.25</v>
      </c>
      <c r="AI26" s="56">
        <f t="shared" si="5"/>
        <v>39</v>
      </c>
      <c r="AJ26">
        <v>2</v>
      </c>
      <c r="AK26">
        <v>1</v>
      </c>
      <c r="AL26">
        <v>2</v>
      </c>
      <c r="AM26">
        <v>4</v>
      </c>
      <c r="AN26">
        <v>3</v>
      </c>
      <c r="AO26" s="37">
        <f t="shared" si="6"/>
        <v>2.4</v>
      </c>
      <c r="AP26" s="53">
        <f t="shared" si="7"/>
        <v>12</v>
      </c>
      <c r="AQ26">
        <v>3</v>
      </c>
      <c r="AR26">
        <v>3</v>
      </c>
      <c r="AS26">
        <v>3</v>
      </c>
      <c r="AT26">
        <v>3</v>
      </c>
      <c r="AU26">
        <v>3</v>
      </c>
      <c r="AV26" s="38">
        <f t="shared" si="8"/>
        <v>3</v>
      </c>
      <c r="AW26" s="57">
        <f t="shared" si="9"/>
        <v>15</v>
      </c>
    </row>
    <row r="27" spans="2:49">
      <c r="B27" s="53" t="s">
        <v>476</v>
      </c>
      <c r="H27">
        <v>5</v>
      </c>
      <c r="I27">
        <v>5</v>
      </c>
      <c r="J27">
        <v>3</v>
      </c>
      <c r="K27">
        <v>5</v>
      </c>
      <c r="L27">
        <v>5</v>
      </c>
      <c r="M27" s="36">
        <f t="shared" si="2"/>
        <v>4.5999999999999996</v>
      </c>
      <c r="N27" s="55">
        <f t="shared" si="3"/>
        <v>23</v>
      </c>
      <c r="O27">
        <v>4</v>
      </c>
      <c r="P27">
        <v>5</v>
      </c>
      <c r="Q27">
        <v>5</v>
      </c>
      <c r="R27">
        <v>4</v>
      </c>
      <c r="S27">
        <v>5</v>
      </c>
      <c r="T27" s="34">
        <f t="shared" si="0"/>
        <v>4.5999999999999996</v>
      </c>
      <c r="U27" s="34">
        <f t="shared" si="1"/>
        <v>23</v>
      </c>
      <c r="V27">
        <v>4</v>
      </c>
      <c r="W27">
        <v>5</v>
      </c>
      <c r="X27">
        <v>5</v>
      </c>
      <c r="Y27">
        <v>5</v>
      </c>
      <c r="Z27">
        <v>5</v>
      </c>
      <c r="AA27">
        <v>5</v>
      </c>
      <c r="AB27">
        <v>4</v>
      </c>
      <c r="AC27">
        <v>5</v>
      </c>
      <c r="AD27">
        <v>3</v>
      </c>
      <c r="AE27">
        <v>4</v>
      </c>
      <c r="AF27">
        <v>4</v>
      </c>
      <c r="AG27">
        <v>4</v>
      </c>
      <c r="AH27" s="35">
        <f t="shared" si="4"/>
        <v>4.416666666666667</v>
      </c>
      <c r="AI27" s="56">
        <f t="shared" si="5"/>
        <v>53</v>
      </c>
      <c r="AJ27">
        <v>5</v>
      </c>
      <c r="AK27">
        <v>3</v>
      </c>
      <c r="AL27">
        <v>2</v>
      </c>
      <c r="AM27">
        <v>2</v>
      </c>
      <c r="AN27">
        <v>2</v>
      </c>
      <c r="AO27" s="37">
        <f t="shared" si="6"/>
        <v>2.8</v>
      </c>
      <c r="AP27" s="53">
        <f t="shared" si="7"/>
        <v>14</v>
      </c>
      <c r="AQ27">
        <v>4</v>
      </c>
      <c r="AR27">
        <v>4</v>
      </c>
      <c r="AS27">
        <v>4</v>
      </c>
      <c r="AT27">
        <v>4</v>
      </c>
      <c r="AU27">
        <v>4</v>
      </c>
      <c r="AV27" s="38">
        <f t="shared" si="8"/>
        <v>4</v>
      </c>
      <c r="AW27" s="57">
        <f t="shared" si="9"/>
        <v>20</v>
      </c>
    </row>
    <row r="28" spans="2:49">
      <c r="B28" s="53" t="s">
        <v>479</v>
      </c>
      <c r="H28">
        <v>4</v>
      </c>
      <c r="I28">
        <v>5</v>
      </c>
      <c r="J28">
        <v>3</v>
      </c>
      <c r="K28">
        <v>5</v>
      </c>
      <c r="L28">
        <v>5</v>
      </c>
      <c r="M28" s="36">
        <f t="shared" si="2"/>
        <v>4.4000000000000004</v>
      </c>
      <c r="N28" s="55">
        <f t="shared" si="3"/>
        <v>22</v>
      </c>
      <c r="O28">
        <v>2</v>
      </c>
      <c r="P28">
        <v>2</v>
      </c>
      <c r="Q28">
        <v>3</v>
      </c>
      <c r="R28">
        <v>1</v>
      </c>
      <c r="S28">
        <v>4</v>
      </c>
      <c r="T28" s="34">
        <f t="shared" si="0"/>
        <v>2.4</v>
      </c>
      <c r="U28" s="34">
        <f t="shared" si="1"/>
        <v>12</v>
      </c>
      <c r="V28">
        <v>3</v>
      </c>
      <c r="W28">
        <v>3</v>
      </c>
      <c r="X28">
        <v>4</v>
      </c>
      <c r="Y28">
        <v>4</v>
      </c>
      <c r="Z28">
        <v>4</v>
      </c>
      <c r="AA28">
        <v>4</v>
      </c>
      <c r="AB28">
        <v>3</v>
      </c>
      <c r="AC28">
        <v>3</v>
      </c>
      <c r="AD28">
        <v>2</v>
      </c>
      <c r="AE28">
        <v>4</v>
      </c>
      <c r="AF28">
        <v>4</v>
      </c>
      <c r="AG28">
        <v>4</v>
      </c>
      <c r="AH28" s="35">
        <f t="shared" si="4"/>
        <v>3.5</v>
      </c>
      <c r="AI28" s="56">
        <f t="shared" si="5"/>
        <v>42</v>
      </c>
      <c r="AJ28">
        <v>4</v>
      </c>
      <c r="AK28">
        <v>4</v>
      </c>
      <c r="AL28">
        <v>3</v>
      </c>
      <c r="AM28">
        <v>5</v>
      </c>
      <c r="AN28">
        <v>5</v>
      </c>
      <c r="AO28" s="37">
        <f t="shared" si="6"/>
        <v>4.2</v>
      </c>
      <c r="AP28" s="53">
        <f t="shared" si="7"/>
        <v>21</v>
      </c>
      <c r="AQ28">
        <v>2</v>
      </c>
      <c r="AR28">
        <v>4</v>
      </c>
      <c r="AS28">
        <v>4</v>
      </c>
      <c r="AT28">
        <v>4</v>
      </c>
      <c r="AU28">
        <v>2</v>
      </c>
      <c r="AV28" s="38">
        <f t="shared" si="8"/>
        <v>3.2</v>
      </c>
      <c r="AW28" s="57">
        <f t="shared" si="9"/>
        <v>16</v>
      </c>
    </row>
    <row r="29" spans="2:49">
      <c r="B29" s="53" t="s">
        <v>480</v>
      </c>
      <c r="H29">
        <v>4</v>
      </c>
      <c r="I29">
        <v>5</v>
      </c>
      <c r="J29">
        <v>3</v>
      </c>
      <c r="K29">
        <v>4</v>
      </c>
      <c r="L29">
        <v>3</v>
      </c>
      <c r="M29" s="36">
        <f t="shared" si="2"/>
        <v>3.8</v>
      </c>
      <c r="N29" s="55">
        <f t="shared" si="3"/>
        <v>19</v>
      </c>
      <c r="O29">
        <v>3</v>
      </c>
      <c r="P29">
        <v>4</v>
      </c>
      <c r="Q29">
        <v>3</v>
      </c>
      <c r="R29">
        <v>3</v>
      </c>
      <c r="S29">
        <v>4</v>
      </c>
      <c r="T29" s="34">
        <f t="shared" si="0"/>
        <v>3.4</v>
      </c>
      <c r="U29" s="34">
        <f t="shared" si="1"/>
        <v>17</v>
      </c>
      <c r="V29">
        <v>3</v>
      </c>
      <c r="W29">
        <v>5</v>
      </c>
      <c r="X29">
        <v>5</v>
      </c>
      <c r="Y29">
        <v>5</v>
      </c>
      <c r="Z29">
        <v>5</v>
      </c>
      <c r="AA29">
        <v>4</v>
      </c>
      <c r="AB29">
        <v>4</v>
      </c>
      <c r="AC29">
        <v>2</v>
      </c>
      <c r="AD29">
        <v>2</v>
      </c>
      <c r="AE29">
        <v>5</v>
      </c>
      <c r="AF29">
        <v>5</v>
      </c>
      <c r="AG29">
        <v>5</v>
      </c>
      <c r="AH29" s="35">
        <f t="shared" si="4"/>
        <v>4.166666666666667</v>
      </c>
      <c r="AI29" s="56">
        <f t="shared" si="5"/>
        <v>50</v>
      </c>
      <c r="AJ29">
        <v>4</v>
      </c>
      <c r="AK29">
        <v>3</v>
      </c>
      <c r="AL29">
        <v>2</v>
      </c>
      <c r="AM29">
        <v>3</v>
      </c>
      <c r="AN29">
        <v>4</v>
      </c>
      <c r="AO29" s="37">
        <f t="shared" si="6"/>
        <v>3.2</v>
      </c>
      <c r="AP29" s="53">
        <f t="shared" si="7"/>
        <v>16</v>
      </c>
      <c r="AQ29">
        <v>1</v>
      </c>
      <c r="AR29">
        <v>3</v>
      </c>
      <c r="AS29">
        <v>2</v>
      </c>
      <c r="AT29">
        <v>3</v>
      </c>
      <c r="AU29">
        <v>1</v>
      </c>
      <c r="AV29" s="38">
        <f t="shared" si="8"/>
        <v>2</v>
      </c>
      <c r="AW29" s="57">
        <f t="shared" si="9"/>
        <v>10</v>
      </c>
    </row>
    <row r="30" spans="2:49">
      <c r="B30" s="57" t="s">
        <v>490</v>
      </c>
      <c r="H30">
        <v>2</v>
      </c>
      <c r="I30">
        <v>3</v>
      </c>
      <c r="J30">
        <v>4</v>
      </c>
      <c r="K30">
        <v>2</v>
      </c>
      <c r="L30">
        <v>2</v>
      </c>
      <c r="M30" s="36">
        <f t="shared" si="2"/>
        <v>2.6</v>
      </c>
      <c r="N30" s="55">
        <f t="shared" si="3"/>
        <v>13</v>
      </c>
      <c r="O30">
        <v>2</v>
      </c>
      <c r="P30">
        <v>2</v>
      </c>
      <c r="Q30">
        <v>2</v>
      </c>
      <c r="R30">
        <v>1</v>
      </c>
      <c r="S30">
        <v>2</v>
      </c>
      <c r="T30" s="34">
        <f t="shared" si="0"/>
        <v>1.8</v>
      </c>
      <c r="U30" s="34">
        <f t="shared" si="1"/>
        <v>9</v>
      </c>
      <c r="V30">
        <v>2</v>
      </c>
      <c r="W30">
        <v>2</v>
      </c>
      <c r="X30">
        <v>4</v>
      </c>
      <c r="Y30">
        <v>3</v>
      </c>
      <c r="Z30">
        <v>4</v>
      </c>
      <c r="AA30">
        <v>4</v>
      </c>
      <c r="AB30">
        <v>4</v>
      </c>
      <c r="AC30">
        <v>2</v>
      </c>
      <c r="AD30">
        <v>2</v>
      </c>
      <c r="AE30">
        <v>4</v>
      </c>
      <c r="AF30">
        <v>4</v>
      </c>
      <c r="AG30">
        <v>4</v>
      </c>
      <c r="AH30" s="35">
        <f t="shared" si="4"/>
        <v>3.25</v>
      </c>
      <c r="AI30" s="56">
        <f t="shared" si="5"/>
        <v>39</v>
      </c>
      <c r="AJ30">
        <v>4</v>
      </c>
      <c r="AK30">
        <v>2</v>
      </c>
      <c r="AL30">
        <v>3</v>
      </c>
      <c r="AM30">
        <v>4</v>
      </c>
      <c r="AN30">
        <v>2</v>
      </c>
      <c r="AO30" s="37">
        <f t="shared" si="6"/>
        <v>3</v>
      </c>
      <c r="AP30" s="53">
        <f t="shared" si="7"/>
        <v>15</v>
      </c>
      <c r="AQ30">
        <v>1</v>
      </c>
      <c r="AR30">
        <v>2</v>
      </c>
      <c r="AS30">
        <v>3</v>
      </c>
      <c r="AT30">
        <v>2</v>
      </c>
      <c r="AU30">
        <v>4</v>
      </c>
      <c r="AV30" s="38">
        <f t="shared" si="8"/>
        <v>2.4</v>
      </c>
      <c r="AW30" s="57">
        <f t="shared" si="9"/>
        <v>12</v>
      </c>
    </row>
    <row r="31" spans="2:49">
      <c r="B31" s="57" t="s">
        <v>489</v>
      </c>
      <c r="H31">
        <v>4</v>
      </c>
      <c r="I31">
        <v>4</v>
      </c>
      <c r="J31">
        <v>4</v>
      </c>
      <c r="K31">
        <v>5</v>
      </c>
      <c r="L31">
        <v>3</v>
      </c>
      <c r="M31" s="36">
        <f t="shared" si="2"/>
        <v>4</v>
      </c>
      <c r="N31" s="55">
        <f t="shared" si="3"/>
        <v>20</v>
      </c>
      <c r="O31">
        <v>1</v>
      </c>
      <c r="P31">
        <v>3</v>
      </c>
      <c r="Q31">
        <v>3</v>
      </c>
      <c r="R31">
        <v>1</v>
      </c>
      <c r="S31">
        <v>4</v>
      </c>
      <c r="T31" s="34">
        <f t="shared" si="0"/>
        <v>2.4</v>
      </c>
      <c r="U31" s="34">
        <f t="shared" si="1"/>
        <v>12</v>
      </c>
      <c r="V31">
        <v>3</v>
      </c>
      <c r="W31">
        <v>4</v>
      </c>
      <c r="X31">
        <v>4</v>
      </c>
      <c r="Y31">
        <v>4</v>
      </c>
      <c r="Z31">
        <v>4</v>
      </c>
      <c r="AA31">
        <v>4</v>
      </c>
      <c r="AB31">
        <v>3</v>
      </c>
      <c r="AC31">
        <v>3</v>
      </c>
      <c r="AD31">
        <v>2</v>
      </c>
      <c r="AE31">
        <v>4</v>
      </c>
      <c r="AF31">
        <v>4</v>
      </c>
      <c r="AG31">
        <v>4</v>
      </c>
      <c r="AH31" s="35">
        <f t="shared" si="4"/>
        <v>3.5833333333333335</v>
      </c>
      <c r="AI31" s="56">
        <f t="shared" si="5"/>
        <v>43</v>
      </c>
      <c r="AJ31">
        <v>4</v>
      </c>
      <c r="AK31">
        <v>4</v>
      </c>
      <c r="AL31">
        <v>3</v>
      </c>
      <c r="AM31">
        <v>2</v>
      </c>
      <c r="AN31">
        <v>3</v>
      </c>
      <c r="AO31" s="37">
        <f t="shared" si="6"/>
        <v>3.2</v>
      </c>
      <c r="AP31" s="53">
        <f t="shared" si="7"/>
        <v>16</v>
      </c>
      <c r="AQ31">
        <v>1</v>
      </c>
      <c r="AR31">
        <v>2</v>
      </c>
      <c r="AS31">
        <v>3</v>
      </c>
      <c r="AT31">
        <v>4</v>
      </c>
      <c r="AU31">
        <v>3</v>
      </c>
      <c r="AV31" s="38">
        <f t="shared" si="8"/>
        <v>2.6</v>
      </c>
      <c r="AW31" s="57">
        <f t="shared" si="9"/>
        <v>13</v>
      </c>
    </row>
    <row r="32" spans="2:49">
      <c r="B32" s="57" t="s">
        <v>488</v>
      </c>
      <c r="H32">
        <v>3</v>
      </c>
      <c r="I32">
        <v>4</v>
      </c>
      <c r="J32">
        <v>4</v>
      </c>
      <c r="K32">
        <v>3</v>
      </c>
      <c r="L32">
        <v>3</v>
      </c>
      <c r="M32" s="36">
        <f t="shared" si="2"/>
        <v>3.4</v>
      </c>
      <c r="N32" s="55">
        <f t="shared" si="3"/>
        <v>17</v>
      </c>
      <c r="O32">
        <v>2</v>
      </c>
      <c r="P32">
        <v>4</v>
      </c>
      <c r="Q32">
        <v>3</v>
      </c>
      <c r="R32">
        <v>1</v>
      </c>
      <c r="S32">
        <v>3</v>
      </c>
      <c r="T32" s="34">
        <f t="shared" si="0"/>
        <v>2.6</v>
      </c>
      <c r="U32" s="34">
        <f t="shared" si="1"/>
        <v>13</v>
      </c>
      <c r="V32">
        <v>4</v>
      </c>
      <c r="W32">
        <v>3</v>
      </c>
      <c r="X32">
        <v>4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4</v>
      </c>
      <c r="AF32">
        <v>4</v>
      </c>
      <c r="AG32">
        <v>4</v>
      </c>
      <c r="AH32" s="35">
        <f t="shared" si="4"/>
        <v>3.4166666666666665</v>
      </c>
      <c r="AI32" s="56">
        <f t="shared" si="5"/>
        <v>41</v>
      </c>
      <c r="AJ32">
        <v>4</v>
      </c>
      <c r="AK32">
        <v>4</v>
      </c>
      <c r="AL32">
        <v>3</v>
      </c>
      <c r="AM32">
        <v>4</v>
      </c>
      <c r="AN32">
        <v>3</v>
      </c>
      <c r="AO32" s="37">
        <f t="shared" si="6"/>
        <v>3.6</v>
      </c>
      <c r="AP32" s="53">
        <f t="shared" si="7"/>
        <v>18</v>
      </c>
      <c r="AQ32">
        <v>3</v>
      </c>
      <c r="AR32">
        <v>2</v>
      </c>
      <c r="AS32">
        <v>4</v>
      </c>
      <c r="AT32">
        <v>4</v>
      </c>
      <c r="AU32">
        <v>3</v>
      </c>
      <c r="AV32" s="38">
        <f t="shared" si="8"/>
        <v>3.2</v>
      </c>
      <c r="AW32" s="57">
        <f t="shared" si="9"/>
        <v>16</v>
      </c>
    </row>
    <row r="33" spans="2:49">
      <c r="B33" s="57" t="s">
        <v>487</v>
      </c>
      <c r="H33">
        <v>1</v>
      </c>
      <c r="I33">
        <v>4</v>
      </c>
      <c r="J33">
        <v>4</v>
      </c>
      <c r="K33">
        <v>1</v>
      </c>
      <c r="L33">
        <v>1</v>
      </c>
      <c r="M33" s="36">
        <f t="shared" si="2"/>
        <v>2.2000000000000002</v>
      </c>
      <c r="N33" s="55">
        <f t="shared" si="3"/>
        <v>11</v>
      </c>
      <c r="O33">
        <v>1</v>
      </c>
      <c r="P33">
        <v>1</v>
      </c>
      <c r="Q33">
        <v>1</v>
      </c>
      <c r="R33">
        <v>1</v>
      </c>
      <c r="S33">
        <v>1</v>
      </c>
      <c r="T33" s="34">
        <f t="shared" si="0"/>
        <v>1</v>
      </c>
      <c r="U33" s="34">
        <f t="shared" si="1"/>
        <v>5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3</v>
      </c>
      <c r="AF33">
        <v>3</v>
      </c>
      <c r="AG33">
        <v>3</v>
      </c>
      <c r="AH33" s="35">
        <f t="shared" si="4"/>
        <v>1.5</v>
      </c>
      <c r="AI33" s="56">
        <f t="shared" si="5"/>
        <v>18</v>
      </c>
      <c r="AJ33">
        <v>1</v>
      </c>
      <c r="AK33">
        <v>4</v>
      </c>
      <c r="AL33">
        <v>1</v>
      </c>
      <c r="AM33">
        <v>4</v>
      </c>
      <c r="AN33">
        <v>5</v>
      </c>
      <c r="AO33" s="37">
        <f t="shared" si="6"/>
        <v>3</v>
      </c>
      <c r="AP33" s="53">
        <f t="shared" si="7"/>
        <v>15</v>
      </c>
      <c r="AQ33">
        <v>1</v>
      </c>
      <c r="AR33">
        <v>1</v>
      </c>
      <c r="AS33">
        <v>1</v>
      </c>
      <c r="AT33">
        <v>4</v>
      </c>
      <c r="AU33">
        <v>1</v>
      </c>
      <c r="AV33" s="38">
        <f t="shared" si="8"/>
        <v>1.6</v>
      </c>
      <c r="AW33" s="57">
        <f t="shared" si="9"/>
        <v>8</v>
      </c>
    </row>
    <row r="34" spans="2:49">
      <c r="B34" s="57" t="s">
        <v>486</v>
      </c>
      <c r="H34">
        <v>3</v>
      </c>
      <c r="I34">
        <v>4</v>
      </c>
      <c r="J34">
        <v>5</v>
      </c>
      <c r="K34">
        <v>4</v>
      </c>
      <c r="L34">
        <v>4</v>
      </c>
      <c r="M34" s="36">
        <f t="shared" si="2"/>
        <v>4</v>
      </c>
      <c r="N34" s="55">
        <f t="shared" si="3"/>
        <v>20</v>
      </c>
      <c r="O34">
        <v>4</v>
      </c>
      <c r="P34">
        <v>3</v>
      </c>
      <c r="Q34">
        <v>2</v>
      </c>
      <c r="R34">
        <v>2</v>
      </c>
      <c r="S34">
        <v>4</v>
      </c>
      <c r="T34" s="34">
        <f t="shared" si="0"/>
        <v>3</v>
      </c>
      <c r="U34" s="34">
        <f t="shared" si="1"/>
        <v>15</v>
      </c>
      <c r="V34">
        <v>3</v>
      </c>
      <c r="W34">
        <v>3</v>
      </c>
      <c r="X34">
        <v>5</v>
      </c>
      <c r="Y34">
        <v>5</v>
      </c>
      <c r="Z34">
        <v>5</v>
      </c>
      <c r="AA34">
        <v>5</v>
      </c>
      <c r="AB34">
        <v>3</v>
      </c>
      <c r="AC34">
        <v>3</v>
      </c>
      <c r="AD34">
        <v>3</v>
      </c>
      <c r="AE34">
        <v>3</v>
      </c>
      <c r="AF34">
        <v>3</v>
      </c>
      <c r="AG34">
        <v>4</v>
      </c>
      <c r="AH34" s="35">
        <f t="shared" si="4"/>
        <v>3.75</v>
      </c>
      <c r="AI34" s="56">
        <f t="shared" si="5"/>
        <v>45</v>
      </c>
      <c r="AJ34">
        <v>4</v>
      </c>
      <c r="AK34">
        <v>5</v>
      </c>
      <c r="AL34">
        <v>4</v>
      </c>
      <c r="AM34">
        <v>2</v>
      </c>
      <c r="AN34">
        <v>3</v>
      </c>
      <c r="AO34" s="37">
        <f t="shared" si="6"/>
        <v>3.6</v>
      </c>
      <c r="AP34" s="53">
        <f t="shared" si="7"/>
        <v>18</v>
      </c>
      <c r="AQ34">
        <v>1</v>
      </c>
      <c r="AR34">
        <v>3</v>
      </c>
      <c r="AS34">
        <v>3</v>
      </c>
      <c r="AT34">
        <v>4</v>
      </c>
      <c r="AU34">
        <v>2</v>
      </c>
      <c r="AV34" s="38">
        <f t="shared" si="8"/>
        <v>2.6</v>
      </c>
      <c r="AW34" s="57">
        <f t="shared" si="9"/>
        <v>13</v>
      </c>
    </row>
    <row r="35" spans="2:49">
      <c r="H35">
        <v>4</v>
      </c>
      <c r="I35">
        <v>4</v>
      </c>
      <c r="J35">
        <v>2</v>
      </c>
      <c r="K35">
        <v>3</v>
      </c>
      <c r="L35">
        <v>4</v>
      </c>
      <c r="M35" s="36">
        <f t="shared" si="2"/>
        <v>3.4</v>
      </c>
      <c r="N35" s="55">
        <f t="shared" si="3"/>
        <v>17</v>
      </c>
      <c r="O35">
        <v>4</v>
      </c>
      <c r="P35">
        <v>2</v>
      </c>
      <c r="Q35">
        <v>4</v>
      </c>
      <c r="R35">
        <v>2</v>
      </c>
      <c r="S35">
        <v>4</v>
      </c>
      <c r="T35" s="34">
        <f t="shared" si="0"/>
        <v>3.2</v>
      </c>
      <c r="U35" s="34">
        <f t="shared" si="1"/>
        <v>16</v>
      </c>
      <c r="V35">
        <v>2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2</v>
      </c>
      <c r="AD35">
        <v>2</v>
      </c>
      <c r="AE35">
        <v>4</v>
      </c>
      <c r="AF35">
        <v>4</v>
      </c>
      <c r="AG35">
        <v>4</v>
      </c>
      <c r="AH35" s="35">
        <f t="shared" si="4"/>
        <v>3.5</v>
      </c>
      <c r="AI35" s="56">
        <f t="shared" si="5"/>
        <v>42</v>
      </c>
      <c r="AJ35">
        <v>4</v>
      </c>
      <c r="AK35">
        <v>4</v>
      </c>
      <c r="AL35">
        <v>2</v>
      </c>
      <c r="AM35">
        <v>3</v>
      </c>
      <c r="AN35">
        <v>4</v>
      </c>
      <c r="AO35" s="37">
        <f t="shared" si="6"/>
        <v>3.4</v>
      </c>
      <c r="AP35" s="53">
        <f t="shared" si="7"/>
        <v>17</v>
      </c>
      <c r="AQ35">
        <v>3</v>
      </c>
      <c r="AR35">
        <v>4</v>
      </c>
      <c r="AS35">
        <v>2</v>
      </c>
      <c r="AT35">
        <v>3</v>
      </c>
      <c r="AU35">
        <v>3</v>
      </c>
      <c r="AV35" s="38">
        <f t="shared" si="8"/>
        <v>3</v>
      </c>
      <c r="AW35" s="57">
        <f t="shared" si="9"/>
        <v>15</v>
      </c>
    </row>
    <row r="36" spans="2:49">
      <c r="H36">
        <v>4</v>
      </c>
      <c r="I36">
        <v>3</v>
      </c>
      <c r="J36">
        <v>4</v>
      </c>
      <c r="K36">
        <v>4</v>
      </c>
      <c r="L36">
        <v>3</v>
      </c>
      <c r="M36" s="36">
        <f t="shared" si="2"/>
        <v>3.6</v>
      </c>
      <c r="N36" s="55">
        <f t="shared" si="3"/>
        <v>18</v>
      </c>
      <c r="O36">
        <v>5</v>
      </c>
      <c r="P36">
        <v>5</v>
      </c>
      <c r="Q36">
        <v>4</v>
      </c>
      <c r="R36">
        <v>4</v>
      </c>
      <c r="S36">
        <v>4</v>
      </c>
      <c r="T36" s="34">
        <f t="shared" si="0"/>
        <v>4.4000000000000004</v>
      </c>
      <c r="U36" s="34">
        <f t="shared" si="1"/>
        <v>22</v>
      </c>
      <c r="V36">
        <v>3</v>
      </c>
      <c r="W36">
        <v>5</v>
      </c>
      <c r="X36">
        <v>4</v>
      </c>
      <c r="Y36">
        <v>5</v>
      </c>
      <c r="Z36">
        <v>4</v>
      </c>
      <c r="AA36">
        <v>3</v>
      </c>
      <c r="AB36">
        <v>5</v>
      </c>
      <c r="AC36">
        <v>4</v>
      </c>
      <c r="AD36">
        <v>3</v>
      </c>
      <c r="AE36">
        <v>5</v>
      </c>
      <c r="AF36">
        <v>5</v>
      </c>
      <c r="AG36">
        <v>5</v>
      </c>
      <c r="AH36" s="35">
        <f t="shared" si="4"/>
        <v>4.25</v>
      </c>
      <c r="AI36" s="56">
        <f t="shared" si="5"/>
        <v>51</v>
      </c>
      <c r="AJ36">
        <v>5</v>
      </c>
      <c r="AK36">
        <v>4</v>
      </c>
      <c r="AL36">
        <v>4</v>
      </c>
      <c r="AM36">
        <v>4</v>
      </c>
      <c r="AN36">
        <v>4</v>
      </c>
      <c r="AO36" s="37">
        <f t="shared" si="6"/>
        <v>4.2</v>
      </c>
      <c r="AP36" s="53">
        <f t="shared" si="7"/>
        <v>21</v>
      </c>
      <c r="AQ36">
        <v>3</v>
      </c>
      <c r="AR36">
        <v>3</v>
      </c>
      <c r="AS36">
        <v>2</v>
      </c>
      <c r="AT36">
        <v>1</v>
      </c>
      <c r="AU36">
        <v>2</v>
      </c>
      <c r="AV36" s="38">
        <f t="shared" si="8"/>
        <v>2.2000000000000002</v>
      </c>
      <c r="AW36" s="57">
        <f t="shared" si="9"/>
        <v>11</v>
      </c>
    </row>
    <row r="37" spans="2:49">
      <c r="H37">
        <v>5</v>
      </c>
      <c r="I37">
        <v>4</v>
      </c>
      <c r="J37">
        <v>3</v>
      </c>
      <c r="K37">
        <v>3</v>
      </c>
      <c r="L37">
        <v>3</v>
      </c>
      <c r="M37" s="36">
        <f t="shared" si="2"/>
        <v>3.6</v>
      </c>
      <c r="N37" s="55">
        <f t="shared" si="3"/>
        <v>18</v>
      </c>
      <c r="O37">
        <v>1</v>
      </c>
      <c r="P37">
        <v>3</v>
      </c>
      <c r="Q37">
        <v>4</v>
      </c>
      <c r="R37">
        <v>3</v>
      </c>
      <c r="S37">
        <v>4</v>
      </c>
      <c r="T37" s="34">
        <f t="shared" si="0"/>
        <v>3</v>
      </c>
      <c r="U37" s="34">
        <f t="shared" si="1"/>
        <v>15</v>
      </c>
      <c r="V37">
        <v>4</v>
      </c>
      <c r="W37">
        <v>4</v>
      </c>
      <c r="X37">
        <v>4</v>
      </c>
      <c r="Y37">
        <v>4</v>
      </c>
      <c r="Z37">
        <v>3</v>
      </c>
      <c r="AA37">
        <v>4</v>
      </c>
      <c r="AB37">
        <v>3</v>
      </c>
      <c r="AC37">
        <v>3</v>
      </c>
      <c r="AD37">
        <v>3</v>
      </c>
      <c r="AE37">
        <v>3</v>
      </c>
      <c r="AF37">
        <v>4</v>
      </c>
      <c r="AG37">
        <v>4</v>
      </c>
      <c r="AH37" s="35">
        <f t="shared" si="4"/>
        <v>3.5833333333333335</v>
      </c>
      <c r="AI37" s="56">
        <f t="shared" si="5"/>
        <v>43</v>
      </c>
      <c r="AJ37">
        <v>3</v>
      </c>
      <c r="AK37">
        <v>3</v>
      </c>
      <c r="AL37">
        <v>2</v>
      </c>
      <c r="AM37">
        <v>3</v>
      </c>
      <c r="AN37">
        <v>4</v>
      </c>
      <c r="AO37" s="37">
        <f t="shared" si="6"/>
        <v>3</v>
      </c>
      <c r="AP37" s="53">
        <f t="shared" si="7"/>
        <v>15</v>
      </c>
      <c r="AQ37">
        <v>3</v>
      </c>
      <c r="AR37">
        <v>3</v>
      </c>
      <c r="AS37">
        <v>3</v>
      </c>
      <c r="AT37">
        <v>3</v>
      </c>
      <c r="AU37">
        <v>3</v>
      </c>
      <c r="AV37" s="38">
        <f t="shared" si="8"/>
        <v>3</v>
      </c>
      <c r="AW37" s="57">
        <f t="shared" si="9"/>
        <v>15</v>
      </c>
    </row>
    <row r="38" spans="2:49">
      <c r="H38">
        <v>5</v>
      </c>
      <c r="I38">
        <v>4</v>
      </c>
      <c r="J38">
        <v>2</v>
      </c>
      <c r="K38">
        <v>3</v>
      </c>
      <c r="L38">
        <v>5</v>
      </c>
      <c r="M38" s="36">
        <f t="shared" si="2"/>
        <v>3.8</v>
      </c>
      <c r="N38" s="55">
        <f t="shared" si="3"/>
        <v>19</v>
      </c>
      <c r="O38">
        <v>4</v>
      </c>
      <c r="P38">
        <v>5</v>
      </c>
      <c r="Q38">
        <v>2</v>
      </c>
      <c r="R38">
        <v>3</v>
      </c>
      <c r="S38">
        <v>3</v>
      </c>
      <c r="T38" s="34">
        <f t="shared" si="0"/>
        <v>3.4</v>
      </c>
      <c r="U38" s="34">
        <f t="shared" si="1"/>
        <v>17</v>
      </c>
      <c r="V38">
        <v>4</v>
      </c>
      <c r="W38">
        <v>4</v>
      </c>
      <c r="X38">
        <v>4</v>
      </c>
      <c r="Y38">
        <v>4</v>
      </c>
      <c r="Z38">
        <v>5</v>
      </c>
      <c r="AA38">
        <v>4</v>
      </c>
      <c r="AB38">
        <v>4</v>
      </c>
      <c r="AC38">
        <v>1</v>
      </c>
      <c r="AD38">
        <v>3</v>
      </c>
      <c r="AE38">
        <v>3</v>
      </c>
      <c r="AF38">
        <v>2</v>
      </c>
      <c r="AG38">
        <v>3</v>
      </c>
      <c r="AH38" s="35">
        <f t="shared" si="4"/>
        <v>3.4166666666666665</v>
      </c>
      <c r="AI38" s="56">
        <f t="shared" si="5"/>
        <v>41</v>
      </c>
      <c r="AJ38">
        <v>4</v>
      </c>
      <c r="AK38">
        <v>4</v>
      </c>
      <c r="AL38">
        <v>3</v>
      </c>
      <c r="AM38">
        <v>3</v>
      </c>
      <c r="AN38">
        <v>5</v>
      </c>
      <c r="AO38" s="37">
        <f t="shared" si="6"/>
        <v>3.8</v>
      </c>
      <c r="AP38" s="53">
        <f t="shared" si="7"/>
        <v>19</v>
      </c>
      <c r="AQ38">
        <v>4</v>
      </c>
      <c r="AR38">
        <v>5</v>
      </c>
      <c r="AS38">
        <v>4</v>
      </c>
      <c r="AT38">
        <v>4</v>
      </c>
      <c r="AU38">
        <v>5</v>
      </c>
      <c r="AV38" s="38">
        <f t="shared" si="8"/>
        <v>4.4000000000000004</v>
      </c>
      <c r="AW38" s="57">
        <f t="shared" si="9"/>
        <v>22</v>
      </c>
    </row>
    <row r="39" spans="2:49">
      <c r="H39">
        <v>4</v>
      </c>
      <c r="I39">
        <v>3</v>
      </c>
      <c r="J39">
        <v>3</v>
      </c>
      <c r="K39">
        <v>3</v>
      </c>
      <c r="L39">
        <v>3</v>
      </c>
      <c r="M39" s="36">
        <f t="shared" si="2"/>
        <v>3.2</v>
      </c>
      <c r="N39" s="55">
        <f t="shared" si="3"/>
        <v>16</v>
      </c>
      <c r="O39">
        <v>4</v>
      </c>
      <c r="P39">
        <v>2</v>
      </c>
      <c r="Q39">
        <v>3</v>
      </c>
      <c r="R39">
        <v>3</v>
      </c>
      <c r="S39">
        <v>4</v>
      </c>
      <c r="T39" s="34">
        <f t="shared" si="0"/>
        <v>3.2</v>
      </c>
      <c r="U39" s="34">
        <f t="shared" si="1"/>
        <v>16</v>
      </c>
      <c r="V39">
        <v>4</v>
      </c>
      <c r="W39">
        <v>4</v>
      </c>
      <c r="X39">
        <v>2</v>
      </c>
      <c r="Y39">
        <v>4</v>
      </c>
      <c r="Z39">
        <v>4</v>
      </c>
      <c r="AA39">
        <v>4</v>
      </c>
      <c r="AB39">
        <v>4</v>
      </c>
      <c r="AC39">
        <v>4</v>
      </c>
      <c r="AD39">
        <v>2</v>
      </c>
      <c r="AE39">
        <v>3</v>
      </c>
      <c r="AF39">
        <v>3</v>
      </c>
      <c r="AG39">
        <v>4</v>
      </c>
      <c r="AH39" s="35">
        <f t="shared" si="4"/>
        <v>3.5</v>
      </c>
      <c r="AI39" s="56">
        <f t="shared" si="5"/>
        <v>42</v>
      </c>
      <c r="AJ39">
        <v>4</v>
      </c>
      <c r="AK39">
        <v>3</v>
      </c>
      <c r="AL39">
        <v>4</v>
      </c>
      <c r="AM39">
        <v>3</v>
      </c>
      <c r="AN39">
        <v>4</v>
      </c>
      <c r="AO39" s="37">
        <f t="shared" si="6"/>
        <v>3.6</v>
      </c>
      <c r="AP39" s="53">
        <f t="shared" si="7"/>
        <v>18</v>
      </c>
      <c r="AQ39">
        <v>4</v>
      </c>
      <c r="AR39">
        <v>4</v>
      </c>
      <c r="AS39">
        <v>4</v>
      </c>
      <c r="AT39">
        <v>4</v>
      </c>
      <c r="AU39">
        <v>4</v>
      </c>
      <c r="AV39" s="38">
        <f t="shared" si="8"/>
        <v>4</v>
      </c>
      <c r="AW39" s="57">
        <f t="shared" si="9"/>
        <v>20</v>
      </c>
    </row>
    <row r="40" spans="2:49">
      <c r="H40">
        <v>5</v>
      </c>
      <c r="I40">
        <v>5</v>
      </c>
      <c r="J40">
        <v>3</v>
      </c>
      <c r="K40">
        <v>4</v>
      </c>
      <c r="L40">
        <v>5</v>
      </c>
      <c r="M40" s="36">
        <f t="shared" si="2"/>
        <v>4.4000000000000004</v>
      </c>
      <c r="N40" s="55">
        <f t="shared" si="3"/>
        <v>22</v>
      </c>
      <c r="O40">
        <v>5</v>
      </c>
      <c r="P40">
        <v>5</v>
      </c>
      <c r="Q40">
        <v>5</v>
      </c>
      <c r="R40">
        <v>5</v>
      </c>
      <c r="S40">
        <v>4</v>
      </c>
      <c r="T40" s="34">
        <f t="shared" si="0"/>
        <v>4.8</v>
      </c>
      <c r="U40" s="34">
        <f t="shared" si="1"/>
        <v>24</v>
      </c>
      <c r="V40">
        <v>4</v>
      </c>
      <c r="W40">
        <v>5</v>
      </c>
      <c r="X40">
        <v>5</v>
      </c>
      <c r="Y40">
        <v>5</v>
      </c>
      <c r="Z40">
        <v>5</v>
      </c>
      <c r="AA40">
        <v>5</v>
      </c>
      <c r="AB40">
        <v>5</v>
      </c>
      <c r="AC40">
        <v>4</v>
      </c>
      <c r="AD40">
        <v>3</v>
      </c>
      <c r="AE40">
        <v>3</v>
      </c>
      <c r="AF40">
        <v>3</v>
      </c>
      <c r="AG40">
        <v>3</v>
      </c>
      <c r="AH40" s="35">
        <f t="shared" si="4"/>
        <v>4.166666666666667</v>
      </c>
      <c r="AI40" s="56">
        <f t="shared" si="5"/>
        <v>50</v>
      </c>
      <c r="AJ40">
        <v>5</v>
      </c>
      <c r="AK40">
        <v>5</v>
      </c>
      <c r="AL40">
        <v>5</v>
      </c>
      <c r="AM40">
        <v>4</v>
      </c>
      <c r="AN40">
        <v>3</v>
      </c>
      <c r="AO40" s="37">
        <f t="shared" si="6"/>
        <v>4.4000000000000004</v>
      </c>
      <c r="AP40" s="53">
        <f t="shared" si="7"/>
        <v>22</v>
      </c>
      <c r="AQ40">
        <v>4</v>
      </c>
      <c r="AR40">
        <v>4</v>
      </c>
      <c r="AS40">
        <v>4</v>
      </c>
      <c r="AT40">
        <v>4</v>
      </c>
      <c r="AU40">
        <v>4</v>
      </c>
      <c r="AV40" s="38">
        <f t="shared" si="8"/>
        <v>4</v>
      </c>
      <c r="AW40" s="57">
        <f t="shared" si="9"/>
        <v>20</v>
      </c>
    </row>
    <row r="41" spans="2:49">
      <c r="H41">
        <v>3</v>
      </c>
      <c r="I41">
        <v>4</v>
      </c>
      <c r="J41">
        <v>3</v>
      </c>
      <c r="K41">
        <v>4</v>
      </c>
      <c r="L41">
        <v>4</v>
      </c>
      <c r="M41" s="36">
        <f t="shared" si="2"/>
        <v>3.6</v>
      </c>
      <c r="N41" s="55">
        <f t="shared" si="3"/>
        <v>18</v>
      </c>
      <c r="O41">
        <v>2</v>
      </c>
      <c r="P41">
        <v>2</v>
      </c>
      <c r="Q41">
        <v>2</v>
      </c>
      <c r="R41">
        <v>1</v>
      </c>
      <c r="S41">
        <v>2</v>
      </c>
      <c r="T41" s="34">
        <f t="shared" si="0"/>
        <v>1.8</v>
      </c>
      <c r="U41" s="34">
        <f t="shared" si="1"/>
        <v>9</v>
      </c>
      <c r="V41">
        <v>2</v>
      </c>
      <c r="W41">
        <v>2</v>
      </c>
      <c r="X41">
        <v>4</v>
      </c>
      <c r="Y41">
        <v>2</v>
      </c>
      <c r="Z41">
        <v>4</v>
      </c>
      <c r="AA41">
        <v>4</v>
      </c>
      <c r="AB41">
        <v>2</v>
      </c>
      <c r="AC41">
        <v>3</v>
      </c>
      <c r="AD41">
        <v>2</v>
      </c>
      <c r="AE41">
        <v>4</v>
      </c>
      <c r="AF41">
        <v>4</v>
      </c>
      <c r="AG41">
        <v>4</v>
      </c>
      <c r="AH41" s="35">
        <f t="shared" si="4"/>
        <v>3.0833333333333335</v>
      </c>
      <c r="AI41" s="56">
        <f t="shared" si="5"/>
        <v>37</v>
      </c>
      <c r="AJ41">
        <v>2</v>
      </c>
      <c r="AK41">
        <v>2</v>
      </c>
      <c r="AL41">
        <v>4</v>
      </c>
      <c r="AM41">
        <v>4</v>
      </c>
      <c r="AN41">
        <v>4</v>
      </c>
      <c r="AO41" s="37">
        <f t="shared" si="6"/>
        <v>3.2</v>
      </c>
      <c r="AP41" s="53">
        <f t="shared" si="7"/>
        <v>16</v>
      </c>
      <c r="AQ41">
        <v>3</v>
      </c>
      <c r="AR41">
        <v>3</v>
      </c>
      <c r="AS41">
        <v>4</v>
      </c>
      <c r="AT41">
        <v>4</v>
      </c>
      <c r="AU41">
        <v>1</v>
      </c>
      <c r="AV41" s="38">
        <f t="shared" si="8"/>
        <v>3</v>
      </c>
      <c r="AW41" s="57">
        <f t="shared" si="9"/>
        <v>15</v>
      </c>
    </row>
    <row r="42" spans="2:49">
      <c r="H42">
        <v>4</v>
      </c>
      <c r="I42">
        <v>3</v>
      </c>
      <c r="J42">
        <v>3</v>
      </c>
      <c r="K42">
        <v>4</v>
      </c>
      <c r="L42">
        <v>4</v>
      </c>
      <c r="M42" s="36">
        <f t="shared" si="2"/>
        <v>3.6</v>
      </c>
      <c r="N42" s="55">
        <f t="shared" si="3"/>
        <v>18</v>
      </c>
      <c r="O42">
        <v>4</v>
      </c>
      <c r="P42">
        <v>4</v>
      </c>
      <c r="Q42">
        <v>4</v>
      </c>
      <c r="R42">
        <v>4</v>
      </c>
      <c r="S42">
        <v>4</v>
      </c>
      <c r="T42" s="34">
        <f t="shared" si="0"/>
        <v>4</v>
      </c>
      <c r="U42" s="34">
        <f t="shared" si="1"/>
        <v>20</v>
      </c>
      <c r="V42">
        <v>3</v>
      </c>
      <c r="W42">
        <v>4</v>
      </c>
      <c r="X42">
        <v>4</v>
      </c>
      <c r="Y42">
        <v>4</v>
      </c>
      <c r="Z42">
        <v>5</v>
      </c>
      <c r="AA42">
        <v>4</v>
      </c>
      <c r="AB42">
        <v>5</v>
      </c>
      <c r="AC42">
        <v>4</v>
      </c>
      <c r="AD42">
        <v>2</v>
      </c>
      <c r="AE42">
        <v>5</v>
      </c>
      <c r="AF42">
        <v>4</v>
      </c>
      <c r="AG42">
        <v>4</v>
      </c>
      <c r="AH42" s="35">
        <f t="shared" si="4"/>
        <v>4</v>
      </c>
      <c r="AI42" s="56">
        <f t="shared" si="5"/>
        <v>48</v>
      </c>
      <c r="AJ42">
        <v>4</v>
      </c>
      <c r="AK42">
        <v>4</v>
      </c>
      <c r="AL42">
        <v>4</v>
      </c>
      <c r="AM42">
        <v>4</v>
      </c>
      <c r="AN42">
        <v>4</v>
      </c>
      <c r="AO42" s="37">
        <f t="shared" si="6"/>
        <v>4</v>
      </c>
      <c r="AP42" s="53">
        <f t="shared" si="7"/>
        <v>20</v>
      </c>
      <c r="AQ42">
        <v>3</v>
      </c>
      <c r="AR42">
        <v>4</v>
      </c>
      <c r="AS42">
        <v>4</v>
      </c>
      <c r="AT42">
        <v>4</v>
      </c>
      <c r="AU42">
        <v>4</v>
      </c>
      <c r="AV42" s="38">
        <f t="shared" si="8"/>
        <v>3.8</v>
      </c>
      <c r="AW42" s="57">
        <f t="shared" si="9"/>
        <v>19</v>
      </c>
    </row>
    <row r="43" spans="2:49">
      <c r="H43">
        <v>4</v>
      </c>
      <c r="I43">
        <v>4</v>
      </c>
      <c r="J43">
        <v>3</v>
      </c>
      <c r="K43">
        <v>4</v>
      </c>
      <c r="L43">
        <v>3</v>
      </c>
      <c r="M43" s="36">
        <f t="shared" si="2"/>
        <v>3.6</v>
      </c>
      <c r="N43" s="55">
        <f t="shared" si="3"/>
        <v>18</v>
      </c>
      <c r="O43">
        <v>2</v>
      </c>
      <c r="P43">
        <v>4</v>
      </c>
      <c r="Q43">
        <v>3</v>
      </c>
      <c r="R43">
        <v>3</v>
      </c>
      <c r="S43">
        <v>4</v>
      </c>
      <c r="T43" s="34">
        <f t="shared" si="0"/>
        <v>3.2</v>
      </c>
      <c r="U43" s="34">
        <f t="shared" si="1"/>
        <v>16</v>
      </c>
      <c r="V43">
        <v>3</v>
      </c>
      <c r="W43">
        <v>4</v>
      </c>
      <c r="X43">
        <v>4</v>
      </c>
      <c r="Y43">
        <v>5</v>
      </c>
      <c r="Z43">
        <v>4</v>
      </c>
      <c r="AA43">
        <v>5</v>
      </c>
      <c r="AB43">
        <v>5</v>
      </c>
      <c r="AC43">
        <v>4</v>
      </c>
      <c r="AD43">
        <v>3</v>
      </c>
      <c r="AE43">
        <v>5</v>
      </c>
      <c r="AF43">
        <v>5</v>
      </c>
      <c r="AG43">
        <v>5</v>
      </c>
      <c r="AH43" s="35">
        <f t="shared" si="4"/>
        <v>4.333333333333333</v>
      </c>
      <c r="AI43" s="56">
        <f t="shared" si="5"/>
        <v>52</v>
      </c>
      <c r="AJ43">
        <v>4</v>
      </c>
      <c r="AK43">
        <v>5</v>
      </c>
      <c r="AL43">
        <v>4</v>
      </c>
      <c r="AM43">
        <v>4</v>
      </c>
      <c r="AN43">
        <v>5</v>
      </c>
      <c r="AO43" s="37">
        <f t="shared" si="6"/>
        <v>4.4000000000000004</v>
      </c>
      <c r="AP43" s="53">
        <f t="shared" si="7"/>
        <v>22</v>
      </c>
      <c r="AQ43">
        <v>1</v>
      </c>
      <c r="AR43">
        <v>3</v>
      </c>
      <c r="AS43">
        <v>3</v>
      </c>
      <c r="AT43">
        <v>2</v>
      </c>
      <c r="AU43">
        <v>3</v>
      </c>
      <c r="AV43" s="38">
        <f t="shared" si="8"/>
        <v>2.4</v>
      </c>
      <c r="AW43" s="57">
        <f t="shared" si="9"/>
        <v>12</v>
      </c>
    </row>
    <row r="44" spans="2:49">
      <c r="H44">
        <v>2</v>
      </c>
      <c r="I44">
        <v>4</v>
      </c>
      <c r="J44">
        <v>4</v>
      </c>
      <c r="K44">
        <v>5</v>
      </c>
      <c r="L44">
        <v>4</v>
      </c>
      <c r="M44" s="36">
        <f t="shared" si="2"/>
        <v>3.8</v>
      </c>
      <c r="N44" s="55">
        <f t="shared" si="3"/>
        <v>19</v>
      </c>
      <c r="O44">
        <v>1</v>
      </c>
      <c r="P44">
        <v>1</v>
      </c>
      <c r="Q44">
        <v>3</v>
      </c>
      <c r="R44">
        <v>5</v>
      </c>
      <c r="S44">
        <v>3</v>
      </c>
      <c r="T44" s="34">
        <f t="shared" si="0"/>
        <v>2.6</v>
      </c>
      <c r="U44" s="34">
        <f t="shared" si="1"/>
        <v>13</v>
      </c>
      <c r="V44">
        <v>2</v>
      </c>
      <c r="W44">
        <v>5</v>
      </c>
      <c r="X44">
        <v>4</v>
      </c>
      <c r="Y44">
        <v>3</v>
      </c>
      <c r="Z44">
        <v>2</v>
      </c>
      <c r="AA44">
        <v>1</v>
      </c>
      <c r="AB44">
        <v>2</v>
      </c>
      <c r="AC44">
        <v>2</v>
      </c>
      <c r="AD44">
        <v>1</v>
      </c>
      <c r="AE44">
        <v>3</v>
      </c>
      <c r="AF44">
        <v>4</v>
      </c>
      <c r="AG44">
        <v>2</v>
      </c>
      <c r="AH44" s="35">
        <f t="shared" si="4"/>
        <v>2.5833333333333335</v>
      </c>
      <c r="AI44" s="56">
        <f t="shared" si="5"/>
        <v>31</v>
      </c>
      <c r="AJ44">
        <v>1</v>
      </c>
      <c r="AK44">
        <v>3</v>
      </c>
      <c r="AL44">
        <v>2</v>
      </c>
      <c r="AM44">
        <v>5</v>
      </c>
      <c r="AN44">
        <v>2</v>
      </c>
      <c r="AO44" s="37">
        <f t="shared" si="6"/>
        <v>2.6</v>
      </c>
      <c r="AP44" s="53">
        <f t="shared" si="7"/>
        <v>13</v>
      </c>
      <c r="AQ44">
        <v>1</v>
      </c>
      <c r="AR44">
        <v>2</v>
      </c>
      <c r="AS44">
        <v>4</v>
      </c>
      <c r="AT44">
        <v>5</v>
      </c>
      <c r="AU44">
        <v>2</v>
      </c>
      <c r="AV44" s="38">
        <f t="shared" si="8"/>
        <v>2.8</v>
      </c>
      <c r="AW44" s="57">
        <f t="shared" si="9"/>
        <v>14</v>
      </c>
    </row>
    <row r="45" spans="2:49">
      <c r="H45">
        <v>4</v>
      </c>
      <c r="I45">
        <v>4</v>
      </c>
      <c r="J45">
        <v>3</v>
      </c>
      <c r="K45">
        <v>4</v>
      </c>
      <c r="L45">
        <v>4</v>
      </c>
      <c r="M45" s="36">
        <f t="shared" si="2"/>
        <v>3.8</v>
      </c>
      <c r="N45" s="55">
        <f t="shared" si="3"/>
        <v>19</v>
      </c>
      <c r="O45">
        <v>2</v>
      </c>
      <c r="P45">
        <v>2</v>
      </c>
      <c r="Q45">
        <v>4</v>
      </c>
      <c r="R45">
        <v>2</v>
      </c>
      <c r="S45">
        <v>4</v>
      </c>
      <c r="T45" s="34">
        <f t="shared" si="0"/>
        <v>2.8</v>
      </c>
      <c r="U45" s="34">
        <f t="shared" si="1"/>
        <v>14</v>
      </c>
      <c r="V45">
        <v>3</v>
      </c>
      <c r="W45">
        <v>4</v>
      </c>
      <c r="X45">
        <v>4</v>
      </c>
      <c r="Y45">
        <v>4</v>
      </c>
      <c r="Z45">
        <v>5</v>
      </c>
      <c r="AA45">
        <v>4</v>
      </c>
      <c r="AB45">
        <v>3</v>
      </c>
      <c r="AC45">
        <v>4</v>
      </c>
      <c r="AD45">
        <v>3</v>
      </c>
      <c r="AE45">
        <v>4</v>
      </c>
      <c r="AF45">
        <v>4</v>
      </c>
      <c r="AG45">
        <v>5</v>
      </c>
      <c r="AH45" s="35">
        <f t="shared" si="4"/>
        <v>3.9166666666666665</v>
      </c>
      <c r="AI45" s="56">
        <f t="shared" si="5"/>
        <v>47</v>
      </c>
      <c r="AJ45">
        <v>3</v>
      </c>
      <c r="AK45">
        <v>4</v>
      </c>
      <c r="AL45">
        <v>4</v>
      </c>
      <c r="AM45">
        <v>4</v>
      </c>
      <c r="AN45">
        <v>2</v>
      </c>
      <c r="AO45" s="37">
        <f t="shared" si="6"/>
        <v>3.4</v>
      </c>
      <c r="AP45" s="53">
        <f t="shared" si="7"/>
        <v>17</v>
      </c>
      <c r="AQ45">
        <v>1</v>
      </c>
      <c r="AR45">
        <v>3</v>
      </c>
      <c r="AS45">
        <v>2</v>
      </c>
      <c r="AT45">
        <v>4</v>
      </c>
      <c r="AU45">
        <v>2</v>
      </c>
      <c r="AV45" s="38">
        <f t="shared" si="8"/>
        <v>2.4</v>
      </c>
      <c r="AW45" s="57">
        <f t="shared" si="9"/>
        <v>12</v>
      </c>
    </row>
    <row r="49" spans="8:48">
      <c r="H49" t="s">
        <v>683</v>
      </c>
      <c r="AJ49" t="s">
        <v>684</v>
      </c>
      <c r="AR49" t="s">
        <v>684</v>
      </c>
    </row>
    <row r="50" spans="8:48" ht="15.75" thickBot="1">
      <c r="P50" t="s">
        <v>684</v>
      </c>
    </row>
    <row r="51" spans="8:48" ht="15.75" thickBot="1">
      <c r="H51" s="60" t="s">
        <v>685</v>
      </c>
      <c r="I51" s="60" t="s">
        <v>384</v>
      </c>
      <c r="J51" s="60" t="s">
        <v>523</v>
      </c>
      <c r="K51" s="60" t="s">
        <v>677</v>
      </c>
      <c r="L51" s="60" t="s">
        <v>686</v>
      </c>
      <c r="X51" t="s">
        <v>684</v>
      </c>
      <c r="AJ51" s="60" t="s">
        <v>685</v>
      </c>
      <c r="AK51" s="60" t="s">
        <v>384</v>
      </c>
      <c r="AL51" s="60" t="s">
        <v>523</v>
      </c>
      <c r="AM51" s="60" t="s">
        <v>677</v>
      </c>
      <c r="AN51" s="60" t="s">
        <v>686</v>
      </c>
      <c r="AR51" s="60" t="s">
        <v>685</v>
      </c>
      <c r="AS51" s="60" t="s">
        <v>384</v>
      </c>
      <c r="AT51" s="60" t="s">
        <v>523</v>
      </c>
      <c r="AU51" s="60" t="s">
        <v>677</v>
      </c>
      <c r="AV51" s="60" t="s">
        <v>686</v>
      </c>
    </row>
    <row r="52" spans="8:48" ht="15.75" thickBot="1">
      <c r="H52" t="s">
        <v>687</v>
      </c>
      <c r="I52">
        <v>5</v>
      </c>
      <c r="J52">
        <v>21</v>
      </c>
      <c r="K52">
        <v>4.2</v>
      </c>
      <c r="L52">
        <v>1.6999999999999993</v>
      </c>
      <c r="P52" s="60" t="s">
        <v>685</v>
      </c>
      <c r="Q52" s="60" t="s">
        <v>384</v>
      </c>
      <c r="R52" s="60" t="s">
        <v>523</v>
      </c>
      <c r="S52" s="60" t="s">
        <v>677</v>
      </c>
      <c r="T52" s="60" t="s">
        <v>686</v>
      </c>
      <c r="AJ52" t="s">
        <v>687</v>
      </c>
      <c r="AK52">
        <v>5</v>
      </c>
      <c r="AL52">
        <v>24</v>
      </c>
      <c r="AM52">
        <v>4.8</v>
      </c>
      <c r="AN52">
        <v>0.19999999999999998</v>
      </c>
      <c r="AR52" t="s">
        <v>687</v>
      </c>
      <c r="AS52">
        <v>5</v>
      </c>
      <c r="AT52">
        <v>24</v>
      </c>
      <c r="AU52">
        <v>4.8</v>
      </c>
      <c r="AV52">
        <v>0.19999999999999998</v>
      </c>
    </row>
    <row r="53" spans="8:48">
      <c r="H53" t="s">
        <v>688</v>
      </c>
      <c r="I53">
        <v>5</v>
      </c>
      <c r="J53">
        <v>23</v>
      </c>
      <c r="K53">
        <v>4.5999999999999996</v>
      </c>
      <c r="L53">
        <v>0.80000000000000071</v>
      </c>
      <c r="P53" t="s">
        <v>687</v>
      </c>
      <c r="Q53">
        <v>5</v>
      </c>
      <c r="R53">
        <v>22</v>
      </c>
      <c r="S53">
        <v>4.4000000000000004</v>
      </c>
      <c r="T53">
        <v>0.30000000000000071</v>
      </c>
      <c r="X53" s="60" t="s">
        <v>685</v>
      </c>
      <c r="Y53" s="60" t="s">
        <v>384</v>
      </c>
      <c r="Z53" s="60" t="s">
        <v>523</v>
      </c>
      <c r="AA53" s="60" t="s">
        <v>677</v>
      </c>
      <c r="AB53" s="60" t="s">
        <v>686</v>
      </c>
      <c r="AJ53" t="s">
        <v>688</v>
      </c>
      <c r="AK53">
        <v>5</v>
      </c>
      <c r="AL53">
        <v>19</v>
      </c>
      <c r="AM53">
        <v>3.8</v>
      </c>
      <c r="AN53">
        <v>0.69999999999999929</v>
      </c>
      <c r="AR53" t="s">
        <v>688</v>
      </c>
      <c r="AS53">
        <v>5</v>
      </c>
      <c r="AT53">
        <v>9</v>
      </c>
      <c r="AU53">
        <v>1.8</v>
      </c>
      <c r="AV53">
        <v>0.70000000000000018</v>
      </c>
    </row>
    <row r="54" spans="8:48">
      <c r="H54" t="s">
        <v>689</v>
      </c>
      <c r="I54">
        <v>5</v>
      </c>
      <c r="J54">
        <v>24</v>
      </c>
      <c r="K54">
        <v>4.8</v>
      </c>
      <c r="L54">
        <v>0.19999999999999998</v>
      </c>
      <c r="P54" t="s">
        <v>688</v>
      </c>
      <c r="Q54">
        <v>5</v>
      </c>
      <c r="R54">
        <v>10</v>
      </c>
      <c r="S54">
        <v>2</v>
      </c>
      <c r="T54">
        <v>1</v>
      </c>
      <c r="X54" t="s">
        <v>687</v>
      </c>
      <c r="Y54">
        <v>12</v>
      </c>
      <c r="Z54">
        <v>47</v>
      </c>
      <c r="AA54">
        <v>3.9166666666666665</v>
      </c>
      <c r="AB54">
        <v>2.0833333333333326</v>
      </c>
      <c r="AJ54" t="s">
        <v>689</v>
      </c>
      <c r="AK54">
        <v>5</v>
      </c>
      <c r="AL54">
        <v>22</v>
      </c>
      <c r="AM54">
        <v>4.4000000000000004</v>
      </c>
      <c r="AN54">
        <v>0.30000000000000071</v>
      </c>
      <c r="AR54" t="s">
        <v>689</v>
      </c>
      <c r="AS54">
        <v>5</v>
      </c>
      <c r="AT54">
        <v>23</v>
      </c>
      <c r="AU54">
        <v>4.5999999999999996</v>
      </c>
      <c r="AV54">
        <v>0.80000000000000071</v>
      </c>
    </row>
    <row r="55" spans="8:48">
      <c r="H55" t="s">
        <v>690</v>
      </c>
      <c r="I55">
        <v>5</v>
      </c>
      <c r="J55">
        <v>22</v>
      </c>
      <c r="K55">
        <v>4.4000000000000004</v>
      </c>
      <c r="L55">
        <v>0.30000000000000071</v>
      </c>
      <c r="P55" t="s">
        <v>689</v>
      </c>
      <c r="Q55">
        <v>5</v>
      </c>
      <c r="R55">
        <v>23</v>
      </c>
      <c r="S55">
        <v>4.5999999999999996</v>
      </c>
      <c r="T55">
        <v>0.30000000000000071</v>
      </c>
      <c r="X55" t="s">
        <v>688</v>
      </c>
      <c r="Y55">
        <v>12</v>
      </c>
      <c r="Z55">
        <v>36</v>
      </c>
      <c r="AA55">
        <v>3</v>
      </c>
      <c r="AB55">
        <v>0</v>
      </c>
      <c r="AJ55" t="s">
        <v>690</v>
      </c>
      <c r="AK55">
        <v>5</v>
      </c>
      <c r="AL55">
        <v>15</v>
      </c>
      <c r="AM55">
        <v>3</v>
      </c>
      <c r="AN55">
        <v>0</v>
      </c>
      <c r="AR55" t="s">
        <v>690</v>
      </c>
      <c r="AS55">
        <v>5</v>
      </c>
      <c r="AT55">
        <v>15</v>
      </c>
      <c r="AU55">
        <v>3</v>
      </c>
      <c r="AV55">
        <v>0</v>
      </c>
    </row>
    <row r="56" spans="8:48">
      <c r="H56" t="s">
        <v>691</v>
      </c>
      <c r="I56">
        <v>5</v>
      </c>
      <c r="J56">
        <v>20</v>
      </c>
      <c r="K56">
        <v>4</v>
      </c>
      <c r="L56">
        <v>0.5</v>
      </c>
      <c r="P56" t="s">
        <v>690</v>
      </c>
      <c r="Q56">
        <v>5</v>
      </c>
      <c r="R56">
        <v>16</v>
      </c>
      <c r="S56">
        <v>3.2</v>
      </c>
      <c r="T56">
        <v>0.19999999999999929</v>
      </c>
      <c r="X56" t="s">
        <v>689</v>
      </c>
      <c r="Y56">
        <v>12</v>
      </c>
      <c r="Z56">
        <v>58</v>
      </c>
      <c r="AA56">
        <v>4.833333333333333</v>
      </c>
      <c r="AB56">
        <v>0.33333333333333504</v>
      </c>
      <c r="AJ56" t="s">
        <v>691</v>
      </c>
      <c r="AK56">
        <v>5</v>
      </c>
      <c r="AL56">
        <v>24</v>
      </c>
      <c r="AM56">
        <v>4.8</v>
      </c>
      <c r="AN56">
        <v>0.19999999999999996</v>
      </c>
      <c r="AR56" t="s">
        <v>691</v>
      </c>
      <c r="AS56">
        <v>5</v>
      </c>
      <c r="AT56">
        <v>22</v>
      </c>
      <c r="AU56">
        <v>4.4000000000000004</v>
      </c>
      <c r="AV56">
        <v>0.30000000000000071</v>
      </c>
    </row>
    <row r="57" spans="8:48">
      <c r="H57" t="s">
        <v>692</v>
      </c>
      <c r="I57">
        <v>5</v>
      </c>
      <c r="J57">
        <v>22</v>
      </c>
      <c r="K57">
        <v>4.4000000000000004</v>
      </c>
      <c r="L57">
        <v>0.30000000000000071</v>
      </c>
      <c r="P57" t="s">
        <v>691</v>
      </c>
      <c r="Q57">
        <v>5</v>
      </c>
      <c r="R57">
        <v>18</v>
      </c>
      <c r="S57">
        <v>3.6</v>
      </c>
      <c r="T57">
        <v>0.80000000000000071</v>
      </c>
      <c r="X57" t="s">
        <v>690</v>
      </c>
      <c r="Y57">
        <v>12</v>
      </c>
      <c r="Z57">
        <v>40</v>
      </c>
      <c r="AA57">
        <v>3.3333333333333335</v>
      </c>
      <c r="AB57">
        <v>0.42424242424242337</v>
      </c>
      <c r="AJ57" t="s">
        <v>692</v>
      </c>
      <c r="AK57">
        <v>5</v>
      </c>
      <c r="AL57">
        <v>18</v>
      </c>
      <c r="AM57">
        <v>3.6</v>
      </c>
      <c r="AN57">
        <v>1.3000000000000007</v>
      </c>
      <c r="AR57" t="s">
        <v>692</v>
      </c>
      <c r="AS57">
        <v>5</v>
      </c>
      <c r="AT57">
        <v>19</v>
      </c>
      <c r="AU57">
        <v>3.8</v>
      </c>
      <c r="AV57">
        <v>0.69999999999999929</v>
      </c>
    </row>
    <row r="58" spans="8:48">
      <c r="H58" t="s">
        <v>693</v>
      </c>
      <c r="I58">
        <v>5</v>
      </c>
      <c r="J58">
        <v>25</v>
      </c>
      <c r="K58">
        <v>5</v>
      </c>
      <c r="L58">
        <v>0</v>
      </c>
      <c r="P58" t="s">
        <v>692</v>
      </c>
      <c r="Q58">
        <v>5</v>
      </c>
      <c r="R58">
        <v>19</v>
      </c>
      <c r="S58">
        <v>3.8</v>
      </c>
      <c r="T58">
        <v>1.1999999999999993</v>
      </c>
      <c r="X58" t="s">
        <v>691</v>
      </c>
      <c r="Y58">
        <v>12</v>
      </c>
      <c r="Z58">
        <v>50</v>
      </c>
      <c r="AA58">
        <v>4.166666666666667</v>
      </c>
      <c r="AB58">
        <v>0.69696969696969613</v>
      </c>
      <c r="AJ58" t="s">
        <v>693</v>
      </c>
      <c r="AK58">
        <v>5</v>
      </c>
      <c r="AL58">
        <v>22</v>
      </c>
      <c r="AM58">
        <v>4.4000000000000004</v>
      </c>
      <c r="AN58">
        <v>0.80000000000000071</v>
      </c>
      <c r="AR58" t="s">
        <v>693</v>
      </c>
      <c r="AS58">
        <v>5</v>
      </c>
      <c r="AT58">
        <v>22</v>
      </c>
      <c r="AU58">
        <v>4.4000000000000004</v>
      </c>
      <c r="AV58">
        <v>0.30000000000000071</v>
      </c>
    </row>
    <row r="59" spans="8:48">
      <c r="H59" t="s">
        <v>694</v>
      </c>
      <c r="I59">
        <v>5</v>
      </c>
      <c r="J59">
        <v>15</v>
      </c>
      <c r="K59">
        <v>3</v>
      </c>
      <c r="L59">
        <v>0</v>
      </c>
      <c r="P59" t="s">
        <v>693</v>
      </c>
      <c r="Q59">
        <v>5</v>
      </c>
      <c r="R59">
        <v>25</v>
      </c>
      <c r="S59">
        <v>5</v>
      </c>
      <c r="T59">
        <v>0</v>
      </c>
      <c r="X59" t="s">
        <v>692</v>
      </c>
      <c r="Y59">
        <v>12</v>
      </c>
      <c r="Z59">
        <v>41</v>
      </c>
      <c r="AA59">
        <v>3.4166666666666665</v>
      </c>
      <c r="AB59">
        <v>0.99242424242424154</v>
      </c>
      <c r="AJ59" t="s">
        <v>694</v>
      </c>
      <c r="AK59">
        <v>5</v>
      </c>
      <c r="AL59">
        <v>19</v>
      </c>
      <c r="AM59">
        <v>3.8</v>
      </c>
      <c r="AN59">
        <v>0.19999999999999929</v>
      </c>
      <c r="AR59" t="s">
        <v>694</v>
      </c>
      <c r="AS59">
        <v>5</v>
      </c>
      <c r="AT59">
        <v>17</v>
      </c>
      <c r="AU59">
        <v>3.4</v>
      </c>
      <c r="AV59">
        <v>0.30000000000000071</v>
      </c>
    </row>
    <row r="60" spans="8:48">
      <c r="H60" t="s">
        <v>695</v>
      </c>
      <c r="I60">
        <v>5</v>
      </c>
      <c r="J60">
        <v>25</v>
      </c>
      <c r="K60">
        <v>5</v>
      </c>
      <c r="L60">
        <v>0</v>
      </c>
      <c r="P60" t="s">
        <v>694</v>
      </c>
      <c r="Q60">
        <v>5</v>
      </c>
      <c r="R60">
        <v>16</v>
      </c>
      <c r="S60">
        <v>3.2</v>
      </c>
      <c r="T60">
        <v>0.19999999999999929</v>
      </c>
      <c r="X60" t="s">
        <v>693</v>
      </c>
      <c r="Y60">
        <v>12</v>
      </c>
      <c r="Z60">
        <v>44</v>
      </c>
      <c r="AA60">
        <v>3.6666666666666665</v>
      </c>
      <c r="AB60">
        <v>1.6969696969696961</v>
      </c>
      <c r="AJ60" t="s">
        <v>695</v>
      </c>
      <c r="AK60">
        <v>5</v>
      </c>
      <c r="AL60">
        <v>25</v>
      </c>
      <c r="AM60">
        <v>5</v>
      </c>
      <c r="AN60">
        <v>0</v>
      </c>
      <c r="AR60" t="s">
        <v>695</v>
      </c>
      <c r="AS60">
        <v>5</v>
      </c>
      <c r="AT60">
        <v>25</v>
      </c>
      <c r="AU60">
        <v>5</v>
      </c>
      <c r="AV60">
        <v>0</v>
      </c>
    </row>
    <row r="61" spans="8:48">
      <c r="H61" t="s">
        <v>696</v>
      </c>
      <c r="I61">
        <v>5</v>
      </c>
      <c r="J61">
        <v>20</v>
      </c>
      <c r="K61">
        <v>4</v>
      </c>
      <c r="L61">
        <v>0.5</v>
      </c>
      <c r="P61" t="s">
        <v>695</v>
      </c>
      <c r="Q61">
        <v>5</v>
      </c>
      <c r="R61">
        <v>25</v>
      </c>
      <c r="S61">
        <v>5</v>
      </c>
      <c r="T61">
        <v>0</v>
      </c>
      <c r="X61" t="s">
        <v>694</v>
      </c>
      <c r="Y61">
        <v>12</v>
      </c>
      <c r="Z61">
        <v>40</v>
      </c>
      <c r="AA61">
        <v>3.3333333333333335</v>
      </c>
      <c r="AB61">
        <v>0.78787878787878707</v>
      </c>
      <c r="AJ61" t="s">
        <v>696</v>
      </c>
      <c r="AK61">
        <v>5</v>
      </c>
      <c r="AL61">
        <v>19</v>
      </c>
      <c r="AM61">
        <v>3.8</v>
      </c>
      <c r="AN61">
        <v>0.69999999999999929</v>
      </c>
      <c r="AR61" t="s">
        <v>696</v>
      </c>
      <c r="AS61">
        <v>5</v>
      </c>
      <c r="AT61">
        <v>17</v>
      </c>
      <c r="AU61">
        <v>3.4</v>
      </c>
      <c r="AV61">
        <v>0.80000000000000071</v>
      </c>
    </row>
    <row r="62" spans="8:48">
      <c r="H62" t="s">
        <v>697</v>
      </c>
      <c r="I62">
        <v>5</v>
      </c>
      <c r="J62">
        <v>22</v>
      </c>
      <c r="K62">
        <v>4.4000000000000004</v>
      </c>
      <c r="L62">
        <v>0.30000000000000071</v>
      </c>
      <c r="P62" t="s">
        <v>696</v>
      </c>
      <c r="Q62">
        <v>5</v>
      </c>
      <c r="R62">
        <v>18</v>
      </c>
      <c r="S62">
        <v>3.6</v>
      </c>
      <c r="T62">
        <v>0.30000000000000071</v>
      </c>
      <c r="X62" t="s">
        <v>695</v>
      </c>
      <c r="Y62">
        <v>12</v>
      </c>
      <c r="Z62">
        <v>52</v>
      </c>
      <c r="AA62">
        <v>4.333333333333333</v>
      </c>
      <c r="AB62">
        <v>2.4242424242424234</v>
      </c>
      <c r="AJ62" t="s">
        <v>697</v>
      </c>
      <c r="AK62">
        <v>5</v>
      </c>
      <c r="AL62">
        <v>17</v>
      </c>
      <c r="AM62">
        <v>3.4</v>
      </c>
      <c r="AN62">
        <v>0.80000000000000071</v>
      </c>
      <c r="AR62" t="s">
        <v>697</v>
      </c>
      <c r="AS62">
        <v>5</v>
      </c>
      <c r="AT62">
        <v>18</v>
      </c>
      <c r="AU62">
        <v>3.6</v>
      </c>
      <c r="AV62">
        <v>0.30000000000000071</v>
      </c>
    </row>
    <row r="63" spans="8:48">
      <c r="H63" t="s">
        <v>698</v>
      </c>
      <c r="I63">
        <v>5</v>
      </c>
      <c r="J63">
        <v>18</v>
      </c>
      <c r="K63">
        <v>3.6</v>
      </c>
      <c r="L63">
        <v>0.30000000000000071</v>
      </c>
      <c r="P63" t="s">
        <v>697</v>
      </c>
      <c r="Q63">
        <v>5</v>
      </c>
      <c r="R63">
        <v>22</v>
      </c>
      <c r="S63">
        <v>4.4000000000000004</v>
      </c>
      <c r="T63">
        <v>0.30000000000000071</v>
      </c>
      <c r="X63" t="s">
        <v>696</v>
      </c>
      <c r="Y63">
        <v>12</v>
      </c>
      <c r="Z63">
        <v>52</v>
      </c>
      <c r="AA63">
        <v>4.333333333333333</v>
      </c>
      <c r="AB63">
        <v>0.42424242424242337</v>
      </c>
      <c r="AJ63" t="s">
        <v>698</v>
      </c>
      <c r="AK63">
        <v>5</v>
      </c>
      <c r="AL63">
        <v>18</v>
      </c>
      <c r="AM63">
        <v>3.6</v>
      </c>
      <c r="AN63">
        <v>0.80000000000000071</v>
      </c>
      <c r="AR63" t="s">
        <v>698</v>
      </c>
      <c r="AS63">
        <v>5</v>
      </c>
      <c r="AT63">
        <v>16</v>
      </c>
      <c r="AU63">
        <v>3.2</v>
      </c>
      <c r="AV63">
        <v>0.19999999999999929</v>
      </c>
    </row>
    <row r="64" spans="8:48">
      <c r="H64" t="s">
        <v>699</v>
      </c>
      <c r="I64">
        <v>5</v>
      </c>
      <c r="J64">
        <v>21</v>
      </c>
      <c r="K64">
        <v>4.2</v>
      </c>
      <c r="L64">
        <v>0.69999999999999929</v>
      </c>
      <c r="P64" t="s">
        <v>698</v>
      </c>
      <c r="Q64">
        <v>5</v>
      </c>
      <c r="R64">
        <v>17</v>
      </c>
      <c r="S64">
        <v>3.4</v>
      </c>
      <c r="T64">
        <v>0.30000000000000071</v>
      </c>
      <c r="X64" t="s">
        <v>697</v>
      </c>
      <c r="Y64">
        <v>12</v>
      </c>
      <c r="Z64">
        <v>54</v>
      </c>
      <c r="AA64">
        <v>4.5</v>
      </c>
      <c r="AB64">
        <v>0.63636363636363635</v>
      </c>
      <c r="AJ64" t="s">
        <v>699</v>
      </c>
      <c r="AK64">
        <v>5</v>
      </c>
      <c r="AL64">
        <v>16</v>
      </c>
      <c r="AM64">
        <v>3.2</v>
      </c>
      <c r="AN64">
        <v>0.19999999999999929</v>
      </c>
      <c r="AR64" t="s">
        <v>699</v>
      </c>
      <c r="AS64">
        <v>5</v>
      </c>
      <c r="AT64">
        <v>13</v>
      </c>
      <c r="AU64">
        <v>2.6</v>
      </c>
      <c r="AV64">
        <v>1.3000000000000007</v>
      </c>
    </row>
    <row r="65" spans="8:48">
      <c r="H65" t="s">
        <v>700</v>
      </c>
      <c r="I65">
        <v>5</v>
      </c>
      <c r="J65">
        <v>17</v>
      </c>
      <c r="K65">
        <v>3.4</v>
      </c>
      <c r="L65">
        <v>0.80000000000000071</v>
      </c>
      <c r="P65" t="s">
        <v>699</v>
      </c>
      <c r="Q65">
        <v>5</v>
      </c>
      <c r="R65">
        <v>15</v>
      </c>
      <c r="S65">
        <v>3</v>
      </c>
      <c r="T65">
        <v>0.5</v>
      </c>
      <c r="X65" t="s">
        <v>698</v>
      </c>
      <c r="Y65">
        <v>12</v>
      </c>
      <c r="Z65">
        <v>49</v>
      </c>
      <c r="AA65">
        <v>4.083333333333333</v>
      </c>
      <c r="AB65">
        <v>0.6287878787878779</v>
      </c>
      <c r="AJ65" t="s">
        <v>700</v>
      </c>
      <c r="AK65">
        <v>5</v>
      </c>
      <c r="AL65">
        <v>16</v>
      </c>
      <c r="AM65">
        <v>3.2</v>
      </c>
      <c r="AN65">
        <v>0.69999999999999929</v>
      </c>
      <c r="AR65" t="s">
        <v>700</v>
      </c>
      <c r="AS65">
        <v>5</v>
      </c>
      <c r="AT65">
        <v>13</v>
      </c>
      <c r="AU65">
        <v>2.6</v>
      </c>
      <c r="AV65">
        <v>0.80000000000000071</v>
      </c>
    </row>
    <row r="66" spans="8:48">
      <c r="H66" t="s">
        <v>701</v>
      </c>
      <c r="I66">
        <v>5</v>
      </c>
      <c r="J66">
        <v>23</v>
      </c>
      <c r="K66">
        <v>4.5999999999999996</v>
      </c>
      <c r="L66">
        <v>0.30000000000000071</v>
      </c>
      <c r="P66" t="s">
        <v>700</v>
      </c>
      <c r="Q66">
        <v>5</v>
      </c>
      <c r="R66">
        <v>12</v>
      </c>
      <c r="S66">
        <v>2.4</v>
      </c>
      <c r="T66">
        <v>1.7999999999999998</v>
      </c>
      <c r="X66" t="s">
        <v>699</v>
      </c>
      <c r="Y66">
        <v>12</v>
      </c>
      <c r="Z66">
        <v>47</v>
      </c>
      <c r="AA66">
        <v>3.9166666666666665</v>
      </c>
      <c r="AB66">
        <v>8.3333333333333315E-2</v>
      </c>
      <c r="AJ66" t="s">
        <v>701</v>
      </c>
      <c r="AK66">
        <v>5</v>
      </c>
      <c r="AL66">
        <v>17</v>
      </c>
      <c r="AM66">
        <v>3.4</v>
      </c>
      <c r="AN66">
        <v>1.8000000000000007</v>
      </c>
      <c r="AR66" t="s">
        <v>701</v>
      </c>
      <c r="AS66">
        <v>5</v>
      </c>
      <c r="AT66">
        <v>18</v>
      </c>
      <c r="AU66">
        <v>3.6</v>
      </c>
      <c r="AV66">
        <v>1.3000000000000007</v>
      </c>
    </row>
    <row r="67" spans="8:48">
      <c r="H67" t="s">
        <v>702</v>
      </c>
      <c r="I67">
        <v>5</v>
      </c>
      <c r="J67">
        <v>25</v>
      </c>
      <c r="K67">
        <v>5</v>
      </c>
      <c r="L67">
        <v>0</v>
      </c>
      <c r="P67" t="s">
        <v>701</v>
      </c>
      <c r="Q67">
        <v>5</v>
      </c>
      <c r="R67">
        <v>14</v>
      </c>
      <c r="S67">
        <v>2.8</v>
      </c>
      <c r="T67">
        <v>1.1999999999999993</v>
      </c>
      <c r="X67" t="s">
        <v>700</v>
      </c>
      <c r="Y67">
        <v>12</v>
      </c>
      <c r="Z67">
        <v>38</v>
      </c>
      <c r="AA67">
        <v>3.1666666666666665</v>
      </c>
      <c r="AB67">
        <v>0.87878787878787923</v>
      </c>
      <c r="AJ67" t="s">
        <v>702</v>
      </c>
      <c r="AK67">
        <v>5</v>
      </c>
      <c r="AL67">
        <v>25</v>
      </c>
      <c r="AM67">
        <v>5</v>
      </c>
      <c r="AN67">
        <v>0</v>
      </c>
      <c r="AR67" t="s">
        <v>702</v>
      </c>
      <c r="AS67">
        <v>5</v>
      </c>
      <c r="AT67">
        <v>20</v>
      </c>
      <c r="AU67">
        <v>4</v>
      </c>
      <c r="AV67">
        <v>0</v>
      </c>
    </row>
    <row r="68" spans="8:48">
      <c r="H68" t="s">
        <v>703</v>
      </c>
      <c r="I68">
        <v>5</v>
      </c>
      <c r="J68">
        <v>17</v>
      </c>
      <c r="K68">
        <v>3.4</v>
      </c>
      <c r="L68">
        <v>0.80000000000000071</v>
      </c>
      <c r="P68" t="s">
        <v>702</v>
      </c>
      <c r="Q68">
        <v>5</v>
      </c>
      <c r="R68">
        <v>17</v>
      </c>
      <c r="S68">
        <v>3.4</v>
      </c>
      <c r="T68">
        <v>0.80000000000000071</v>
      </c>
      <c r="X68" t="s">
        <v>701</v>
      </c>
      <c r="Y68">
        <v>12</v>
      </c>
      <c r="Z68">
        <v>53</v>
      </c>
      <c r="AA68">
        <v>4.416666666666667</v>
      </c>
      <c r="AB68">
        <v>0.26515151515151431</v>
      </c>
      <c r="AJ68" t="s">
        <v>703</v>
      </c>
      <c r="AK68">
        <v>5</v>
      </c>
      <c r="AL68">
        <v>18</v>
      </c>
      <c r="AM68">
        <v>3.6</v>
      </c>
      <c r="AN68">
        <v>0.80000000000000071</v>
      </c>
      <c r="AR68" t="s">
        <v>703</v>
      </c>
      <c r="AS68">
        <v>5</v>
      </c>
      <c r="AT68">
        <v>18</v>
      </c>
      <c r="AU68">
        <v>3.6</v>
      </c>
      <c r="AV68">
        <v>0.30000000000000071</v>
      </c>
    </row>
    <row r="69" spans="8:48">
      <c r="H69" t="s">
        <v>704</v>
      </c>
      <c r="I69">
        <v>5</v>
      </c>
      <c r="J69">
        <v>16</v>
      </c>
      <c r="K69">
        <v>3.2</v>
      </c>
      <c r="L69">
        <v>2.6999999999999993</v>
      </c>
      <c r="P69" t="s">
        <v>703</v>
      </c>
      <c r="Q69">
        <v>5</v>
      </c>
      <c r="R69">
        <v>17</v>
      </c>
      <c r="S69">
        <v>3.4</v>
      </c>
      <c r="T69">
        <v>0.30000000000000071</v>
      </c>
      <c r="X69" t="s">
        <v>702</v>
      </c>
      <c r="Y69">
        <v>12</v>
      </c>
      <c r="Z69">
        <v>52</v>
      </c>
      <c r="AA69">
        <v>4.333333333333333</v>
      </c>
      <c r="AB69">
        <v>1.878787878787878</v>
      </c>
      <c r="AJ69" t="s">
        <v>704</v>
      </c>
      <c r="AK69">
        <v>5</v>
      </c>
      <c r="AL69">
        <v>12</v>
      </c>
      <c r="AM69">
        <v>2.4</v>
      </c>
      <c r="AN69">
        <v>0.79999999999999982</v>
      </c>
      <c r="AR69" t="s">
        <v>704</v>
      </c>
      <c r="AS69">
        <v>5</v>
      </c>
      <c r="AT69">
        <v>13</v>
      </c>
      <c r="AU69">
        <v>2.6</v>
      </c>
      <c r="AV69">
        <v>0.30000000000000071</v>
      </c>
    </row>
    <row r="70" spans="8:48">
      <c r="H70" t="s">
        <v>705</v>
      </c>
      <c r="I70">
        <v>5</v>
      </c>
      <c r="J70">
        <v>25</v>
      </c>
      <c r="K70">
        <v>5</v>
      </c>
      <c r="L70">
        <v>0</v>
      </c>
      <c r="P70" t="s">
        <v>704</v>
      </c>
      <c r="Q70">
        <v>5</v>
      </c>
      <c r="R70">
        <v>10</v>
      </c>
      <c r="S70">
        <v>2</v>
      </c>
      <c r="T70">
        <v>0.5</v>
      </c>
      <c r="X70" t="s">
        <v>703</v>
      </c>
      <c r="Y70">
        <v>12</v>
      </c>
      <c r="Z70">
        <v>43</v>
      </c>
      <c r="AA70">
        <v>3.5833333333333335</v>
      </c>
      <c r="AB70">
        <v>0.44696969696969613</v>
      </c>
      <c r="AJ70" t="s">
        <v>705</v>
      </c>
      <c r="AK70">
        <v>5</v>
      </c>
      <c r="AL70">
        <v>21</v>
      </c>
      <c r="AM70">
        <v>4.2</v>
      </c>
      <c r="AN70">
        <v>1.6999999999999993</v>
      </c>
      <c r="AR70" t="s">
        <v>705</v>
      </c>
      <c r="AS70">
        <v>5</v>
      </c>
      <c r="AT70">
        <v>19</v>
      </c>
      <c r="AU70">
        <v>3.8</v>
      </c>
      <c r="AV70">
        <v>0.19999999999999929</v>
      </c>
    </row>
    <row r="71" spans="8:48">
      <c r="H71" t="s">
        <v>706</v>
      </c>
      <c r="I71">
        <v>5</v>
      </c>
      <c r="J71">
        <v>19</v>
      </c>
      <c r="K71">
        <v>3.8</v>
      </c>
      <c r="L71">
        <v>0.19999999999999929</v>
      </c>
      <c r="P71" t="s">
        <v>705</v>
      </c>
      <c r="Q71">
        <v>5</v>
      </c>
      <c r="R71">
        <v>18</v>
      </c>
      <c r="S71">
        <v>3.6</v>
      </c>
      <c r="T71">
        <v>2.3000000000000007</v>
      </c>
      <c r="X71" t="s">
        <v>704</v>
      </c>
      <c r="Y71">
        <v>12</v>
      </c>
      <c r="Z71">
        <v>46</v>
      </c>
      <c r="AA71">
        <v>3.8333333333333335</v>
      </c>
      <c r="AB71">
        <v>0.8787878787878779</v>
      </c>
      <c r="AJ71" t="s">
        <v>706</v>
      </c>
      <c r="AK71">
        <v>5</v>
      </c>
      <c r="AL71">
        <v>15</v>
      </c>
      <c r="AM71">
        <v>3</v>
      </c>
      <c r="AN71">
        <v>1</v>
      </c>
      <c r="AR71" t="s">
        <v>706</v>
      </c>
      <c r="AS71">
        <v>5</v>
      </c>
      <c r="AT71">
        <v>15</v>
      </c>
      <c r="AU71">
        <v>3</v>
      </c>
      <c r="AV71">
        <v>0.5</v>
      </c>
    </row>
    <row r="72" spans="8:48">
      <c r="H72" t="s">
        <v>707</v>
      </c>
      <c r="I72">
        <v>5</v>
      </c>
      <c r="J72">
        <v>23</v>
      </c>
      <c r="K72">
        <v>4.5999999999999996</v>
      </c>
      <c r="L72">
        <v>0.30000000000000071</v>
      </c>
      <c r="P72" t="s">
        <v>706</v>
      </c>
      <c r="Q72">
        <v>5</v>
      </c>
      <c r="R72">
        <v>15</v>
      </c>
      <c r="S72">
        <v>3</v>
      </c>
      <c r="T72">
        <v>1</v>
      </c>
      <c r="X72" t="s">
        <v>705</v>
      </c>
      <c r="Y72">
        <v>12</v>
      </c>
      <c r="Z72">
        <v>57</v>
      </c>
      <c r="AA72">
        <v>4.75</v>
      </c>
      <c r="AB72">
        <v>0.38636363636363635</v>
      </c>
      <c r="AJ72" t="s">
        <v>707</v>
      </c>
      <c r="AK72">
        <v>5</v>
      </c>
      <c r="AL72">
        <v>20</v>
      </c>
      <c r="AM72">
        <v>4</v>
      </c>
      <c r="AN72">
        <v>0</v>
      </c>
      <c r="AR72" t="s">
        <v>707</v>
      </c>
      <c r="AS72">
        <v>5</v>
      </c>
      <c r="AT72">
        <v>21</v>
      </c>
      <c r="AU72">
        <v>4.2</v>
      </c>
      <c r="AV72">
        <v>0.19999999999999996</v>
      </c>
    </row>
    <row r="73" spans="8:48">
      <c r="H73" t="s">
        <v>708</v>
      </c>
      <c r="I73">
        <v>5</v>
      </c>
      <c r="J73">
        <v>20</v>
      </c>
      <c r="K73">
        <v>4</v>
      </c>
      <c r="L73">
        <v>0.5</v>
      </c>
      <c r="P73" t="s">
        <v>707</v>
      </c>
      <c r="Q73">
        <v>5</v>
      </c>
      <c r="R73">
        <v>24</v>
      </c>
      <c r="S73">
        <v>4.8</v>
      </c>
      <c r="T73">
        <v>0.19999999999999996</v>
      </c>
      <c r="X73" t="s">
        <v>706</v>
      </c>
      <c r="Y73">
        <v>12</v>
      </c>
      <c r="Z73">
        <v>45</v>
      </c>
      <c r="AA73">
        <v>3.75</v>
      </c>
      <c r="AB73">
        <v>0.38636363636363635</v>
      </c>
      <c r="AJ73" t="s">
        <v>708</v>
      </c>
      <c r="AK73">
        <v>5</v>
      </c>
      <c r="AL73">
        <v>15</v>
      </c>
      <c r="AM73">
        <v>3</v>
      </c>
      <c r="AN73">
        <v>1</v>
      </c>
      <c r="AR73" t="s">
        <v>708</v>
      </c>
      <c r="AS73">
        <v>5</v>
      </c>
      <c r="AT73">
        <v>15</v>
      </c>
      <c r="AU73">
        <v>3</v>
      </c>
      <c r="AV73">
        <v>0.5</v>
      </c>
    </row>
    <row r="74" spans="8:48">
      <c r="H74" t="s">
        <v>709</v>
      </c>
      <c r="I74">
        <v>5</v>
      </c>
      <c r="J74">
        <v>20</v>
      </c>
      <c r="K74">
        <v>4</v>
      </c>
      <c r="L74">
        <v>0.5</v>
      </c>
      <c r="P74" t="s">
        <v>708</v>
      </c>
      <c r="Q74">
        <v>5</v>
      </c>
      <c r="R74">
        <v>14</v>
      </c>
      <c r="S74">
        <v>2.8</v>
      </c>
      <c r="T74">
        <v>0.19999999999999929</v>
      </c>
      <c r="X74" t="s">
        <v>707</v>
      </c>
      <c r="Y74">
        <v>12</v>
      </c>
      <c r="Z74">
        <v>45</v>
      </c>
      <c r="AA74">
        <v>3.75</v>
      </c>
      <c r="AB74">
        <v>0.93181818181818177</v>
      </c>
      <c r="AJ74" t="s">
        <v>709</v>
      </c>
      <c r="AK74">
        <v>5</v>
      </c>
      <c r="AL74">
        <v>20</v>
      </c>
      <c r="AM74">
        <v>4</v>
      </c>
      <c r="AN74">
        <v>0</v>
      </c>
      <c r="AR74" t="s">
        <v>709</v>
      </c>
      <c r="AS74">
        <v>5</v>
      </c>
      <c r="AT74">
        <v>19</v>
      </c>
      <c r="AU74">
        <v>3.8</v>
      </c>
      <c r="AV74">
        <v>0.19999999999999929</v>
      </c>
    </row>
    <row r="75" spans="8:48">
      <c r="H75" t="s">
        <v>710</v>
      </c>
      <c r="I75">
        <v>5</v>
      </c>
      <c r="J75">
        <v>17</v>
      </c>
      <c r="K75">
        <v>3.4</v>
      </c>
      <c r="L75">
        <v>1.8000000000000007</v>
      </c>
      <c r="P75" t="s">
        <v>709</v>
      </c>
      <c r="Q75">
        <v>5</v>
      </c>
      <c r="R75">
        <v>19</v>
      </c>
      <c r="S75">
        <v>3.8</v>
      </c>
      <c r="T75">
        <v>1.1999999999999993</v>
      </c>
      <c r="X75" t="s">
        <v>708</v>
      </c>
      <c r="Y75">
        <v>12</v>
      </c>
      <c r="Z75">
        <v>39</v>
      </c>
      <c r="AA75">
        <v>3.25</v>
      </c>
      <c r="AB75">
        <v>0.38636363636363635</v>
      </c>
      <c r="AJ75" t="s">
        <v>710</v>
      </c>
      <c r="AK75">
        <v>5</v>
      </c>
      <c r="AL75">
        <v>19</v>
      </c>
      <c r="AM75">
        <v>3.8</v>
      </c>
      <c r="AN75">
        <v>0.19999999999999929</v>
      </c>
      <c r="AR75" t="s">
        <v>710</v>
      </c>
      <c r="AS75">
        <v>5</v>
      </c>
      <c r="AT75">
        <v>19</v>
      </c>
      <c r="AU75">
        <v>3.8</v>
      </c>
      <c r="AV75">
        <v>0.19999999999999929</v>
      </c>
    </row>
    <row r="76" spans="8:48">
      <c r="H76" t="s">
        <v>711</v>
      </c>
      <c r="I76">
        <v>5</v>
      </c>
      <c r="J76">
        <v>14</v>
      </c>
      <c r="K76">
        <v>2.8</v>
      </c>
      <c r="L76">
        <v>0.19999999999999929</v>
      </c>
      <c r="P76" t="s">
        <v>710</v>
      </c>
      <c r="Q76">
        <v>5</v>
      </c>
      <c r="R76">
        <v>19</v>
      </c>
      <c r="S76">
        <v>3.8</v>
      </c>
      <c r="T76">
        <v>0.69999999999999929</v>
      </c>
      <c r="X76" t="s">
        <v>709</v>
      </c>
      <c r="Y76">
        <v>12</v>
      </c>
      <c r="Z76">
        <v>46</v>
      </c>
      <c r="AA76">
        <v>3.8333333333333335</v>
      </c>
      <c r="AB76">
        <v>0.33333333333333248</v>
      </c>
      <c r="AJ76" t="s">
        <v>711</v>
      </c>
      <c r="AK76">
        <v>5</v>
      </c>
      <c r="AL76">
        <v>12</v>
      </c>
      <c r="AM76">
        <v>2.4</v>
      </c>
      <c r="AN76">
        <v>1.2999999999999998</v>
      </c>
      <c r="AR76" t="s">
        <v>711</v>
      </c>
      <c r="AS76">
        <v>5</v>
      </c>
      <c r="AT76">
        <v>15</v>
      </c>
      <c r="AU76">
        <v>3</v>
      </c>
      <c r="AV76">
        <v>0</v>
      </c>
    </row>
    <row r="77" spans="8:48">
      <c r="H77" t="s">
        <v>712</v>
      </c>
      <c r="I77">
        <v>5</v>
      </c>
      <c r="J77">
        <v>23</v>
      </c>
      <c r="K77">
        <v>4.5999999999999996</v>
      </c>
      <c r="L77">
        <v>0.80000000000000071</v>
      </c>
      <c r="P77" t="s">
        <v>711</v>
      </c>
      <c r="Q77">
        <v>5</v>
      </c>
      <c r="R77">
        <v>12</v>
      </c>
      <c r="S77">
        <v>2.4</v>
      </c>
      <c r="T77">
        <v>0.79999999999999982</v>
      </c>
      <c r="X77" t="s">
        <v>710</v>
      </c>
      <c r="Y77">
        <v>12</v>
      </c>
      <c r="Z77">
        <v>41</v>
      </c>
      <c r="AA77">
        <v>3.4166666666666665</v>
      </c>
      <c r="AB77">
        <v>0.44696969696969613</v>
      </c>
      <c r="AJ77" t="s">
        <v>712</v>
      </c>
      <c r="AK77">
        <v>5</v>
      </c>
      <c r="AL77">
        <v>14</v>
      </c>
      <c r="AM77">
        <v>2.8</v>
      </c>
      <c r="AN77">
        <v>1.6999999999999993</v>
      </c>
      <c r="AR77" t="s">
        <v>712</v>
      </c>
      <c r="AS77">
        <v>5</v>
      </c>
      <c r="AT77">
        <v>20</v>
      </c>
      <c r="AU77">
        <v>4</v>
      </c>
      <c r="AV77">
        <v>0</v>
      </c>
    </row>
    <row r="78" spans="8:48">
      <c r="H78" t="s">
        <v>713</v>
      </c>
      <c r="I78">
        <v>5</v>
      </c>
      <c r="J78">
        <v>22</v>
      </c>
      <c r="K78">
        <v>4.4000000000000004</v>
      </c>
      <c r="L78">
        <v>0.80000000000000071</v>
      </c>
      <c r="P78" t="s">
        <v>712</v>
      </c>
      <c r="Q78">
        <v>5</v>
      </c>
      <c r="R78">
        <v>23</v>
      </c>
      <c r="S78">
        <v>4.5999999999999996</v>
      </c>
      <c r="T78">
        <v>0.30000000000000071</v>
      </c>
      <c r="X78" t="s">
        <v>711</v>
      </c>
      <c r="Y78">
        <v>12</v>
      </c>
      <c r="Z78">
        <v>39</v>
      </c>
      <c r="AA78">
        <v>3.25</v>
      </c>
      <c r="AB78">
        <v>0.38636363636363635</v>
      </c>
      <c r="AJ78" t="s">
        <v>713</v>
      </c>
      <c r="AK78">
        <v>5</v>
      </c>
      <c r="AL78">
        <v>21</v>
      </c>
      <c r="AM78">
        <v>4.2</v>
      </c>
      <c r="AN78">
        <v>0.69999999999999929</v>
      </c>
      <c r="AR78" t="s">
        <v>713</v>
      </c>
      <c r="AS78">
        <v>5</v>
      </c>
      <c r="AT78">
        <v>16</v>
      </c>
      <c r="AU78">
        <v>3.2</v>
      </c>
      <c r="AV78">
        <v>1.1999999999999993</v>
      </c>
    </row>
    <row r="79" spans="8:48">
      <c r="H79" t="s">
        <v>714</v>
      </c>
      <c r="I79">
        <v>5</v>
      </c>
      <c r="J79">
        <v>19</v>
      </c>
      <c r="K79">
        <v>3.8</v>
      </c>
      <c r="L79">
        <v>0.69999999999999929</v>
      </c>
      <c r="P79" t="s">
        <v>713</v>
      </c>
      <c r="Q79">
        <v>5</v>
      </c>
      <c r="R79">
        <v>12</v>
      </c>
      <c r="S79">
        <v>2.4</v>
      </c>
      <c r="T79">
        <v>1.2999999999999998</v>
      </c>
      <c r="X79" t="s">
        <v>712</v>
      </c>
      <c r="Y79">
        <v>12</v>
      </c>
      <c r="Z79">
        <v>53</v>
      </c>
      <c r="AA79">
        <v>4.416666666666667</v>
      </c>
      <c r="AB79">
        <v>0.44696969696969613</v>
      </c>
      <c r="AJ79" t="s">
        <v>714</v>
      </c>
      <c r="AK79">
        <v>5</v>
      </c>
      <c r="AL79">
        <v>16</v>
      </c>
      <c r="AM79">
        <v>3.2</v>
      </c>
      <c r="AN79">
        <v>0.69999999999999929</v>
      </c>
      <c r="AR79" t="s">
        <v>714</v>
      </c>
      <c r="AS79">
        <v>5</v>
      </c>
      <c r="AT79">
        <v>10</v>
      </c>
      <c r="AU79">
        <v>2</v>
      </c>
      <c r="AV79">
        <v>1</v>
      </c>
    </row>
    <row r="80" spans="8:48">
      <c r="H80" t="s">
        <v>715</v>
      </c>
      <c r="I80">
        <v>5</v>
      </c>
      <c r="J80">
        <v>13</v>
      </c>
      <c r="K80">
        <v>2.6</v>
      </c>
      <c r="L80">
        <v>0.80000000000000071</v>
      </c>
      <c r="P80" t="s">
        <v>714</v>
      </c>
      <c r="Q80">
        <v>5</v>
      </c>
      <c r="R80">
        <v>17</v>
      </c>
      <c r="S80">
        <v>3.4</v>
      </c>
      <c r="T80">
        <v>0.30000000000000071</v>
      </c>
      <c r="X80" t="s">
        <v>713</v>
      </c>
      <c r="Y80">
        <v>12</v>
      </c>
      <c r="Z80">
        <v>42</v>
      </c>
      <c r="AA80">
        <v>3.5</v>
      </c>
      <c r="AB80">
        <v>0.45454545454545453</v>
      </c>
      <c r="AJ80" t="s">
        <v>715</v>
      </c>
      <c r="AK80">
        <v>5</v>
      </c>
      <c r="AL80">
        <v>15</v>
      </c>
      <c r="AM80">
        <v>3</v>
      </c>
      <c r="AN80">
        <v>1</v>
      </c>
      <c r="AR80" t="s">
        <v>715</v>
      </c>
      <c r="AS80">
        <v>5</v>
      </c>
      <c r="AT80">
        <v>12</v>
      </c>
      <c r="AU80">
        <v>2.4</v>
      </c>
      <c r="AV80">
        <v>1.2999999999999998</v>
      </c>
    </row>
    <row r="81" spans="8:48">
      <c r="H81" t="s">
        <v>716</v>
      </c>
      <c r="I81">
        <v>5</v>
      </c>
      <c r="J81">
        <v>20</v>
      </c>
      <c r="K81">
        <v>4</v>
      </c>
      <c r="L81">
        <v>0.5</v>
      </c>
      <c r="P81" t="s">
        <v>715</v>
      </c>
      <c r="Q81">
        <v>5</v>
      </c>
      <c r="R81">
        <v>9</v>
      </c>
      <c r="S81">
        <v>1.8</v>
      </c>
      <c r="T81">
        <v>0.20000000000000018</v>
      </c>
      <c r="X81" t="s">
        <v>714</v>
      </c>
      <c r="Y81">
        <v>12</v>
      </c>
      <c r="Z81">
        <v>50</v>
      </c>
      <c r="AA81">
        <v>4.166666666666667</v>
      </c>
      <c r="AB81">
        <v>1.4242424242424234</v>
      </c>
      <c r="AJ81" t="s">
        <v>716</v>
      </c>
      <c r="AK81">
        <v>5</v>
      </c>
      <c r="AL81">
        <v>16</v>
      </c>
      <c r="AM81">
        <v>3.2</v>
      </c>
      <c r="AN81">
        <v>0.69999999999999929</v>
      </c>
      <c r="AR81" t="s">
        <v>716</v>
      </c>
      <c r="AS81">
        <v>5</v>
      </c>
      <c r="AT81">
        <v>13</v>
      </c>
      <c r="AU81">
        <v>2.6</v>
      </c>
      <c r="AV81">
        <v>1.3000000000000007</v>
      </c>
    </row>
    <row r="82" spans="8:48">
      <c r="H82" t="s">
        <v>717</v>
      </c>
      <c r="I82">
        <v>5</v>
      </c>
      <c r="J82">
        <v>17</v>
      </c>
      <c r="K82">
        <v>3.4</v>
      </c>
      <c r="L82">
        <v>0.30000000000000071</v>
      </c>
      <c r="P82" t="s">
        <v>716</v>
      </c>
      <c r="Q82">
        <v>5</v>
      </c>
      <c r="R82">
        <v>12</v>
      </c>
      <c r="S82">
        <v>2.4</v>
      </c>
      <c r="T82">
        <v>1.7999999999999998</v>
      </c>
      <c r="X82" t="s">
        <v>715</v>
      </c>
      <c r="Y82">
        <v>12</v>
      </c>
      <c r="Z82">
        <v>39</v>
      </c>
      <c r="AA82">
        <v>3.25</v>
      </c>
      <c r="AB82">
        <v>0.93181818181818177</v>
      </c>
      <c r="AJ82" t="s">
        <v>717</v>
      </c>
      <c r="AK82">
        <v>5</v>
      </c>
      <c r="AL82">
        <v>18</v>
      </c>
      <c r="AM82">
        <v>3.6</v>
      </c>
      <c r="AN82">
        <v>0.30000000000000071</v>
      </c>
      <c r="AR82" t="s">
        <v>717</v>
      </c>
      <c r="AS82">
        <v>5</v>
      </c>
      <c r="AT82">
        <v>16</v>
      </c>
      <c r="AU82">
        <v>3.2</v>
      </c>
      <c r="AV82">
        <v>0.69999999999999929</v>
      </c>
    </row>
    <row r="83" spans="8:48">
      <c r="H83" t="s">
        <v>718</v>
      </c>
      <c r="I83">
        <v>5</v>
      </c>
      <c r="J83">
        <v>11</v>
      </c>
      <c r="K83">
        <v>2.2000000000000002</v>
      </c>
      <c r="L83">
        <v>2.7</v>
      </c>
      <c r="P83" t="s">
        <v>717</v>
      </c>
      <c r="Q83">
        <v>5</v>
      </c>
      <c r="R83">
        <v>13</v>
      </c>
      <c r="S83">
        <v>2.6</v>
      </c>
      <c r="T83">
        <v>1.3000000000000007</v>
      </c>
      <c r="X83" t="s">
        <v>716</v>
      </c>
      <c r="Y83">
        <v>12</v>
      </c>
      <c r="Z83">
        <v>43</v>
      </c>
      <c r="AA83">
        <v>3.5833333333333335</v>
      </c>
      <c r="AB83">
        <v>0.44696969696969613</v>
      </c>
      <c r="AJ83" t="s">
        <v>718</v>
      </c>
      <c r="AK83">
        <v>5</v>
      </c>
      <c r="AL83">
        <v>15</v>
      </c>
      <c r="AM83">
        <v>3</v>
      </c>
      <c r="AN83">
        <v>3.5</v>
      </c>
      <c r="AR83" t="s">
        <v>718</v>
      </c>
      <c r="AS83">
        <v>5</v>
      </c>
      <c r="AT83">
        <v>8</v>
      </c>
      <c r="AU83">
        <v>1.6</v>
      </c>
      <c r="AV83">
        <v>1.7999999999999998</v>
      </c>
    </row>
    <row r="84" spans="8:48">
      <c r="H84" t="s">
        <v>719</v>
      </c>
      <c r="I84">
        <v>5</v>
      </c>
      <c r="J84">
        <v>20</v>
      </c>
      <c r="K84">
        <v>4</v>
      </c>
      <c r="L84">
        <v>0.5</v>
      </c>
      <c r="P84" t="s">
        <v>718</v>
      </c>
      <c r="Q84">
        <v>5</v>
      </c>
      <c r="R84">
        <v>5</v>
      </c>
      <c r="S84">
        <v>1</v>
      </c>
      <c r="T84">
        <v>0</v>
      </c>
      <c r="X84" t="s">
        <v>717</v>
      </c>
      <c r="Y84">
        <v>12</v>
      </c>
      <c r="Z84">
        <v>41</v>
      </c>
      <c r="AA84">
        <v>3.4166666666666665</v>
      </c>
      <c r="AB84">
        <v>0.26515151515151431</v>
      </c>
      <c r="AJ84" t="s">
        <v>719</v>
      </c>
      <c r="AK84">
        <v>5</v>
      </c>
      <c r="AL84">
        <v>18</v>
      </c>
      <c r="AM84">
        <v>3.6</v>
      </c>
      <c r="AN84">
        <v>1.3000000000000007</v>
      </c>
      <c r="AR84" t="s">
        <v>719</v>
      </c>
      <c r="AS84">
        <v>5</v>
      </c>
      <c r="AT84">
        <v>13</v>
      </c>
      <c r="AU84">
        <v>2.6</v>
      </c>
      <c r="AV84">
        <v>1.3000000000000007</v>
      </c>
    </row>
    <row r="85" spans="8:48">
      <c r="H85" t="s">
        <v>720</v>
      </c>
      <c r="I85">
        <v>5</v>
      </c>
      <c r="J85">
        <v>17</v>
      </c>
      <c r="K85">
        <v>3.4</v>
      </c>
      <c r="L85">
        <v>0.80000000000000071</v>
      </c>
      <c r="P85" t="s">
        <v>719</v>
      </c>
      <c r="Q85">
        <v>5</v>
      </c>
      <c r="R85">
        <v>15</v>
      </c>
      <c r="S85">
        <v>3</v>
      </c>
      <c r="T85">
        <v>1</v>
      </c>
      <c r="X85" t="s">
        <v>718</v>
      </c>
      <c r="Y85">
        <v>12</v>
      </c>
      <c r="Z85">
        <v>18</v>
      </c>
      <c r="AA85">
        <v>1.5</v>
      </c>
      <c r="AB85">
        <v>0.81818181818181823</v>
      </c>
      <c r="AJ85" t="s">
        <v>720</v>
      </c>
      <c r="AK85">
        <v>5</v>
      </c>
      <c r="AL85">
        <v>17</v>
      </c>
      <c r="AM85">
        <v>3.4</v>
      </c>
      <c r="AN85">
        <v>0.80000000000000071</v>
      </c>
      <c r="AR85" t="s">
        <v>720</v>
      </c>
      <c r="AS85">
        <v>5</v>
      </c>
      <c r="AT85">
        <v>15</v>
      </c>
      <c r="AU85">
        <v>3</v>
      </c>
      <c r="AV85">
        <v>0.5</v>
      </c>
    </row>
    <row r="86" spans="8:48">
      <c r="H86" t="s">
        <v>721</v>
      </c>
      <c r="I86">
        <v>5</v>
      </c>
      <c r="J86">
        <v>18</v>
      </c>
      <c r="K86">
        <v>3.6</v>
      </c>
      <c r="L86">
        <v>0.30000000000000071</v>
      </c>
      <c r="P86" t="s">
        <v>720</v>
      </c>
      <c r="Q86">
        <v>5</v>
      </c>
      <c r="R86">
        <v>16</v>
      </c>
      <c r="S86">
        <v>3.2</v>
      </c>
      <c r="T86">
        <v>1.1999999999999993</v>
      </c>
      <c r="X86" t="s">
        <v>719</v>
      </c>
      <c r="Y86">
        <v>12</v>
      </c>
      <c r="Z86">
        <v>45</v>
      </c>
      <c r="AA86">
        <v>3.75</v>
      </c>
      <c r="AB86">
        <v>0.93181818181818177</v>
      </c>
      <c r="AJ86" t="s">
        <v>721</v>
      </c>
      <c r="AK86">
        <v>5</v>
      </c>
      <c r="AL86">
        <v>21</v>
      </c>
      <c r="AM86">
        <v>4.2</v>
      </c>
      <c r="AN86">
        <v>0.19999999999999996</v>
      </c>
      <c r="AR86" t="s">
        <v>721</v>
      </c>
      <c r="AS86">
        <v>5</v>
      </c>
      <c r="AT86">
        <v>11</v>
      </c>
      <c r="AU86">
        <v>2.2000000000000002</v>
      </c>
      <c r="AV86">
        <v>0.70000000000000018</v>
      </c>
    </row>
    <row r="87" spans="8:48">
      <c r="H87" t="s">
        <v>722</v>
      </c>
      <c r="I87">
        <v>5</v>
      </c>
      <c r="J87">
        <v>18</v>
      </c>
      <c r="K87">
        <v>3.6</v>
      </c>
      <c r="L87">
        <v>0.80000000000000071</v>
      </c>
      <c r="P87" t="s">
        <v>721</v>
      </c>
      <c r="Q87">
        <v>5</v>
      </c>
      <c r="R87">
        <v>22</v>
      </c>
      <c r="S87">
        <v>4.4000000000000004</v>
      </c>
      <c r="T87">
        <v>0.30000000000000071</v>
      </c>
      <c r="X87" t="s">
        <v>720</v>
      </c>
      <c r="Y87">
        <v>12</v>
      </c>
      <c r="Z87">
        <v>42</v>
      </c>
      <c r="AA87">
        <v>3.5</v>
      </c>
      <c r="AB87">
        <v>0.81818181818181823</v>
      </c>
      <c r="AJ87" t="s">
        <v>722</v>
      </c>
      <c r="AK87">
        <v>5</v>
      </c>
      <c r="AL87">
        <v>15</v>
      </c>
      <c r="AM87">
        <v>3</v>
      </c>
      <c r="AN87">
        <v>0.5</v>
      </c>
      <c r="AR87" t="s">
        <v>722</v>
      </c>
      <c r="AS87">
        <v>5</v>
      </c>
      <c r="AT87">
        <v>15</v>
      </c>
      <c r="AU87">
        <v>3</v>
      </c>
      <c r="AV87">
        <v>0</v>
      </c>
    </row>
    <row r="88" spans="8:48">
      <c r="H88" t="s">
        <v>723</v>
      </c>
      <c r="I88">
        <v>5</v>
      </c>
      <c r="J88">
        <v>19</v>
      </c>
      <c r="K88">
        <v>3.8</v>
      </c>
      <c r="L88">
        <v>1.6999999999999993</v>
      </c>
      <c r="P88" t="s">
        <v>722</v>
      </c>
      <c r="Q88">
        <v>5</v>
      </c>
      <c r="R88">
        <v>15</v>
      </c>
      <c r="S88">
        <v>3</v>
      </c>
      <c r="T88">
        <v>1.5</v>
      </c>
      <c r="X88" t="s">
        <v>721</v>
      </c>
      <c r="Y88">
        <v>12</v>
      </c>
      <c r="Z88">
        <v>51</v>
      </c>
      <c r="AA88">
        <v>4.25</v>
      </c>
      <c r="AB88">
        <v>0.75</v>
      </c>
      <c r="AJ88" t="s">
        <v>723</v>
      </c>
      <c r="AK88">
        <v>5</v>
      </c>
      <c r="AL88">
        <v>19</v>
      </c>
      <c r="AM88">
        <v>3.8</v>
      </c>
      <c r="AN88">
        <v>0.69999999999999929</v>
      </c>
      <c r="AR88" t="s">
        <v>723</v>
      </c>
      <c r="AS88">
        <v>5</v>
      </c>
      <c r="AT88">
        <v>22</v>
      </c>
      <c r="AU88">
        <v>4.4000000000000004</v>
      </c>
      <c r="AV88">
        <v>0.30000000000000071</v>
      </c>
    </row>
    <row r="89" spans="8:48">
      <c r="H89" t="s">
        <v>724</v>
      </c>
      <c r="I89">
        <v>5</v>
      </c>
      <c r="J89">
        <v>16</v>
      </c>
      <c r="K89">
        <v>3.2</v>
      </c>
      <c r="L89">
        <v>0.19999999999999929</v>
      </c>
      <c r="P89" t="s">
        <v>723</v>
      </c>
      <c r="Q89">
        <v>5</v>
      </c>
      <c r="R89">
        <v>17</v>
      </c>
      <c r="S89">
        <v>3.4</v>
      </c>
      <c r="T89">
        <v>1.3000000000000007</v>
      </c>
      <c r="X89" t="s">
        <v>722</v>
      </c>
      <c r="Y89">
        <v>12</v>
      </c>
      <c r="Z89">
        <v>43</v>
      </c>
      <c r="AA89">
        <v>3.5833333333333335</v>
      </c>
      <c r="AB89">
        <v>0.26515151515151431</v>
      </c>
      <c r="AJ89" t="s">
        <v>724</v>
      </c>
      <c r="AK89">
        <v>5</v>
      </c>
      <c r="AL89">
        <v>18</v>
      </c>
      <c r="AM89">
        <v>3.6</v>
      </c>
      <c r="AN89">
        <v>0.30000000000000071</v>
      </c>
      <c r="AR89" t="s">
        <v>724</v>
      </c>
      <c r="AS89">
        <v>5</v>
      </c>
      <c r="AT89">
        <v>20</v>
      </c>
      <c r="AU89">
        <v>4</v>
      </c>
      <c r="AV89">
        <v>0</v>
      </c>
    </row>
    <row r="90" spans="8:48">
      <c r="H90" t="s">
        <v>725</v>
      </c>
      <c r="I90">
        <v>5</v>
      </c>
      <c r="J90">
        <v>22</v>
      </c>
      <c r="K90">
        <v>4.4000000000000004</v>
      </c>
      <c r="L90">
        <v>0.80000000000000071</v>
      </c>
      <c r="P90" t="s">
        <v>724</v>
      </c>
      <c r="Q90">
        <v>5</v>
      </c>
      <c r="R90">
        <v>16</v>
      </c>
      <c r="S90">
        <v>3.2</v>
      </c>
      <c r="T90">
        <v>0.69999999999999929</v>
      </c>
      <c r="X90" t="s">
        <v>723</v>
      </c>
      <c r="Y90">
        <v>12</v>
      </c>
      <c r="Z90">
        <v>41</v>
      </c>
      <c r="AA90">
        <v>3.4166666666666665</v>
      </c>
      <c r="AB90">
        <v>1.1742424242424234</v>
      </c>
      <c r="AJ90" t="s">
        <v>725</v>
      </c>
      <c r="AK90">
        <v>5</v>
      </c>
      <c r="AL90">
        <v>22</v>
      </c>
      <c r="AM90">
        <v>4.4000000000000004</v>
      </c>
      <c r="AN90">
        <v>0.80000000000000071</v>
      </c>
      <c r="AR90" t="s">
        <v>725</v>
      </c>
      <c r="AS90">
        <v>5</v>
      </c>
      <c r="AT90">
        <v>20</v>
      </c>
      <c r="AU90">
        <v>4</v>
      </c>
      <c r="AV90">
        <v>0</v>
      </c>
    </row>
    <row r="91" spans="8:48">
      <c r="H91" t="s">
        <v>726</v>
      </c>
      <c r="I91">
        <v>5</v>
      </c>
      <c r="J91">
        <v>18</v>
      </c>
      <c r="K91">
        <v>3.6</v>
      </c>
      <c r="L91">
        <v>0.30000000000000071</v>
      </c>
      <c r="P91" t="s">
        <v>725</v>
      </c>
      <c r="Q91">
        <v>5</v>
      </c>
      <c r="R91">
        <v>24</v>
      </c>
      <c r="S91">
        <v>4.8</v>
      </c>
      <c r="T91">
        <v>0.19999999999999998</v>
      </c>
      <c r="X91" t="s">
        <v>724</v>
      </c>
      <c r="Y91">
        <v>12</v>
      </c>
      <c r="Z91">
        <v>42</v>
      </c>
      <c r="AA91">
        <v>3.5</v>
      </c>
      <c r="AB91">
        <v>0.63636363636363635</v>
      </c>
      <c r="AJ91" t="s">
        <v>726</v>
      </c>
      <c r="AK91">
        <v>5</v>
      </c>
      <c r="AL91">
        <v>16</v>
      </c>
      <c r="AM91">
        <v>3.2</v>
      </c>
      <c r="AN91">
        <v>1.1999999999999993</v>
      </c>
      <c r="AR91" t="s">
        <v>726</v>
      </c>
      <c r="AS91">
        <v>5</v>
      </c>
      <c r="AT91">
        <v>15</v>
      </c>
      <c r="AU91">
        <v>3</v>
      </c>
      <c r="AV91">
        <v>1.5</v>
      </c>
    </row>
    <row r="92" spans="8:48">
      <c r="H92" t="s">
        <v>727</v>
      </c>
      <c r="I92">
        <v>5</v>
      </c>
      <c r="J92">
        <v>18</v>
      </c>
      <c r="K92">
        <v>3.6</v>
      </c>
      <c r="L92">
        <v>0.30000000000000071</v>
      </c>
      <c r="P92" t="s">
        <v>726</v>
      </c>
      <c r="Q92">
        <v>5</v>
      </c>
      <c r="R92">
        <v>9</v>
      </c>
      <c r="S92">
        <v>1.8</v>
      </c>
      <c r="T92">
        <v>0.20000000000000018</v>
      </c>
      <c r="X92" t="s">
        <v>725</v>
      </c>
      <c r="Y92">
        <v>12</v>
      </c>
      <c r="Z92">
        <v>50</v>
      </c>
      <c r="AA92">
        <v>4.166666666666667</v>
      </c>
      <c r="AB92">
        <v>0.8787878787878779</v>
      </c>
      <c r="AJ92" t="s">
        <v>727</v>
      </c>
      <c r="AK92">
        <v>5</v>
      </c>
      <c r="AL92">
        <v>20</v>
      </c>
      <c r="AM92">
        <v>4</v>
      </c>
      <c r="AN92">
        <v>0</v>
      </c>
      <c r="AR92" t="s">
        <v>727</v>
      </c>
      <c r="AS92">
        <v>5</v>
      </c>
      <c r="AT92">
        <v>19</v>
      </c>
      <c r="AU92">
        <v>3.8</v>
      </c>
      <c r="AV92">
        <v>0.19999999999999929</v>
      </c>
    </row>
    <row r="93" spans="8:48">
      <c r="H93" t="s">
        <v>728</v>
      </c>
      <c r="I93">
        <v>5</v>
      </c>
      <c r="J93">
        <v>18</v>
      </c>
      <c r="K93">
        <v>3.6</v>
      </c>
      <c r="L93">
        <v>0.30000000000000071</v>
      </c>
      <c r="P93" t="s">
        <v>727</v>
      </c>
      <c r="Q93">
        <v>5</v>
      </c>
      <c r="R93">
        <v>20</v>
      </c>
      <c r="S93">
        <v>4</v>
      </c>
      <c r="T93">
        <v>0</v>
      </c>
      <c r="X93" t="s">
        <v>726</v>
      </c>
      <c r="Y93">
        <v>12</v>
      </c>
      <c r="Z93">
        <v>37</v>
      </c>
      <c r="AA93">
        <v>3.0833333333333335</v>
      </c>
      <c r="AB93">
        <v>0.99242424242424288</v>
      </c>
      <c r="AJ93" t="s">
        <v>728</v>
      </c>
      <c r="AK93">
        <v>5</v>
      </c>
      <c r="AL93">
        <v>22</v>
      </c>
      <c r="AM93">
        <v>4.4000000000000004</v>
      </c>
      <c r="AN93">
        <v>0.30000000000000071</v>
      </c>
      <c r="AR93" t="s">
        <v>728</v>
      </c>
      <c r="AS93">
        <v>5</v>
      </c>
      <c r="AT93">
        <v>12</v>
      </c>
      <c r="AU93">
        <v>2.4</v>
      </c>
      <c r="AV93">
        <v>0.79999999999999982</v>
      </c>
    </row>
    <row r="94" spans="8:48">
      <c r="H94" t="s">
        <v>729</v>
      </c>
      <c r="I94">
        <v>5</v>
      </c>
      <c r="J94">
        <v>19</v>
      </c>
      <c r="K94">
        <v>3.8</v>
      </c>
      <c r="L94">
        <v>1.1999999999999993</v>
      </c>
      <c r="P94" t="s">
        <v>728</v>
      </c>
      <c r="Q94">
        <v>5</v>
      </c>
      <c r="R94">
        <v>16</v>
      </c>
      <c r="S94">
        <v>3.2</v>
      </c>
      <c r="T94">
        <v>0.69999999999999929</v>
      </c>
      <c r="X94" t="s">
        <v>727</v>
      </c>
      <c r="Y94">
        <v>12</v>
      </c>
      <c r="Z94">
        <v>48</v>
      </c>
      <c r="AA94">
        <v>4</v>
      </c>
      <c r="AB94">
        <v>0.72727272727272729</v>
      </c>
      <c r="AJ94" t="s">
        <v>729</v>
      </c>
      <c r="AK94">
        <v>5</v>
      </c>
      <c r="AL94">
        <v>13</v>
      </c>
      <c r="AM94">
        <v>2.6</v>
      </c>
      <c r="AN94">
        <v>2.3000000000000007</v>
      </c>
      <c r="AR94" t="s">
        <v>729</v>
      </c>
      <c r="AS94">
        <v>5</v>
      </c>
      <c r="AT94">
        <v>14</v>
      </c>
      <c r="AU94">
        <v>2.8</v>
      </c>
      <c r="AV94">
        <v>2.6999999999999993</v>
      </c>
    </row>
    <row r="95" spans="8:48">
      <c r="H95" t="s">
        <v>730</v>
      </c>
      <c r="I95">
        <v>5</v>
      </c>
      <c r="J95">
        <v>19</v>
      </c>
      <c r="K95">
        <v>3.8</v>
      </c>
      <c r="L95">
        <v>0.19999999999999929</v>
      </c>
      <c r="P95" t="s">
        <v>729</v>
      </c>
      <c r="Q95">
        <v>5</v>
      </c>
      <c r="R95">
        <v>13</v>
      </c>
      <c r="S95">
        <v>2.6</v>
      </c>
      <c r="T95">
        <v>2.8000000000000007</v>
      </c>
      <c r="X95" t="s">
        <v>728</v>
      </c>
      <c r="Y95">
        <v>12</v>
      </c>
      <c r="Z95">
        <v>52</v>
      </c>
      <c r="AA95">
        <v>4.333333333333333</v>
      </c>
      <c r="AB95">
        <v>0.60606060606060519</v>
      </c>
      <c r="AJ95" t="s">
        <v>730</v>
      </c>
      <c r="AK95">
        <v>5</v>
      </c>
      <c r="AL95">
        <v>17</v>
      </c>
      <c r="AM95">
        <v>3.4</v>
      </c>
      <c r="AN95">
        <v>0.80000000000000071</v>
      </c>
      <c r="AR95" t="s">
        <v>730</v>
      </c>
      <c r="AS95">
        <v>5</v>
      </c>
      <c r="AT95">
        <v>12</v>
      </c>
      <c r="AU95">
        <v>2.4</v>
      </c>
      <c r="AV95">
        <v>1.2999999999999998</v>
      </c>
    </row>
    <row r="96" spans="8:48">
      <c r="P96" t="s">
        <v>730</v>
      </c>
      <c r="Q96">
        <v>5</v>
      </c>
      <c r="R96">
        <v>14</v>
      </c>
      <c r="S96">
        <v>2.8</v>
      </c>
      <c r="T96">
        <v>1.1999999999999993</v>
      </c>
      <c r="X96" t="s">
        <v>729</v>
      </c>
      <c r="Y96">
        <v>12</v>
      </c>
      <c r="Z96">
        <v>31</v>
      </c>
      <c r="AA96">
        <v>2.5833333333333335</v>
      </c>
      <c r="AB96">
        <v>1.5378787878787883</v>
      </c>
    </row>
    <row r="97" spans="8:50">
      <c r="H97" t="s">
        <v>731</v>
      </c>
      <c r="I97">
        <v>44</v>
      </c>
      <c r="J97">
        <v>168</v>
      </c>
      <c r="K97">
        <v>3.8181818181818183</v>
      </c>
      <c r="L97">
        <v>1.0824524312896395</v>
      </c>
      <c r="X97" t="s">
        <v>730</v>
      </c>
      <c r="Y97">
        <v>12</v>
      </c>
      <c r="Z97">
        <v>47</v>
      </c>
      <c r="AA97">
        <v>3.9166666666666665</v>
      </c>
      <c r="AB97">
        <v>0.44696969696969613</v>
      </c>
      <c r="AJ97" t="s">
        <v>731</v>
      </c>
      <c r="AK97">
        <v>44</v>
      </c>
      <c r="AL97">
        <v>163</v>
      </c>
      <c r="AM97">
        <v>3.7045454545454546</v>
      </c>
      <c r="AN97">
        <v>1.1432346723044391</v>
      </c>
      <c r="AR97" t="s">
        <v>731</v>
      </c>
      <c r="AS97">
        <v>44</v>
      </c>
      <c r="AT97">
        <v>124</v>
      </c>
      <c r="AU97">
        <v>2.8181818181818183</v>
      </c>
      <c r="AV97">
        <v>1.5475687103594085</v>
      </c>
    </row>
    <row r="98" spans="8:50">
      <c r="H98" t="s">
        <v>732</v>
      </c>
      <c r="I98">
        <v>44</v>
      </c>
      <c r="J98">
        <v>184</v>
      </c>
      <c r="K98">
        <v>4.1818181818181817</v>
      </c>
      <c r="L98">
        <v>0.52431289640591872</v>
      </c>
      <c r="P98" t="s">
        <v>731</v>
      </c>
      <c r="Q98">
        <v>44</v>
      </c>
      <c r="R98">
        <v>134</v>
      </c>
      <c r="S98">
        <v>3.0454545454545454</v>
      </c>
      <c r="T98">
        <v>1.6257928118393241</v>
      </c>
      <c r="AJ98" t="s">
        <v>732</v>
      </c>
      <c r="AK98">
        <v>44</v>
      </c>
      <c r="AL98">
        <v>161</v>
      </c>
      <c r="AM98">
        <v>3.6590909090909092</v>
      </c>
      <c r="AN98">
        <v>1.1136363636363633</v>
      </c>
      <c r="AR98" t="s">
        <v>732</v>
      </c>
      <c r="AS98">
        <v>44</v>
      </c>
      <c r="AT98">
        <v>153</v>
      </c>
      <c r="AU98">
        <v>3.4772727272727271</v>
      </c>
      <c r="AV98">
        <v>0.99947145877378485</v>
      </c>
    </row>
    <row r="99" spans="8:50">
      <c r="H99" t="s">
        <v>733</v>
      </c>
      <c r="I99">
        <v>44</v>
      </c>
      <c r="J99">
        <v>157</v>
      </c>
      <c r="K99">
        <v>3.5681818181818183</v>
      </c>
      <c r="L99">
        <v>0.76268498942917451</v>
      </c>
      <c r="P99" t="s">
        <v>732</v>
      </c>
      <c r="Q99">
        <v>44</v>
      </c>
      <c r="R99">
        <v>150</v>
      </c>
      <c r="S99">
        <v>3.4090909090909092</v>
      </c>
      <c r="T99">
        <v>1.6892177589852007</v>
      </c>
      <c r="X99" t="s">
        <v>731</v>
      </c>
      <c r="Y99">
        <v>44</v>
      </c>
      <c r="Z99">
        <v>134</v>
      </c>
      <c r="AA99">
        <v>3.0454545454545454</v>
      </c>
      <c r="AB99">
        <v>1.0211416490486265</v>
      </c>
      <c r="AJ99" t="s">
        <v>733</v>
      </c>
      <c r="AK99">
        <v>44</v>
      </c>
      <c r="AL99">
        <v>148</v>
      </c>
      <c r="AM99">
        <v>3.3636363636363638</v>
      </c>
      <c r="AN99">
        <v>0.9809725158562369</v>
      </c>
      <c r="AR99" t="s">
        <v>733</v>
      </c>
      <c r="AS99">
        <v>44</v>
      </c>
      <c r="AT99">
        <v>151</v>
      </c>
      <c r="AU99">
        <v>3.4318181818181817</v>
      </c>
      <c r="AV99">
        <v>0.85570824524312805</v>
      </c>
    </row>
    <row r="100" spans="8:50">
      <c r="H100" t="s">
        <v>734</v>
      </c>
      <c r="I100">
        <v>44</v>
      </c>
      <c r="J100">
        <v>179</v>
      </c>
      <c r="K100">
        <v>4.0681818181818183</v>
      </c>
      <c r="L100">
        <v>0.94873150105708148</v>
      </c>
      <c r="P100" t="s">
        <v>733</v>
      </c>
      <c r="Q100">
        <v>44</v>
      </c>
      <c r="R100">
        <v>151</v>
      </c>
      <c r="S100">
        <v>3.4318181818181817</v>
      </c>
      <c r="T100">
        <v>0.9952431289640582</v>
      </c>
      <c r="X100" t="s">
        <v>732</v>
      </c>
      <c r="Y100">
        <v>44</v>
      </c>
      <c r="Z100">
        <v>170</v>
      </c>
      <c r="AA100">
        <v>3.8636363636363638</v>
      </c>
      <c r="AB100">
        <v>0.91120507399577044</v>
      </c>
      <c r="AJ100" t="s">
        <v>734</v>
      </c>
      <c r="AK100">
        <v>44</v>
      </c>
      <c r="AL100">
        <v>168</v>
      </c>
      <c r="AM100">
        <v>3.8181818181818183</v>
      </c>
      <c r="AN100">
        <v>0.71035940803382569</v>
      </c>
      <c r="AR100" t="s">
        <v>734</v>
      </c>
      <c r="AS100">
        <v>44</v>
      </c>
      <c r="AT100">
        <v>162</v>
      </c>
      <c r="AU100">
        <v>3.6818181818181817</v>
      </c>
      <c r="AV100">
        <v>0.78012684989429082</v>
      </c>
    </row>
    <row r="101" spans="8:50" ht="15.75" thickBot="1">
      <c r="H101" s="7" t="s">
        <v>735</v>
      </c>
      <c r="I101" s="7">
        <v>44</v>
      </c>
      <c r="J101" s="7">
        <v>173</v>
      </c>
      <c r="K101" s="7">
        <v>3.9318181818181817</v>
      </c>
      <c r="L101" s="7">
        <v>1.1812896405919653</v>
      </c>
      <c r="P101" t="s">
        <v>734</v>
      </c>
      <c r="Q101">
        <v>44</v>
      </c>
      <c r="R101">
        <v>125</v>
      </c>
      <c r="S101">
        <v>2.8409090909090908</v>
      </c>
      <c r="T101">
        <v>1.6717758985200843</v>
      </c>
      <c r="X101" t="s">
        <v>733</v>
      </c>
      <c r="Y101">
        <v>44</v>
      </c>
      <c r="Z101">
        <v>176</v>
      </c>
      <c r="AA101">
        <v>4</v>
      </c>
      <c r="AB101">
        <v>0.69767441860465118</v>
      </c>
      <c r="AJ101" s="7" t="s">
        <v>735</v>
      </c>
      <c r="AK101" s="7">
        <v>44</v>
      </c>
      <c r="AL101" s="7">
        <v>161</v>
      </c>
      <c r="AM101" s="7">
        <v>3.6590909090909092</v>
      </c>
      <c r="AN101" s="7">
        <v>1.206659619450317</v>
      </c>
      <c r="AR101" s="7" t="s">
        <v>735</v>
      </c>
      <c r="AS101" s="7">
        <v>44</v>
      </c>
      <c r="AT101" s="7">
        <v>138</v>
      </c>
      <c r="AU101" s="7">
        <v>3.1363636363636362</v>
      </c>
      <c r="AV101" s="7">
        <v>1.1902748414376323</v>
      </c>
    </row>
    <row r="102" spans="8:50" ht="15.75" thickBot="1">
      <c r="P102" s="7" t="s">
        <v>735</v>
      </c>
      <c r="Q102" s="7">
        <v>44</v>
      </c>
      <c r="R102" s="7">
        <v>165</v>
      </c>
      <c r="S102" s="7">
        <v>3.75</v>
      </c>
      <c r="T102" s="7">
        <v>0.88953488372093026</v>
      </c>
      <c r="X102" t="s">
        <v>734</v>
      </c>
      <c r="Y102">
        <v>44</v>
      </c>
      <c r="Z102">
        <v>177</v>
      </c>
      <c r="AA102">
        <v>4.0227272727272725</v>
      </c>
      <c r="AB102">
        <v>0.95295983086680813</v>
      </c>
    </row>
    <row r="103" spans="8:50">
      <c r="X103" t="s">
        <v>735</v>
      </c>
      <c r="Y103">
        <v>44</v>
      </c>
      <c r="Z103">
        <v>182</v>
      </c>
      <c r="AA103">
        <v>4.1363636363636367</v>
      </c>
      <c r="AB103">
        <v>0.81818181818181701</v>
      </c>
    </row>
    <row r="104" spans="8:50" ht="15.75" thickBot="1">
      <c r="H104" t="s">
        <v>736</v>
      </c>
      <c r="X104" t="s">
        <v>737</v>
      </c>
      <c r="Y104">
        <v>44</v>
      </c>
      <c r="Z104">
        <v>176</v>
      </c>
      <c r="AA104">
        <v>4</v>
      </c>
      <c r="AB104">
        <v>1.1627906976744187</v>
      </c>
      <c r="AJ104" t="s">
        <v>736</v>
      </c>
      <c r="AR104" t="s">
        <v>736</v>
      </c>
    </row>
    <row r="105" spans="8:50" ht="15.75" thickBot="1">
      <c r="H105" s="60" t="s">
        <v>738</v>
      </c>
      <c r="I105" s="60" t="s">
        <v>739</v>
      </c>
      <c r="J105" s="60" t="s">
        <v>740</v>
      </c>
      <c r="K105" s="60" t="s">
        <v>741</v>
      </c>
      <c r="L105" s="60" t="s">
        <v>742</v>
      </c>
      <c r="M105" s="60" t="s">
        <v>743</v>
      </c>
      <c r="N105" s="60" t="s">
        <v>744</v>
      </c>
      <c r="P105" t="s">
        <v>736</v>
      </c>
      <c r="X105" t="s">
        <v>745</v>
      </c>
      <c r="Y105">
        <v>44</v>
      </c>
      <c r="Z105">
        <v>162</v>
      </c>
      <c r="AA105">
        <v>3.6818181818181817</v>
      </c>
      <c r="AB105">
        <v>0.91966173361522108</v>
      </c>
      <c r="AJ105" s="60" t="s">
        <v>738</v>
      </c>
      <c r="AK105" s="60" t="s">
        <v>739</v>
      </c>
      <c r="AL105" s="60" t="s">
        <v>740</v>
      </c>
      <c r="AM105" s="60" t="s">
        <v>741</v>
      </c>
      <c r="AN105" s="60" t="s">
        <v>742</v>
      </c>
      <c r="AO105" s="60" t="s">
        <v>743</v>
      </c>
      <c r="AP105" s="60" t="s">
        <v>744</v>
      </c>
      <c r="AR105" s="60" t="s">
        <v>738</v>
      </c>
      <c r="AS105" s="60" t="s">
        <v>739</v>
      </c>
      <c r="AT105" s="60" t="s">
        <v>740</v>
      </c>
      <c r="AU105" s="60" t="s">
        <v>741</v>
      </c>
      <c r="AV105" s="60" t="s">
        <v>742</v>
      </c>
      <c r="AW105" s="60" t="s">
        <v>743</v>
      </c>
      <c r="AX105" s="60" t="s">
        <v>744</v>
      </c>
    </row>
    <row r="106" spans="8:50">
      <c r="H106" t="s">
        <v>746</v>
      </c>
      <c r="I106">
        <v>92.559090909090912</v>
      </c>
      <c r="J106">
        <v>43</v>
      </c>
      <c r="K106" s="55">
        <v>2.1525369978858353</v>
      </c>
      <c r="L106">
        <v>3.6686784974326621</v>
      </c>
      <c r="M106">
        <v>7.8967143179312034E-10</v>
      </c>
      <c r="N106">
        <v>1.4513223722630748</v>
      </c>
      <c r="P106" s="60" t="s">
        <v>738</v>
      </c>
      <c r="Q106" s="60" t="s">
        <v>739</v>
      </c>
      <c r="R106" s="60" t="s">
        <v>740</v>
      </c>
      <c r="S106" s="60" t="s">
        <v>741</v>
      </c>
      <c r="T106" s="60" t="s">
        <v>742</v>
      </c>
      <c r="U106" s="60" t="s">
        <v>743</v>
      </c>
      <c r="V106" s="60" t="s">
        <v>744</v>
      </c>
      <c r="X106" t="s">
        <v>747</v>
      </c>
      <c r="Y106">
        <v>44</v>
      </c>
      <c r="Z106">
        <v>156</v>
      </c>
      <c r="AA106">
        <v>3.5454545454545454</v>
      </c>
      <c r="AB106">
        <v>1.1839323467230436</v>
      </c>
      <c r="AJ106" t="s">
        <v>746</v>
      </c>
      <c r="AK106">
        <v>93.431818181817533</v>
      </c>
      <c r="AL106">
        <v>43</v>
      </c>
      <c r="AM106" s="53">
        <v>2.1728329809725007</v>
      </c>
      <c r="AN106">
        <v>2.9145693016660417</v>
      </c>
      <c r="AO106">
        <v>4.7285778842457874E-7</v>
      </c>
      <c r="AP106">
        <v>1.4513223722630748</v>
      </c>
      <c r="AR106" t="s">
        <v>746</v>
      </c>
      <c r="AS106">
        <v>142.98181818181757</v>
      </c>
      <c r="AT106">
        <v>43</v>
      </c>
      <c r="AU106" s="57">
        <v>3.3251585623678506</v>
      </c>
      <c r="AV106">
        <v>6.4944771343036285</v>
      </c>
      <c r="AW106">
        <v>2.5935045918099093E-19</v>
      </c>
      <c r="AX106">
        <v>1.4513223722630748</v>
      </c>
    </row>
    <row r="107" spans="8:50">
      <c r="H107" t="s">
        <v>748</v>
      </c>
      <c r="I107">
        <v>9.8818181818181472</v>
      </c>
      <c r="J107">
        <v>4</v>
      </c>
      <c r="K107">
        <v>2.4704545454545368</v>
      </c>
      <c r="L107">
        <v>4.2105215746328986</v>
      </c>
      <c r="M107">
        <v>2.8117051263344198E-3</v>
      </c>
      <c r="N107">
        <v>2.4241928443266922</v>
      </c>
      <c r="P107" t="s">
        <v>746</v>
      </c>
      <c r="Q107">
        <v>186.99545454545421</v>
      </c>
      <c r="R107">
        <v>43</v>
      </c>
      <c r="S107" s="58">
        <v>4.3487315010570748</v>
      </c>
      <c r="T107">
        <v>6.8949970669571421</v>
      </c>
      <c r="U107">
        <v>1.6223663884915635E-20</v>
      </c>
      <c r="V107">
        <v>1.4513223722630748</v>
      </c>
      <c r="X107" t="s">
        <v>749</v>
      </c>
      <c r="Y107">
        <v>44</v>
      </c>
      <c r="Z107">
        <v>110</v>
      </c>
      <c r="AA107">
        <v>2.5</v>
      </c>
      <c r="AB107">
        <v>0.62790697674418605</v>
      </c>
      <c r="AJ107" t="s">
        <v>748</v>
      </c>
      <c r="AK107">
        <v>4.9727272727266438</v>
      </c>
      <c r="AL107">
        <v>4</v>
      </c>
      <c r="AM107">
        <v>1.243181818181661</v>
      </c>
      <c r="AN107">
        <v>1.6675646933709261</v>
      </c>
      <c r="AO107">
        <v>0.15969728839859595</v>
      </c>
      <c r="AP107">
        <v>2.4241928443266922</v>
      </c>
      <c r="AR107" t="s">
        <v>748</v>
      </c>
      <c r="AS107">
        <v>19.936363636362955</v>
      </c>
      <c r="AT107">
        <v>4</v>
      </c>
      <c r="AU107">
        <v>4.9840909090907388</v>
      </c>
      <c r="AV107">
        <v>9.7345927531739491</v>
      </c>
      <c r="AW107">
        <v>4.0301031529777267E-7</v>
      </c>
      <c r="AX107">
        <v>2.4241928443266922</v>
      </c>
    </row>
    <row r="108" spans="8:50">
      <c r="H108" t="s">
        <v>750</v>
      </c>
      <c r="I108">
        <v>100.91818181818186</v>
      </c>
      <c r="J108">
        <v>172</v>
      </c>
      <c r="K108" s="55">
        <v>0.58673361522198764</v>
      </c>
      <c r="P108" t="s">
        <v>748</v>
      </c>
      <c r="Q108">
        <v>22.318181818181472</v>
      </c>
      <c r="R108">
        <v>4</v>
      </c>
      <c r="S108">
        <v>5.579545454545368</v>
      </c>
      <c r="T108">
        <v>8.8464761585517486</v>
      </c>
      <c r="U108">
        <v>1.6129205278634208E-6</v>
      </c>
      <c r="V108">
        <v>2.4241928443266922</v>
      </c>
      <c r="X108" t="s">
        <v>751</v>
      </c>
      <c r="Y108">
        <v>44</v>
      </c>
      <c r="Z108">
        <v>174</v>
      </c>
      <c r="AA108">
        <v>3.9545454545454546</v>
      </c>
      <c r="AB108">
        <v>0.64904862579281108</v>
      </c>
      <c r="AJ108" t="s">
        <v>750</v>
      </c>
      <c r="AK108">
        <v>128.22727272727334</v>
      </c>
      <c r="AL108">
        <v>172</v>
      </c>
      <c r="AM108" s="53">
        <v>0.7455073995771706</v>
      </c>
      <c r="AR108" t="s">
        <v>750</v>
      </c>
      <c r="AS108">
        <v>88.063636363637045</v>
      </c>
      <c r="AT108">
        <v>172</v>
      </c>
      <c r="AU108" s="57">
        <v>0.51199788583509909</v>
      </c>
    </row>
    <row r="109" spans="8:50">
      <c r="P109" t="s">
        <v>750</v>
      </c>
      <c r="Q109">
        <v>108.48181818181854</v>
      </c>
      <c r="R109">
        <v>172</v>
      </c>
      <c r="S109" s="58">
        <v>0.63070824524313107</v>
      </c>
      <c r="X109" t="s">
        <v>752</v>
      </c>
      <c r="Y109">
        <v>44</v>
      </c>
      <c r="Z109">
        <v>174</v>
      </c>
      <c r="AA109">
        <v>3.9545454545454546</v>
      </c>
      <c r="AB109">
        <v>0.60253699788583437</v>
      </c>
    </row>
    <row r="110" spans="8:50" ht="15.75" thickBot="1">
      <c r="H110" s="7" t="s">
        <v>753</v>
      </c>
      <c r="I110" s="7">
        <v>203.35909090909092</v>
      </c>
      <c r="J110" s="7">
        <v>219</v>
      </c>
      <c r="K110" s="7"/>
      <c r="L110" s="7"/>
      <c r="M110" s="7"/>
      <c r="N110" s="7"/>
      <c r="X110" s="7" t="s">
        <v>754</v>
      </c>
      <c r="Y110" s="7">
        <v>44</v>
      </c>
      <c r="Z110" s="7">
        <v>178</v>
      </c>
      <c r="AA110" s="7">
        <v>4.0454545454545459</v>
      </c>
      <c r="AB110" s="7">
        <v>0.64904862579281108</v>
      </c>
      <c r="AJ110" s="7" t="s">
        <v>753</v>
      </c>
      <c r="AK110" s="7">
        <v>226.63181818181752</v>
      </c>
      <c r="AL110" s="7">
        <v>219</v>
      </c>
      <c r="AM110" s="7"/>
      <c r="AN110" s="7"/>
      <c r="AO110" s="7"/>
      <c r="AP110" s="7"/>
      <c r="AR110" s="7" t="s">
        <v>753</v>
      </c>
      <c r="AS110" s="7">
        <v>250.98181818181757</v>
      </c>
      <c r="AT110" s="7">
        <v>219</v>
      </c>
      <c r="AU110" s="7"/>
      <c r="AV110" s="7"/>
      <c r="AW110" s="7"/>
      <c r="AX110" s="7"/>
    </row>
    <row r="111" spans="8:50" ht="15.75" thickBot="1">
      <c r="P111" s="7" t="s">
        <v>753</v>
      </c>
      <c r="Q111" s="7">
        <v>317.79545454545422</v>
      </c>
      <c r="R111" s="7">
        <v>219</v>
      </c>
      <c r="S111" s="7"/>
      <c r="T111" s="7"/>
      <c r="U111" s="7"/>
      <c r="V111" s="7"/>
    </row>
    <row r="112" spans="8:50">
      <c r="AL112" t="s">
        <v>755</v>
      </c>
      <c r="AM112" s="53">
        <f>1-(AM108/AM106)</f>
        <v>0.65689613232789679</v>
      </c>
      <c r="AT112" t="s">
        <v>755</v>
      </c>
      <c r="AU112" s="57">
        <f>1-(AU108/AU106)</f>
        <v>0.84602301627670218</v>
      </c>
    </row>
    <row r="113" spans="10:30" ht="15.75" thickBot="1">
      <c r="J113" t="s">
        <v>755</v>
      </c>
      <c r="K113" s="55">
        <f>1-(K108/K106)</f>
        <v>0.72742228551785093</v>
      </c>
      <c r="R113" t="s">
        <v>755</v>
      </c>
      <c r="S113" s="58">
        <f>1-(S109/S107)</f>
        <v>0.85496730596271098</v>
      </c>
      <c r="X113" t="s">
        <v>736</v>
      </c>
    </row>
    <row r="114" spans="10:30">
      <c r="X114" s="60" t="s">
        <v>738</v>
      </c>
      <c r="Y114" s="60" t="s">
        <v>739</v>
      </c>
      <c r="Z114" s="60" t="s">
        <v>740</v>
      </c>
      <c r="AA114" s="60" t="s">
        <v>741</v>
      </c>
      <c r="AB114" s="60" t="s">
        <v>742</v>
      </c>
      <c r="AC114" s="60" t="s">
        <v>743</v>
      </c>
      <c r="AD114" s="60" t="s">
        <v>744</v>
      </c>
    </row>
    <row r="115" spans="10:30">
      <c r="X115" t="s">
        <v>746</v>
      </c>
      <c r="Y115">
        <v>187.18750000000034</v>
      </c>
      <c r="Z115">
        <v>43</v>
      </c>
      <c r="AA115" s="56">
        <v>4.3531976744186123</v>
      </c>
      <c r="AB115">
        <v>8.1954589656030432</v>
      </c>
      <c r="AC115">
        <v>1.9989222172446889E-35</v>
      </c>
      <c r="AD115">
        <v>1.4056563710917467</v>
      </c>
    </row>
    <row r="116" spans="10:30">
      <c r="X116" t="s">
        <v>748</v>
      </c>
      <c r="Y116">
        <v>115.83901515151541</v>
      </c>
      <c r="Z116">
        <v>11</v>
      </c>
      <c r="AA116">
        <v>10.530819559228673</v>
      </c>
      <c r="AB116">
        <v>19.825633023511823</v>
      </c>
      <c r="AC116">
        <v>6.394740291652408E-33</v>
      </c>
      <c r="AD116">
        <v>1.8089011836638142</v>
      </c>
    </row>
    <row r="117" spans="10:30">
      <c r="X117" t="s">
        <v>750</v>
      </c>
      <c r="Y117">
        <v>251.24431818181796</v>
      </c>
      <c r="Z117">
        <v>473</v>
      </c>
      <c r="AA117" s="56">
        <v>0.53117192004612679</v>
      </c>
    </row>
    <row r="119" spans="10:30" ht="15.75" thickBot="1">
      <c r="X119" s="7" t="s">
        <v>753</v>
      </c>
      <c r="Y119" s="7">
        <v>554.27083333333371</v>
      </c>
      <c r="Z119" s="7">
        <v>527</v>
      </c>
      <c r="AA119" s="7"/>
      <c r="AB119" s="7"/>
      <c r="AC119" s="7"/>
      <c r="AD119" s="7"/>
    </row>
    <row r="121" spans="10:30">
      <c r="Z121" t="s">
        <v>755</v>
      </c>
      <c r="AA121" s="56">
        <f>1-(AA117/AA115)</f>
        <v>0.87798120835000515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48816-2077-4651-802F-F91850F432BE}">
  <dimension ref="A6:AZ47"/>
  <sheetViews>
    <sheetView tabSelected="1" topLeftCell="AL30" workbookViewId="0">
      <selection activeCell="AX59" sqref="AX59"/>
    </sheetView>
  </sheetViews>
  <sheetFormatPr defaultRowHeight="15"/>
  <cols>
    <col min="1" max="1" width="108.85546875" bestFit="1" customWidth="1"/>
    <col min="2" max="2" width="16.28515625" bestFit="1" customWidth="1"/>
    <col min="6" max="6" width="14.140625" bestFit="1" customWidth="1"/>
    <col min="37" max="37" width="108.85546875" bestFit="1" customWidth="1"/>
    <col min="38" max="38" width="16.28515625" bestFit="1" customWidth="1"/>
    <col min="45" max="45" width="108.85546875" bestFit="1" customWidth="1"/>
    <col min="46" max="46" width="16.28515625" bestFit="1" customWidth="1"/>
    <col min="47" max="47" width="8.7109375" bestFit="1" customWidth="1"/>
    <col min="48" max="48" width="16.28515625" bestFit="1" customWidth="1"/>
    <col min="49" max="49" width="8.7109375" bestFit="1" customWidth="1"/>
    <col min="50" max="51" width="13.42578125" bestFit="1" customWidth="1"/>
  </cols>
  <sheetData>
    <row r="6" spans="1:52">
      <c r="B6" s="18" t="s">
        <v>638</v>
      </c>
      <c r="C6" s="18" t="s">
        <v>585</v>
      </c>
      <c r="D6" s="18" t="s">
        <v>586</v>
      </c>
      <c r="E6" s="18" t="s">
        <v>587</v>
      </c>
      <c r="F6" s="18" t="s">
        <v>639</v>
      </c>
    </row>
    <row r="7" spans="1:52">
      <c r="A7" s="39" t="s">
        <v>345</v>
      </c>
      <c r="B7" s="39">
        <v>1</v>
      </c>
      <c r="C7" s="39">
        <v>5</v>
      </c>
      <c r="D7" s="39">
        <v>7</v>
      </c>
      <c r="E7" s="39">
        <v>19</v>
      </c>
      <c r="F7" s="39">
        <v>12</v>
      </c>
    </row>
    <row r="8" spans="1:52">
      <c r="A8" s="39" t="s">
        <v>85</v>
      </c>
      <c r="B8" s="39">
        <v>0</v>
      </c>
      <c r="C8" s="39">
        <v>0</v>
      </c>
      <c r="D8" s="39">
        <v>8</v>
      </c>
      <c r="E8" s="39">
        <v>20</v>
      </c>
      <c r="F8" s="39">
        <v>16</v>
      </c>
    </row>
    <row r="9" spans="1:52">
      <c r="A9" s="39" t="s">
        <v>348</v>
      </c>
      <c r="B9" s="39">
        <v>0</v>
      </c>
      <c r="C9" s="39">
        <v>4</v>
      </c>
      <c r="D9" s="39">
        <v>18</v>
      </c>
      <c r="E9" s="39">
        <v>15</v>
      </c>
      <c r="F9" s="39">
        <v>7</v>
      </c>
    </row>
    <row r="10" spans="1:52">
      <c r="A10" s="39" t="s">
        <v>87</v>
      </c>
      <c r="B10" s="39">
        <v>1</v>
      </c>
      <c r="C10" s="39">
        <v>2</v>
      </c>
      <c r="D10" s="39">
        <v>7</v>
      </c>
      <c r="E10" s="39">
        <v>17</v>
      </c>
      <c r="F10" s="39">
        <v>17</v>
      </c>
    </row>
    <row r="11" spans="1:52">
      <c r="A11" s="39" t="s">
        <v>88</v>
      </c>
      <c r="B11" s="39">
        <v>2</v>
      </c>
      <c r="C11" s="39">
        <v>2</v>
      </c>
      <c r="D11" s="39">
        <v>9</v>
      </c>
      <c r="E11" s="39">
        <v>15</v>
      </c>
      <c r="F11" s="39">
        <v>16</v>
      </c>
    </row>
    <row r="12" spans="1:52">
      <c r="A12" s="10"/>
      <c r="B12" s="10"/>
      <c r="C12" s="10"/>
      <c r="D12" s="10"/>
      <c r="E12" s="10"/>
      <c r="F12" s="10"/>
      <c r="AL12" t="s">
        <v>638</v>
      </c>
      <c r="AM12" t="s">
        <v>585</v>
      </c>
      <c r="AN12" t="s">
        <v>586</v>
      </c>
      <c r="AO12" t="s">
        <v>587</v>
      </c>
      <c r="AP12" t="s">
        <v>639</v>
      </c>
      <c r="AT12" t="str">
        <f>AN12</f>
        <v>Neutral</v>
      </c>
      <c r="AU12" t="str">
        <f t="shared" ref="AU12:AU47" si="0">AM12</f>
        <v>Disagree</v>
      </c>
      <c r="AV12" t="str">
        <f>AL12</f>
        <v>Strongly Disagree</v>
      </c>
      <c r="AW12" t="s">
        <v>585</v>
      </c>
      <c r="AX12" t="str">
        <f>AN12</f>
        <v>Neutral</v>
      </c>
      <c r="AY12" t="str">
        <f>AO12</f>
        <v>Agree</v>
      </c>
      <c r="AZ12" t="str">
        <f>AP12</f>
        <v>Strongly Agree</v>
      </c>
    </row>
    <row r="13" spans="1:52">
      <c r="A13" s="40" t="s">
        <v>89</v>
      </c>
      <c r="B13" s="40">
        <v>6</v>
      </c>
      <c r="C13" s="40">
        <v>11</v>
      </c>
      <c r="D13" s="40">
        <v>7</v>
      </c>
      <c r="E13" s="40">
        <v>15</v>
      </c>
      <c r="F13" s="40">
        <v>5</v>
      </c>
      <c r="AK13" t="s">
        <v>345</v>
      </c>
      <c r="AL13">
        <v>1</v>
      </c>
      <c r="AM13">
        <v>5</v>
      </c>
      <c r="AN13">
        <v>7</v>
      </c>
      <c r="AO13">
        <v>19</v>
      </c>
      <c r="AP13">
        <v>12</v>
      </c>
      <c r="AS13" t="str">
        <f t="shared" ref="AS12:AS47" si="1">AK13</f>
        <v>Travel stories shared on social media encourage individuals to imagine visiting those destinations.</v>
      </c>
      <c r="AT13">
        <f>-AN13/2</f>
        <v>-3.5</v>
      </c>
      <c r="AU13">
        <f>-AM13</f>
        <v>-5</v>
      </c>
      <c r="AV13">
        <f>-AL13</f>
        <v>-1</v>
      </c>
      <c r="AX13">
        <f>AN13/2</f>
        <v>3.5</v>
      </c>
      <c r="AY13">
        <f>AO13</f>
        <v>19</v>
      </c>
      <c r="AZ13">
        <f>AP13</f>
        <v>12</v>
      </c>
    </row>
    <row r="14" spans="1:52">
      <c r="A14" s="40" t="s">
        <v>90</v>
      </c>
      <c r="B14" s="40">
        <v>4</v>
      </c>
      <c r="C14" s="40">
        <v>9</v>
      </c>
      <c r="D14" s="40">
        <v>6</v>
      </c>
      <c r="E14" s="40">
        <v>15</v>
      </c>
      <c r="F14" s="40">
        <v>10</v>
      </c>
      <c r="AK14" t="s">
        <v>85</v>
      </c>
      <c r="AL14">
        <v>0</v>
      </c>
      <c r="AM14">
        <v>0</v>
      </c>
      <c r="AN14">
        <v>8</v>
      </c>
      <c r="AO14">
        <v>20</v>
      </c>
      <c r="AP14">
        <v>16</v>
      </c>
      <c r="AS14" t="str">
        <f t="shared" si="1"/>
        <v>People get excited when seeing travel stories on social media.</v>
      </c>
      <c r="AT14">
        <f t="shared" ref="AT14:AT47" si="2">-AN14/2</f>
        <v>-4</v>
      </c>
      <c r="AU14">
        <f t="shared" ref="AU14:AU47" si="3">-AM14</f>
        <v>0</v>
      </c>
      <c r="AV14">
        <f t="shared" ref="AV14:AV47" si="4">-AL14</f>
        <v>0</v>
      </c>
      <c r="AX14">
        <f>AN14/2</f>
        <v>4</v>
      </c>
      <c r="AY14">
        <f>AO14</f>
        <v>20</v>
      </c>
      <c r="AZ14">
        <f>AP14</f>
        <v>16</v>
      </c>
    </row>
    <row r="15" spans="1:52">
      <c r="A15" s="40" t="s">
        <v>92</v>
      </c>
      <c r="B15" s="40">
        <v>1</v>
      </c>
      <c r="C15" s="40">
        <v>6</v>
      </c>
      <c r="D15" s="40">
        <v>17</v>
      </c>
      <c r="E15" s="40">
        <v>13</v>
      </c>
      <c r="F15" s="40">
        <v>7</v>
      </c>
      <c r="AK15" t="s">
        <v>348</v>
      </c>
      <c r="AL15">
        <v>0</v>
      </c>
      <c r="AM15">
        <v>4</v>
      </c>
      <c r="AN15">
        <v>18</v>
      </c>
      <c r="AO15">
        <v>15</v>
      </c>
      <c r="AP15">
        <v>7</v>
      </c>
      <c r="AS15" t="str">
        <f t="shared" si="1"/>
        <v>People enjoy participating in travel-related polls on social media.</v>
      </c>
      <c r="AT15">
        <f t="shared" si="2"/>
        <v>-9</v>
      </c>
      <c r="AU15">
        <f t="shared" si="3"/>
        <v>-4</v>
      </c>
      <c r="AV15">
        <f t="shared" si="4"/>
        <v>0</v>
      </c>
      <c r="AX15">
        <f>AN15/2</f>
        <v>9</v>
      </c>
      <c r="AY15">
        <f>AO15</f>
        <v>15</v>
      </c>
      <c r="AZ15">
        <f>AP15</f>
        <v>7</v>
      </c>
    </row>
    <row r="16" spans="1:52">
      <c r="A16" s="40" t="s">
        <v>93</v>
      </c>
      <c r="B16" s="40">
        <v>8</v>
      </c>
      <c r="C16" s="40">
        <v>10</v>
      </c>
      <c r="D16" s="40">
        <v>13</v>
      </c>
      <c r="E16" s="40">
        <v>7</v>
      </c>
      <c r="F16" s="40">
        <v>6</v>
      </c>
      <c r="AK16" t="s">
        <v>87</v>
      </c>
      <c r="AL16">
        <v>1</v>
      </c>
      <c r="AM16">
        <v>2</v>
      </c>
      <c r="AN16">
        <v>7</v>
      </c>
      <c r="AO16">
        <v>17</v>
      </c>
      <c r="AP16">
        <v>17</v>
      </c>
      <c r="AS16" t="str">
        <f t="shared" si="1"/>
        <v>I read reviews to get a sense of other people's travel experiences.</v>
      </c>
      <c r="AT16">
        <f t="shared" si="2"/>
        <v>-3.5</v>
      </c>
      <c r="AU16">
        <f t="shared" si="3"/>
        <v>-2</v>
      </c>
      <c r="AV16">
        <f t="shared" si="4"/>
        <v>-1</v>
      </c>
      <c r="AX16">
        <f>AN16/2</f>
        <v>3.5</v>
      </c>
      <c r="AY16">
        <f>AO16</f>
        <v>17</v>
      </c>
      <c r="AZ16">
        <f>AP16</f>
        <v>17</v>
      </c>
    </row>
    <row r="17" spans="1:52">
      <c r="A17" s="40" t="s">
        <v>94</v>
      </c>
      <c r="B17" s="40">
        <v>1</v>
      </c>
      <c r="C17" s="40">
        <v>3</v>
      </c>
      <c r="D17" s="40">
        <v>11</v>
      </c>
      <c r="E17" s="40">
        <v>20</v>
      </c>
      <c r="F17" s="40">
        <v>9</v>
      </c>
      <c r="AK17" t="s">
        <v>88</v>
      </c>
      <c r="AL17">
        <v>2</v>
      </c>
      <c r="AM17">
        <v>2</v>
      </c>
      <c r="AN17">
        <v>9</v>
      </c>
      <c r="AO17">
        <v>15</v>
      </c>
      <c r="AP17">
        <v>16</v>
      </c>
      <c r="AS17" t="str">
        <f t="shared" si="1"/>
        <v>Comments on travel posts help me decide whether a destination is worth visiting.</v>
      </c>
      <c r="AT17">
        <f t="shared" si="2"/>
        <v>-4.5</v>
      </c>
      <c r="AU17">
        <f t="shared" si="3"/>
        <v>-2</v>
      </c>
      <c r="AV17">
        <f t="shared" si="4"/>
        <v>-2</v>
      </c>
      <c r="AX17">
        <f>AN17/2</f>
        <v>4.5</v>
      </c>
      <c r="AY17">
        <f>AO17</f>
        <v>15</v>
      </c>
      <c r="AZ17">
        <f>AP17</f>
        <v>16</v>
      </c>
    </row>
    <row r="18" spans="1:52">
      <c r="A18" s="10"/>
      <c r="B18" s="10"/>
      <c r="C18" s="10"/>
      <c r="D18" s="10"/>
      <c r="E18" s="10"/>
      <c r="F18" s="10"/>
    </row>
    <row r="19" spans="1:52">
      <c r="A19" s="41" t="s">
        <v>95</v>
      </c>
      <c r="B19" s="41">
        <v>4</v>
      </c>
      <c r="C19" s="41">
        <v>7</v>
      </c>
      <c r="D19" s="41">
        <v>18</v>
      </c>
      <c r="E19" s="41">
        <v>13</v>
      </c>
      <c r="F19" s="41">
        <v>2</v>
      </c>
      <c r="AK19" t="s">
        <v>89</v>
      </c>
      <c r="AL19">
        <v>6</v>
      </c>
      <c r="AM19">
        <v>11</v>
      </c>
      <c r="AN19">
        <v>7</v>
      </c>
      <c r="AO19">
        <v>15</v>
      </c>
      <c r="AP19">
        <v>5</v>
      </c>
      <c r="AS19" t="str">
        <f t="shared" si="1"/>
        <v>To what extent does FOMO (fear of missing out) influence your travel planning?</v>
      </c>
      <c r="AT19">
        <f t="shared" si="2"/>
        <v>-3.5</v>
      </c>
      <c r="AU19">
        <f t="shared" si="3"/>
        <v>-11</v>
      </c>
      <c r="AV19">
        <f t="shared" si="4"/>
        <v>-6</v>
      </c>
      <c r="AX19">
        <f>AN19/2</f>
        <v>3.5</v>
      </c>
      <c r="AY19">
        <f>AO19</f>
        <v>15</v>
      </c>
      <c r="AZ19">
        <f>AP19</f>
        <v>5</v>
      </c>
    </row>
    <row r="20" spans="1:52">
      <c r="A20" s="41" t="s">
        <v>361</v>
      </c>
      <c r="B20" s="41">
        <v>1</v>
      </c>
      <c r="C20" s="41">
        <v>2</v>
      </c>
      <c r="D20" s="41">
        <v>11</v>
      </c>
      <c r="E20" s="41">
        <v>18</v>
      </c>
      <c r="F20" s="41">
        <v>12</v>
      </c>
      <c r="AK20" t="s">
        <v>90</v>
      </c>
      <c r="AL20">
        <v>4</v>
      </c>
      <c r="AM20">
        <v>9</v>
      </c>
      <c r="AN20">
        <v>6</v>
      </c>
      <c r="AO20">
        <v>15</v>
      </c>
      <c r="AP20">
        <v>10</v>
      </c>
      <c r="AS20" t="str">
        <f t="shared" si="1"/>
        <v>I frequently feel the urge to travel when I see others' travel content.</v>
      </c>
      <c r="AT20">
        <f t="shared" si="2"/>
        <v>-3</v>
      </c>
      <c r="AU20">
        <f t="shared" si="3"/>
        <v>-9</v>
      </c>
      <c r="AV20">
        <f t="shared" si="4"/>
        <v>-4</v>
      </c>
      <c r="AX20">
        <f>AN20/2</f>
        <v>3</v>
      </c>
      <c r="AY20">
        <f>AO20</f>
        <v>15</v>
      </c>
      <c r="AZ20">
        <f>AP20</f>
        <v>10</v>
      </c>
    </row>
    <row r="21" spans="1:52">
      <c r="A21" s="41" t="s">
        <v>362</v>
      </c>
      <c r="B21" s="41">
        <v>1</v>
      </c>
      <c r="C21" s="41">
        <v>1</v>
      </c>
      <c r="D21" s="41">
        <v>6</v>
      </c>
      <c r="E21" s="41">
        <v>25</v>
      </c>
      <c r="F21" s="41">
        <v>11</v>
      </c>
      <c r="AK21" t="s">
        <v>92</v>
      </c>
      <c r="AL21">
        <v>1</v>
      </c>
      <c r="AM21">
        <v>6</v>
      </c>
      <c r="AN21">
        <v>17</v>
      </c>
      <c r="AO21">
        <v>13</v>
      </c>
      <c r="AP21">
        <v>7</v>
      </c>
      <c r="AS21" t="str">
        <f t="shared" si="1"/>
        <v>Social media makes me want to visit trending travel destinations.</v>
      </c>
      <c r="AT21">
        <f t="shared" si="2"/>
        <v>-8.5</v>
      </c>
      <c r="AU21">
        <f t="shared" si="3"/>
        <v>-6</v>
      </c>
      <c r="AV21">
        <f t="shared" si="4"/>
        <v>-1</v>
      </c>
      <c r="AX21">
        <f>AN21/2</f>
        <v>8.5</v>
      </c>
      <c r="AY21">
        <f>AO21</f>
        <v>13</v>
      </c>
      <c r="AZ21">
        <f>AP21</f>
        <v>7</v>
      </c>
    </row>
    <row r="22" spans="1:52">
      <c r="A22" s="41" t="s">
        <v>364</v>
      </c>
      <c r="B22" s="41">
        <v>1</v>
      </c>
      <c r="C22" s="41">
        <v>2</v>
      </c>
      <c r="D22" s="41">
        <v>8</v>
      </c>
      <c r="E22" s="41">
        <v>17</v>
      </c>
      <c r="F22" s="41">
        <v>16</v>
      </c>
      <c r="AK22" t="s">
        <v>93</v>
      </c>
      <c r="AL22">
        <v>8</v>
      </c>
      <c r="AM22">
        <v>10</v>
      </c>
      <c r="AN22">
        <v>13</v>
      </c>
      <c r="AO22">
        <v>7</v>
      </c>
      <c r="AP22">
        <v>6</v>
      </c>
      <c r="AS22" t="str">
        <f t="shared" si="1"/>
        <v>Travel posts on social media make me feel left out if I haven’t been to those places.</v>
      </c>
      <c r="AT22">
        <f t="shared" si="2"/>
        <v>-6.5</v>
      </c>
      <c r="AU22">
        <f t="shared" si="3"/>
        <v>-10</v>
      </c>
      <c r="AV22">
        <f t="shared" si="4"/>
        <v>-8</v>
      </c>
      <c r="AX22">
        <f>AN22/2</f>
        <v>6.5</v>
      </c>
      <c r="AY22">
        <f>AO22</f>
        <v>7</v>
      </c>
      <c r="AZ22">
        <f>AP22</f>
        <v>6</v>
      </c>
    </row>
    <row r="23" spans="1:52">
      <c r="A23" s="41" t="s">
        <v>365</v>
      </c>
      <c r="B23" s="41">
        <v>1</v>
      </c>
      <c r="C23" s="41">
        <v>1</v>
      </c>
      <c r="D23" s="41">
        <v>6</v>
      </c>
      <c r="E23" s="41">
        <v>19</v>
      </c>
      <c r="F23" s="41">
        <v>17</v>
      </c>
      <c r="AK23" t="s">
        <v>94</v>
      </c>
      <c r="AL23">
        <v>1</v>
      </c>
      <c r="AM23">
        <v>3</v>
      </c>
      <c r="AN23">
        <v>11</v>
      </c>
      <c r="AO23">
        <v>20</v>
      </c>
      <c r="AP23">
        <v>9</v>
      </c>
      <c r="AS23" t="str">
        <f t="shared" si="1"/>
        <v>Travel posts about well-known destinations motivate me to plan a trip there.</v>
      </c>
      <c r="AT23">
        <f t="shared" si="2"/>
        <v>-5.5</v>
      </c>
      <c r="AU23">
        <f t="shared" si="3"/>
        <v>-3</v>
      </c>
      <c r="AV23">
        <f t="shared" si="4"/>
        <v>-1</v>
      </c>
      <c r="AX23">
        <f>AN23/2</f>
        <v>5.5</v>
      </c>
      <c r="AY23">
        <f>AO23</f>
        <v>20</v>
      </c>
      <c r="AZ23">
        <f>AP23</f>
        <v>9</v>
      </c>
    </row>
    <row r="24" spans="1:52">
      <c r="A24" s="41" t="s">
        <v>366</v>
      </c>
      <c r="B24" s="41">
        <v>3</v>
      </c>
      <c r="C24" s="41">
        <v>0</v>
      </c>
      <c r="D24" s="41">
        <v>7</v>
      </c>
      <c r="E24" s="41">
        <v>18</v>
      </c>
      <c r="F24" s="41">
        <v>16</v>
      </c>
    </row>
    <row r="25" spans="1:52">
      <c r="A25" s="41" t="s">
        <v>367</v>
      </c>
      <c r="B25" s="41">
        <v>1</v>
      </c>
      <c r="C25" s="41">
        <v>2</v>
      </c>
      <c r="D25" s="41">
        <v>17</v>
      </c>
      <c r="E25" s="41">
        <v>14</v>
      </c>
      <c r="F25" s="41">
        <v>10</v>
      </c>
      <c r="AK25" t="s">
        <v>95</v>
      </c>
      <c r="AL25">
        <v>4</v>
      </c>
      <c r="AM25">
        <v>7</v>
      </c>
      <c r="AN25">
        <v>18</v>
      </c>
      <c r="AO25">
        <v>13</v>
      </c>
      <c r="AP25">
        <v>2</v>
      </c>
      <c r="AS25" t="str">
        <f t="shared" si="1"/>
        <v>How likely are you to consider visiting a destination recommended by a travel influencer?</v>
      </c>
      <c r="AT25">
        <f t="shared" si="2"/>
        <v>-9</v>
      </c>
      <c r="AU25">
        <f t="shared" si="3"/>
        <v>-7</v>
      </c>
      <c r="AV25">
        <f t="shared" si="4"/>
        <v>-4</v>
      </c>
      <c r="AX25">
        <f>AN25/2</f>
        <v>9</v>
      </c>
      <c r="AY25">
        <f>AO25</f>
        <v>13</v>
      </c>
      <c r="AZ25">
        <f>AP25</f>
        <v>2</v>
      </c>
    </row>
    <row r="26" spans="1:52">
      <c r="A26" s="41" t="s">
        <v>368</v>
      </c>
      <c r="B26" s="41">
        <v>2</v>
      </c>
      <c r="C26" s="41">
        <v>6</v>
      </c>
      <c r="D26" s="41">
        <v>10</v>
      </c>
      <c r="E26" s="41">
        <v>18</v>
      </c>
      <c r="F26" s="41">
        <v>8</v>
      </c>
      <c r="AK26" t="s">
        <v>361</v>
      </c>
      <c r="AL26">
        <v>1</v>
      </c>
      <c r="AM26">
        <v>2</v>
      </c>
      <c r="AN26">
        <v>11</v>
      </c>
      <c r="AO26">
        <v>18</v>
      </c>
      <c r="AP26">
        <v>12</v>
      </c>
      <c r="AS26" t="str">
        <f t="shared" si="1"/>
        <v>I feel inspired to travel when I see recommendations from travel influencers who:</v>
      </c>
      <c r="AT26">
        <f t="shared" si="2"/>
        <v>-5.5</v>
      </c>
      <c r="AU26">
        <f t="shared" si="3"/>
        <v>-2</v>
      </c>
      <c r="AV26">
        <f t="shared" si="4"/>
        <v>-1</v>
      </c>
      <c r="AX26">
        <f>AN26/2</f>
        <v>5.5</v>
      </c>
      <c r="AY26">
        <f>AO26</f>
        <v>18</v>
      </c>
      <c r="AZ26">
        <f>AP26</f>
        <v>12</v>
      </c>
    </row>
    <row r="27" spans="1:52">
      <c r="A27" s="41" t="s">
        <v>640</v>
      </c>
      <c r="B27" s="41">
        <v>0</v>
      </c>
      <c r="C27" s="41">
        <v>0</v>
      </c>
      <c r="D27" s="41">
        <v>15</v>
      </c>
      <c r="E27" s="41">
        <v>16</v>
      </c>
      <c r="F27" s="41">
        <v>13</v>
      </c>
      <c r="AK27" t="s">
        <v>362</v>
      </c>
      <c r="AL27">
        <v>1</v>
      </c>
      <c r="AM27">
        <v>1</v>
      </c>
      <c r="AN27">
        <v>6</v>
      </c>
      <c r="AO27">
        <v>25</v>
      </c>
      <c r="AP27">
        <v>11</v>
      </c>
      <c r="AS27" t="str">
        <f t="shared" si="1"/>
        <v>Share personal experiences</v>
      </c>
      <c r="AT27">
        <f t="shared" si="2"/>
        <v>-3</v>
      </c>
      <c r="AU27">
        <f t="shared" si="3"/>
        <v>-1</v>
      </c>
      <c r="AV27">
        <f t="shared" si="4"/>
        <v>-1</v>
      </c>
      <c r="AX27">
        <f>AN27/2</f>
        <v>3</v>
      </c>
      <c r="AY27">
        <f>AO27</f>
        <v>25</v>
      </c>
      <c r="AZ27">
        <f>AP27</f>
        <v>11</v>
      </c>
    </row>
    <row r="28" spans="1:52">
      <c r="A28" s="41" t="s">
        <v>641</v>
      </c>
      <c r="B28" s="41">
        <v>0</v>
      </c>
      <c r="C28" s="41">
        <v>1</v>
      </c>
      <c r="D28" s="41">
        <v>11</v>
      </c>
      <c r="E28" s="41">
        <v>21</v>
      </c>
      <c r="F28" s="41">
        <v>11</v>
      </c>
      <c r="AK28" t="s">
        <v>364</v>
      </c>
      <c r="AL28">
        <v>1</v>
      </c>
      <c r="AM28">
        <v>2</v>
      </c>
      <c r="AN28">
        <v>8</v>
      </c>
      <c r="AO28">
        <v>17</v>
      </c>
      <c r="AP28">
        <v>16</v>
      </c>
      <c r="AS28" t="str">
        <f t="shared" si="1"/>
        <v>Provide detailed information about destinations</v>
      </c>
      <c r="AT28">
        <f t="shared" si="2"/>
        <v>-4</v>
      </c>
      <c r="AU28">
        <f t="shared" si="3"/>
        <v>-2</v>
      </c>
      <c r="AV28">
        <f t="shared" si="4"/>
        <v>-1</v>
      </c>
      <c r="AX28">
        <f>AN28/2</f>
        <v>4</v>
      </c>
      <c r="AY28">
        <f>AO28</f>
        <v>17</v>
      </c>
      <c r="AZ28">
        <f>AP28</f>
        <v>16</v>
      </c>
    </row>
    <row r="29" spans="1:52">
      <c r="A29" s="41" t="s">
        <v>642</v>
      </c>
      <c r="B29" s="41">
        <v>0</v>
      </c>
      <c r="C29" s="41">
        <v>1</v>
      </c>
      <c r="D29" s="41">
        <v>10</v>
      </c>
      <c r="E29" s="41">
        <v>19</v>
      </c>
      <c r="F29" s="41">
        <v>14</v>
      </c>
      <c r="AK29" t="s">
        <v>365</v>
      </c>
      <c r="AL29">
        <v>1</v>
      </c>
      <c r="AM29">
        <v>1</v>
      </c>
      <c r="AN29">
        <v>6</v>
      </c>
      <c r="AO29">
        <v>19</v>
      </c>
      <c r="AP29">
        <v>17</v>
      </c>
      <c r="AS29" t="str">
        <f t="shared" si="1"/>
        <v>Uncover unique locations</v>
      </c>
      <c r="AT29">
        <f t="shared" si="2"/>
        <v>-3</v>
      </c>
      <c r="AU29">
        <f t="shared" si="3"/>
        <v>-1</v>
      </c>
      <c r="AV29">
        <f t="shared" si="4"/>
        <v>-1</v>
      </c>
      <c r="AX29">
        <f>AN29/2</f>
        <v>3</v>
      </c>
      <c r="AY29">
        <f>AO29</f>
        <v>19</v>
      </c>
      <c r="AZ29">
        <f>AP29</f>
        <v>17</v>
      </c>
    </row>
    <row r="30" spans="1:52">
      <c r="A30" s="10"/>
      <c r="B30" s="10"/>
      <c r="C30" s="10"/>
      <c r="D30" s="10"/>
      <c r="E30" s="10"/>
      <c r="F30" s="10"/>
      <c r="AK30" t="s">
        <v>366</v>
      </c>
      <c r="AL30">
        <v>3</v>
      </c>
      <c r="AM30">
        <v>0</v>
      </c>
      <c r="AN30">
        <v>7</v>
      </c>
      <c r="AO30">
        <v>18</v>
      </c>
      <c r="AP30">
        <v>16</v>
      </c>
      <c r="AS30" t="str">
        <f t="shared" si="1"/>
        <v>Offer practical tips and travel advice</v>
      </c>
      <c r="AT30">
        <f t="shared" si="2"/>
        <v>-3.5</v>
      </c>
      <c r="AU30">
        <f t="shared" si="3"/>
        <v>0</v>
      </c>
      <c r="AV30">
        <f t="shared" si="4"/>
        <v>-3</v>
      </c>
      <c r="AX30">
        <f>AN30/2</f>
        <v>3.5</v>
      </c>
      <c r="AY30">
        <f>AO30</f>
        <v>18</v>
      </c>
      <c r="AZ30">
        <f>AP30</f>
        <v>16</v>
      </c>
    </row>
    <row r="31" spans="1:52">
      <c r="A31" s="42" t="s">
        <v>107</v>
      </c>
      <c r="B31" s="42">
        <v>2</v>
      </c>
      <c r="C31" s="42">
        <v>5</v>
      </c>
      <c r="D31" s="42">
        <v>6</v>
      </c>
      <c r="E31" s="42">
        <v>22</v>
      </c>
      <c r="F31" s="42">
        <v>9</v>
      </c>
      <c r="AK31" t="s">
        <v>367</v>
      </c>
      <c r="AL31">
        <v>1</v>
      </c>
      <c r="AM31">
        <v>2</v>
      </c>
      <c r="AN31">
        <v>17</v>
      </c>
      <c r="AO31">
        <v>14</v>
      </c>
      <c r="AP31">
        <v>10</v>
      </c>
      <c r="AS31" t="str">
        <f t="shared" si="1"/>
        <v>Have similar travel preferences as me</v>
      </c>
      <c r="AT31">
        <f t="shared" si="2"/>
        <v>-8.5</v>
      </c>
      <c r="AU31">
        <f t="shared" si="3"/>
        <v>-2</v>
      </c>
      <c r="AV31">
        <f t="shared" si="4"/>
        <v>-1</v>
      </c>
      <c r="AX31">
        <f>AN31/2</f>
        <v>8.5</v>
      </c>
      <c r="AY31">
        <f>AO31</f>
        <v>14</v>
      </c>
      <c r="AZ31">
        <f>AP31</f>
        <v>10</v>
      </c>
    </row>
    <row r="32" spans="1:52">
      <c r="A32" s="42" t="s">
        <v>108</v>
      </c>
      <c r="B32" s="42">
        <v>1</v>
      </c>
      <c r="C32" s="42">
        <v>6</v>
      </c>
      <c r="D32" s="42">
        <v>10</v>
      </c>
      <c r="E32" s="42">
        <v>17</v>
      </c>
      <c r="F32" s="42">
        <v>10</v>
      </c>
      <c r="AK32" t="s">
        <v>368</v>
      </c>
      <c r="AL32">
        <v>2</v>
      </c>
      <c r="AM32">
        <v>6</v>
      </c>
      <c r="AN32">
        <v>10</v>
      </c>
      <c r="AO32">
        <v>18</v>
      </c>
      <c r="AP32">
        <v>8</v>
      </c>
      <c r="AS32" t="str">
        <f t="shared" si="1"/>
        <v>Regularly update their content</v>
      </c>
      <c r="AT32">
        <f t="shared" si="2"/>
        <v>-5</v>
      </c>
      <c r="AU32">
        <f t="shared" si="3"/>
        <v>-6</v>
      </c>
      <c r="AV32">
        <f t="shared" si="4"/>
        <v>-2</v>
      </c>
      <c r="AX32">
        <f>AN32/2</f>
        <v>5</v>
      </c>
      <c r="AY32">
        <f>AO32</f>
        <v>18</v>
      </c>
      <c r="AZ32">
        <f>AP32</f>
        <v>8</v>
      </c>
    </row>
    <row r="33" spans="1:52">
      <c r="A33" s="42" t="s">
        <v>109</v>
      </c>
      <c r="B33" s="42">
        <v>1</v>
      </c>
      <c r="C33" s="42">
        <v>8</v>
      </c>
      <c r="D33" s="42">
        <v>14</v>
      </c>
      <c r="E33" s="42">
        <v>16</v>
      </c>
      <c r="F33" s="42">
        <v>5</v>
      </c>
      <c r="AK33" t="s">
        <v>640</v>
      </c>
      <c r="AL33">
        <v>0</v>
      </c>
      <c r="AM33">
        <v>0</v>
      </c>
      <c r="AN33">
        <v>15</v>
      </c>
      <c r="AO33">
        <v>16</v>
      </c>
      <c r="AP33">
        <v>13</v>
      </c>
      <c r="AS33" t="str">
        <f t="shared" si="1"/>
        <v>I trust travel recommendations from influencers who: Appear to be genuine</v>
      </c>
      <c r="AT33">
        <f t="shared" si="2"/>
        <v>-7.5</v>
      </c>
      <c r="AU33">
        <f t="shared" si="3"/>
        <v>0</v>
      </c>
      <c r="AV33">
        <f t="shared" si="4"/>
        <v>0</v>
      </c>
      <c r="AX33">
        <f>AN33/2</f>
        <v>7.5</v>
      </c>
      <c r="AY33">
        <f>AO33</f>
        <v>16</v>
      </c>
      <c r="AZ33">
        <f>AP33</f>
        <v>13</v>
      </c>
    </row>
    <row r="34" spans="1:52">
      <c r="A34" s="42" t="s">
        <v>110</v>
      </c>
      <c r="B34" s="42">
        <v>0</v>
      </c>
      <c r="C34" s="42">
        <v>4</v>
      </c>
      <c r="D34" s="42">
        <v>8</v>
      </c>
      <c r="E34" s="42">
        <v>24</v>
      </c>
      <c r="F34" s="42">
        <v>8</v>
      </c>
      <c r="AK34" t="s">
        <v>641</v>
      </c>
      <c r="AL34">
        <v>0</v>
      </c>
      <c r="AM34">
        <v>1</v>
      </c>
      <c r="AN34">
        <v>11</v>
      </c>
      <c r="AO34">
        <v>21</v>
      </c>
      <c r="AP34">
        <v>11</v>
      </c>
      <c r="AS34" t="str">
        <f t="shared" si="1"/>
        <v>I trust travel recommendations from influencers who: Appear to be authentic</v>
      </c>
      <c r="AT34">
        <f t="shared" si="2"/>
        <v>-5.5</v>
      </c>
      <c r="AU34">
        <f t="shared" si="3"/>
        <v>-1</v>
      </c>
      <c r="AV34">
        <f t="shared" si="4"/>
        <v>0</v>
      </c>
      <c r="AX34">
        <f>AN34/2</f>
        <v>5.5</v>
      </c>
      <c r="AY34">
        <f>AO34</f>
        <v>21</v>
      </c>
      <c r="AZ34">
        <f>AP34</f>
        <v>11</v>
      </c>
    </row>
    <row r="35" spans="1:52">
      <c r="A35" s="42" t="s">
        <v>111</v>
      </c>
      <c r="B35" s="42">
        <v>0</v>
      </c>
      <c r="C35" s="42">
        <v>9</v>
      </c>
      <c r="D35" s="42">
        <v>9</v>
      </c>
      <c r="E35" s="42">
        <v>14</v>
      </c>
      <c r="F35" s="42">
        <v>12</v>
      </c>
      <c r="AK35" t="s">
        <v>642</v>
      </c>
      <c r="AL35">
        <v>0</v>
      </c>
      <c r="AM35">
        <v>1</v>
      </c>
      <c r="AN35">
        <v>10</v>
      </c>
      <c r="AO35">
        <v>19</v>
      </c>
      <c r="AP35">
        <v>14</v>
      </c>
      <c r="AS35" t="str">
        <f t="shared" si="1"/>
        <v>I trust travel recommendations from influencers who: Appear to be honest</v>
      </c>
      <c r="AT35">
        <f t="shared" si="2"/>
        <v>-5</v>
      </c>
      <c r="AU35">
        <f t="shared" si="3"/>
        <v>-1</v>
      </c>
      <c r="AV35">
        <f t="shared" si="4"/>
        <v>0</v>
      </c>
      <c r="AX35">
        <f>AN35/2</f>
        <v>5</v>
      </c>
      <c r="AY35">
        <f>AO35</f>
        <v>19</v>
      </c>
      <c r="AZ35">
        <f>AP35</f>
        <v>14</v>
      </c>
    </row>
    <row r="36" spans="1:52">
      <c r="A36" s="10"/>
      <c r="B36" s="10"/>
      <c r="C36" s="10"/>
      <c r="D36" s="10"/>
      <c r="E36" s="10"/>
      <c r="F36" s="10"/>
    </row>
    <row r="37" spans="1:52">
      <c r="A37" s="43" t="s">
        <v>112</v>
      </c>
      <c r="B37" s="43">
        <v>11</v>
      </c>
      <c r="C37" s="43">
        <v>2</v>
      </c>
      <c r="D37" s="43">
        <v>18</v>
      </c>
      <c r="E37" s="43">
        <v>10</v>
      </c>
      <c r="F37" s="43">
        <v>3</v>
      </c>
      <c r="AK37" t="s">
        <v>107</v>
      </c>
      <c r="AL37">
        <v>2</v>
      </c>
      <c r="AM37">
        <v>5</v>
      </c>
      <c r="AN37">
        <v>6</v>
      </c>
      <c r="AO37">
        <v>22</v>
      </c>
      <c r="AP37">
        <v>9</v>
      </c>
      <c r="AS37" t="str">
        <f t="shared" si="1"/>
        <v>I trust travel reviews more when they were posted recently.</v>
      </c>
      <c r="AT37">
        <f t="shared" si="2"/>
        <v>-3</v>
      </c>
      <c r="AU37">
        <f t="shared" si="3"/>
        <v>-5</v>
      </c>
      <c r="AV37">
        <f t="shared" si="4"/>
        <v>-2</v>
      </c>
      <c r="AX37">
        <f>AN37/2</f>
        <v>3</v>
      </c>
      <c r="AY37">
        <f>AO37</f>
        <v>22</v>
      </c>
      <c r="AZ37">
        <f>AP37</f>
        <v>9</v>
      </c>
    </row>
    <row r="38" spans="1:52">
      <c r="A38" s="43" t="s">
        <v>113</v>
      </c>
      <c r="B38" s="43">
        <v>1</v>
      </c>
      <c r="C38" s="43">
        <v>6</v>
      </c>
      <c r="D38" s="43">
        <v>15</v>
      </c>
      <c r="E38" s="43">
        <v>15</v>
      </c>
      <c r="F38" s="43">
        <v>7</v>
      </c>
      <c r="AK38" t="s">
        <v>108</v>
      </c>
      <c r="AL38">
        <v>1</v>
      </c>
      <c r="AM38">
        <v>6</v>
      </c>
      <c r="AN38">
        <v>10</v>
      </c>
      <c r="AO38">
        <v>17</v>
      </c>
      <c r="AP38">
        <v>10</v>
      </c>
      <c r="AS38" t="str">
        <f t="shared" si="1"/>
        <v>I am more likely to trust a review that has received many likes.</v>
      </c>
      <c r="AT38">
        <f t="shared" si="2"/>
        <v>-5</v>
      </c>
      <c r="AU38">
        <f t="shared" si="3"/>
        <v>-6</v>
      </c>
      <c r="AV38">
        <f t="shared" si="4"/>
        <v>-1</v>
      </c>
      <c r="AX38">
        <f>AN38/2</f>
        <v>5</v>
      </c>
      <c r="AY38">
        <f>AO38</f>
        <v>17</v>
      </c>
      <c r="AZ38">
        <f>AP38</f>
        <v>10</v>
      </c>
    </row>
    <row r="39" spans="1:52">
      <c r="A39" s="43" t="s">
        <v>114</v>
      </c>
      <c r="B39" s="43">
        <v>2</v>
      </c>
      <c r="C39" s="43">
        <v>4</v>
      </c>
      <c r="D39" s="43">
        <v>14</v>
      </c>
      <c r="E39" s="43">
        <v>21</v>
      </c>
      <c r="F39" s="43">
        <v>3</v>
      </c>
      <c r="AK39" t="s">
        <v>109</v>
      </c>
      <c r="AL39">
        <v>1</v>
      </c>
      <c r="AM39">
        <v>8</v>
      </c>
      <c r="AN39">
        <v>14</v>
      </c>
      <c r="AO39">
        <v>16</v>
      </c>
      <c r="AP39">
        <v>5</v>
      </c>
      <c r="AS39" t="str">
        <f t="shared" si="1"/>
        <v>High engagement on a review (e.g., comments) makes it more credible to me.</v>
      </c>
      <c r="AT39">
        <f t="shared" si="2"/>
        <v>-7</v>
      </c>
      <c r="AU39">
        <f t="shared" si="3"/>
        <v>-8</v>
      </c>
      <c r="AV39">
        <f t="shared" si="4"/>
        <v>-1</v>
      </c>
      <c r="AX39">
        <f>AN39/2</f>
        <v>7</v>
      </c>
      <c r="AY39">
        <f>AO39</f>
        <v>16</v>
      </c>
      <c r="AZ39">
        <f>AP39</f>
        <v>5</v>
      </c>
    </row>
    <row r="40" spans="1:52">
      <c r="A40" s="43" t="s">
        <v>115</v>
      </c>
      <c r="B40" s="43">
        <v>1</v>
      </c>
      <c r="C40" s="43">
        <v>3</v>
      </c>
      <c r="D40" s="43">
        <v>11</v>
      </c>
      <c r="E40" s="43">
        <v>23</v>
      </c>
      <c r="F40" s="43">
        <v>6</v>
      </c>
      <c r="AK40" t="s">
        <v>110</v>
      </c>
      <c r="AL40">
        <v>0</v>
      </c>
      <c r="AM40">
        <v>4</v>
      </c>
      <c r="AN40">
        <v>8</v>
      </c>
      <c r="AO40">
        <v>24</v>
      </c>
      <c r="AP40">
        <v>8</v>
      </c>
      <c r="AS40" t="str">
        <f t="shared" si="1"/>
        <v>Balanced reviews are often seen as more trustworthy.</v>
      </c>
      <c r="AT40">
        <f t="shared" si="2"/>
        <v>-4</v>
      </c>
      <c r="AU40">
        <f t="shared" si="3"/>
        <v>-4</v>
      </c>
      <c r="AV40">
        <f t="shared" si="4"/>
        <v>0</v>
      </c>
      <c r="AX40">
        <f>AN40/2</f>
        <v>4</v>
      </c>
      <c r="AY40">
        <f>AO40</f>
        <v>24</v>
      </c>
      <c r="AZ40">
        <f>AP40</f>
        <v>8</v>
      </c>
    </row>
    <row r="41" spans="1:52">
      <c r="A41" s="43" t="s">
        <v>381</v>
      </c>
      <c r="B41" s="43">
        <v>3</v>
      </c>
      <c r="C41" s="43">
        <v>10</v>
      </c>
      <c r="D41" s="43">
        <v>13</v>
      </c>
      <c r="E41" s="43">
        <v>14</v>
      </c>
      <c r="F41" s="43">
        <v>4</v>
      </c>
      <c r="AK41" t="s">
        <v>111</v>
      </c>
      <c r="AL41">
        <v>0</v>
      </c>
      <c r="AM41">
        <v>9</v>
      </c>
      <c r="AN41">
        <v>9</v>
      </c>
      <c r="AO41">
        <v>14</v>
      </c>
      <c r="AP41">
        <v>12</v>
      </c>
      <c r="AS41" t="str">
        <f t="shared" si="1"/>
        <v>Highlighting negatives about a destination makes a review more credible.</v>
      </c>
      <c r="AT41">
        <f t="shared" si="2"/>
        <v>-4.5</v>
      </c>
      <c r="AU41">
        <f t="shared" si="3"/>
        <v>-9</v>
      </c>
      <c r="AV41">
        <f t="shared" si="4"/>
        <v>0</v>
      </c>
      <c r="AX41">
        <f>AN41/2</f>
        <v>4.5</v>
      </c>
      <c r="AY41">
        <f>AO41</f>
        <v>14</v>
      </c>
      <c r="AZ41">
        <f>AP41</f>
        <v>12</v>
      </c>
    </row>
    <row r="43" spans="1:52">
      <c r="AK43" t="s">
        <v>112</v>
      </c>
      <c r="AL43">
        <v>11</v>
      </c>
      <c r="AM43">
        <v>2</v>
      </c>
      <c r="AN43">
        <v>18</v>
      </c>
      <c r="AO43">
        <v>10</v>
      </c>
      <c r="AP43">
        <v>3</v>
      </c>
      <c r="AS43" t="str">
        <f t="shared" si="1"/>
        <v>How important is it for you that social media platforms suggest travel destinations based on your previous interactions?</v>
      </c>
      <c r="AT43">
        <f t="shared" si="2"/>
        <v>-9</v>
      </c>
      <c r="AU43">
        <f t="shared" si="3"/>
        <v>-2</v>
      </c>
      <c r="AV43">
        <f t="shared" si="4"/>
        <v>-11</v>
      </c>
      <c r="AX43">
        <f>AN43/2</f>
        <v>9</v>
      </c>
      <c r="AY43">
        <f>AO43</f>
        <v>10</v>
      </c>
      <c r="AZ43">
        <f>AP43</f>
        <v>3</v>
      </c>
    </row>
    <row r="44" spans="1:52">
      <c r="AK44" t="s">
        <v>113</v>
      </c>
      <c r="AL44">
        <v>1</v>
      </c>
      <c r="AM44">
        <v>6</v>
      </c>
      <c r="AN44">
        <v>15</v>
      </c>
      <c r="AO44">
        <v>15</v>
      </c>
      <c r="AP44">
        <v>7</v>
      </c>
      <c r="AS44" t="str">
        <f t="shared" si="1"/>
        <v>The travel content suggested to me on social media aligns with my interests.</v>
      </c>
      <c r="AT44">
        <f t="shared" si="2"/>
        <v>-7.5</v>
      </c>
      <c r="AU44">
        <f t="shared" si="3"/>
        <v>-6</v>
      </c>
      <c r="AV44">
        <f t="shared" si="4"/>
        <v>-1</v>
      </c>
      <c r="AX44">
        <f>AN44/2</f>
        <v>7.5</v>
      </c>
      <c r="AY44">
        <f>AO44</f>
        <v>15</v>
      </c>
      <c r="AZ44">
        <f>AP44</f>
        <v>7</v>
      </c>
    </row>
    <row r="45" spans="1:52">
      <c r="AK45" t="s">
        <v>114</v>
      </c>
      <c r="AL45">
        <v>2</v>
      </c>
      <c r="AM45">
        <v>4</v>
      </c>
      <c r="AN45">
        <v>14</v>
      </c>
      <c r="AO45">
        <v>21</v>
      </c>
      <c r="AP45">
        <v>3</v>
      </c>
      <c r="AS45" t="str">
        <f t="shared" si="1"/>
        <v>Social media often shows me travel content that matches my desired destinations.</v>
      </c>
      <c r="AT45">
        <f t="shared" si="2"/>
        <v>-7</v>
      </c>
      <c r="AU45">
        <f t="shared" si="3"/>
        <v>-4</v>
      </c>
      <c r="AV45">
        <f t="shared" si="4"/>
        <v>-2</v>
      </c>
      <c r="AX45">
        <f>AN45/2</f>
        <v>7</v>
      </c>
      <c r="AY45">
        <f>AO45</f>
        <v>21</v>
      </c>
      <c r="AZ45">
        <f>AP45</f>
        <v>3</v>
      </c>
    </row>
    <row r="46" spans="1:52">
      <c r="AK46" t="s">
        <v>115</v>
      </c>
      <c r="AL46">
        <v>1</v>
      </c>
      <c r="AM46">
        <v>3</v>
      </c>
      <c r="AN46">
        <v>11</v>
      </c>
      <c r="AO46">
        <v>23</v>
      </c>
      <c r="AP46">
        <v>6</v>
      </c>
      <c r="AS46" t="str">
        <f t="shared" si="1"/>
        <v>I am more likely to engage with travel content that social media suggests based on my interests.</v>
      </c>
      <c r="AT46">
        <f t="shared" si="2"/>
        <v>-5.5</v>
      </c>
      <c r="AU46">
        <f t="shared" si="3"/>
        <v>-3</v>
      </c>
      <c r="AV46">
        <f t="shared" si="4"/>
        <v>-1</v>
      </c>
      <c r="AX46">
        <f>AN46/2</f>
        <v>5.5</v>
      </c>
      <c r="AY46">
        <f>AO46</f>
        <v>23</v>
      </c>
      <c r="AZ46">
        <f>AP46</f>
        <v>6</v>
      </c>
    </row>
    <row r="47" spans="1:52">
      <c r="AK47" t="s">
        <v>381</v>
      </c>
      <c r="AL47">
        <v>3</v>
      </c>
      <c r="AM47">
        <v>10</v>
      </c>
      <c r="AN47">
        <v>13</v>
      </c>
      <c r="AO47">
        <v>14</v>
      </c>
      <c r="AP47">
        <v>4</v>
      </c>
      <c r="AS47" t="str">
        <f t="shared" si="1"/>
        <v>I rely on personalized suggestions on social media to explore new travel ideas.</v>
      </c>
      <c r="AT47">
        <f t="shared" si="2"/>
        <v>-6.5</v>
      </c>
      <c r="AU47">
        <f t="shared" si="3"/>
        <v>-10</v>
      </c>
      <c r="AV47">
        <f t="shared" si="4"/>
        <v>-3</v>
      </c>
      <c r="AX47">
        <f>AN47/2</f>
        <v>6.5</v>
      </c>
      <c r="AY47">
        <f>AO47</f>
        <v>14</v>
      </c>
      <c r="AZ47">
        <f>AP47</f>
        <v>4</v>
      </c>
    </row>
  </sheetData>
  <sortState xmlns:xlrd2="http://schemas.microsoft.com/office/spreadsheetml/2017/richdata2" ref="A7:F11">
    <sortCondition descending="1" ref="A7:A11"/>
  </sortState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CBAB4-96D0-4E85-A965-8681C6D441BE}">
  <dimension ref="B23:G45"/>
  <sheetViews>
    <sheetView topLeftCell="A19" zoomScale="66" workbookViewId="0">
      <selection activeCell="K52" sqref="K52"/>
    </sheetView>
  </sheetViews>
  <sheetFormatPr defaultRowHeight="15"/>
  <cols>
    <col min="2" max="2" width="18" bestFit="1" customWidth="1"/>
    <col min="3" max="3" width="12" bestFit="1" customWidth="1"/>
    <col min="5" max="5" width="39.42578125" bestFit="1" customWidth="1"/>
    <col min="6" max="6" width="14.28515625" bestFit="1" customWidth="1"/>
    <col min="7" max="7" width="17.85546875" bestFit="1" customWidth="1"/>
  </cols>
  <sheetData>
    <row r="23" spans="2:7" ht="15.75" thickBot="1"/>
    <row r="24" spans="2:7">
      <c r="B24" s="32" t="s">
        <v>407</v>
      </c>
      <c r="C24" s="32"/>
      <c r="E24" s="25" t="s">
        <v>580</v>
      </c>
      <c r="F24" s="26" t="s">
        <v>581</v>
      </c>
      <c r="G24" s="27" t="s">
        <v>582</v>
      </c>
    </row>
    <row r="25" spans="2:7">
      <c r="E25" s="28" t="s">
        <v>574</v>
      </c>
      <c r="F25">
        <v>37</v>
      </c>
      <c r="G25" s="29">
        <v>0.84090909090909094</v>
      </c>
    </row>
    <row r="26" spans="2:7">
      <c r="B26" t="s">
        <v>512</v>
      </c>
      <c r="C26">
        <v>28.511363636363637</v>
      </c>
      <c r="E26" s="28" t="s">
        <v>576</v>
      </c>
      <c r="F26">
        <v>31</v>
      </c>
      <c r="G26" s="29">
        <v>0.70454545454545459</v>
      </c>
    </row>
    <row r="27" spans="2:7">
      <c r="B27" t="s">
        <v>513</v>
      </c>
      <c r="C27">
        <v>0.8133870400001979</v>
      </c>
      <c r="E27" s="28" t="s">
        <v>579</v>
      </c>
      <c r="F27">
        <v>28</v>
      </c>
      <c r="G27" s="29">
        <v>0.63636363636363635</v>
      </c>
    </row>
    <row r="28" spans="2:7">
      <c r="B28" t="s">
        <v>514</v>
      </c>
      <c r="C28">
        <v>29.5</v>
      </c>
      <c r="E28" s="28" t="s">
        <v>575</v>
      </c>
      <c r="F28">
        <v>23</v>
      </c>
      <c r="G28" s="29">
        <v>0.52272727272727271</v>
      </c>
    </row>
    <row r="29" spans="2:7">
      <c r="B29" t="s">
        <v>515</v>
      </c>
      <c r="C29">
        <v>29.5</v>
      </c>
      <c r="E29" s="28" t="s">
        <v>578</v>
      </c>
      <c r="F29">
        <v>18</v>
      </c>
      <c r="G29" s="29">
        <v>0.40909090909090912</v>
      </c>
    </row>
    <row r="30" spans="2:7">
      <c r="B30" t="s">
        <v>516</v>
      </c>
      <c r="C30">
        <v>5.3953992420369108</v>
      </c>
      <c r="E30" s="28" t="s">
        <v>577</v>
      </c>
      <c r="F30">
        <v>4</v>
      </c>
      <c r="G30" s="29">
        <v>9.0909090909090912E-2</v>
      </c>
    </row>
    <row r="31" spans="2:7">
      <c r="B31" t="s">
        <v>517</v>
      </c>
      <c r="C31">
        <v>29.110332980972469</v>
      </c>
      <c r="E31" s="28" t="s">
        <v>170</v>
      </c>
      <c r="F31">
        <v>1</v>
      </c>
      <c r="G31" s="29">
        <v>2.2727272727272728E-2</v>
      </c>
    </row>
    <row r="32" spans="2:7" ht="15.75" thickBot="1">
      <c r="B32" t="s">
        <v>518</v>
      </c>
      <c r="C32">
        <v>0.18498434932397645</v>
      </c>
      <c r="E32" s="30" t="s">
        <v>573</v>
      </c>
      <c r="F32" s="7">
        <v>44</v>
      </c>
      <c r="G32" s="31">
        <v>1</v>
      </c>
    </row>
    <row r="33" spans="2:7">
      <c r="B33" t="s">
        <v>519</v>
      </c>
      <c r="C33">
        <v>0.31019115906565387</v>
      </c>
    </row>
    <row r="34" spans="2:7">
      <c r="B34" t="s">
        <v>520</v>
      </c>
      <c r="C34">
        <v>18.5</v>
      </c>
    </row>
    <row r="35" spans="2:7">
      <c r="B35" t="s">
        <v>521</v>
      </c>
      <c r="C35">
        <v>21</v>
      </c>
    </row>
    <row r="36" spans="2:7">
      <c r="B36" t="s">
        <v>522</v>
      </c>
      <c r="C36">
        <v>39.5</v>
      </c>
    </row>
    <row r="37" spans="2:7">
      <c r="B37" t="s">
        <v>523</v>
      </c>
      <c r="C37">
        <v>1254.5</v>
      </c>
    </row>
    <row r="38" spans="2:7" ht="15.75" thickBot="1">
      <c r="B38" s="7" t="s">
        <v>384</v>
      </c>
      <c r="C38" s="7">
        <v>44</v>
      </c>
    </row>
    <row r="41" spans="2:7">
      <c r="F41" s="20" t="s">
        <v>483</v>
      </c>
      <c r="G41" t="s">
        <v>384</v>
      </c>
    </row>
    <row r="42" spans="2:7">
      <c r="F42" s="21" t="s">
        <v>600</v>
      </c>
      <c r="G42">
        <v>19</v>
      </c>
    </row>
    <row r="43" spans="2:7">
      <c r="F43" s="21" t="s">
        <v>599</v>
      </c>
      <c r="G43">
        <v>24</v>
      </c>
    </row>
    <row r="44" spans="2:7">
      <c r="F44" s="21" t="s">
        <v>601</v>
      </c>
      <c r="G44">
        <v>1</v>
      </c>
    </row>
    <row r="45" spans="2:7">
      <c r="F45" s="21" t="s">
        <v>573</v>
      </c>
      <c r="G45">
        <v>44</v>
      </c>
    </row>
  </sheetData>
  <pageMargins left="0.7" right="0.7" top="0.75" bottom="0.75" header="0.3" footer="0.3"/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C9AB-9B32-41EB-B536-A3FD241E076D}">
  <dimension ref="A1:M46"/>
  <sheetViews>
    <sheetView workbookViewId="0">
      <selection activeCell="G2" sqref="G2"/>
    </sheetView>
  </sheetViews>
  <sheetFormatPr defaultRowHeight="15"/>
  <cols>
    <col min="2" max="2" width="18.42578125" bestFit="1" customWidth="1"/>
    <col min="3" max="4" width="18.42578125" customWidth="1"/>
    <col min="5" max="5" width="36.42578125" bestFit="1" customWidth="1"/>
    <col min="6" max="6" width="13" customWidth="1"/>
    <col min="7" max="7" width="83.7109375" bestFit="1" customWidth="1"/>
    <col min="8" max="8" width="13.7109375" customWidth="1"/>
    <col min="9" max="9" width="13.42578125" bestFit="1" customWidth="1"/>
    <col min="10" max="10" width="11" bestFit="1" customWidth="1"/>
  </cols>
  <sheetData>
    <row r="1" spans="1:13">
      <c r="A1" s="9" t="s">
        <v>389</v>
      </c>
      <c r="B1" s="9" t="s">
        <v>390</v>
      </c>
      <c r="C1" s="4"/>
      <c r="D1" s="9" t="s">
        <v>544</v>
      </c>
      <c r="E1" s="9" t="s">
        <v>543</v>
      </c>
      <c r="F1" s="4"/>
      <c r="G1" s="4" t="s">
        <v>786</v>
      </c>
      <c r="H1" s="4"/>
      <c r="I1" s="11" t="s">
        <v>535</v>
      </c>
      <c r="J1" s="11" t="s">
        <v>533</v>
      </c>
      <c r="L1" s="9" t="s">
        <v>566</v>
      </c>
      <c r="M1" s="9" t="s">
        <v>483</v>
      </c>
    </row>
    <row r="2" spans="1:13">
      <c r="A2" s="10" t="s">
        <v>493</v>
      </c>
      <c r="B2" s="10" t="s">
        <v>388</v>
      </c>
      <c r="D2" s="10" t="s">
        <v>18</v>
      </c>
      <c r="E2" s="18" t="s">
        <v>438</v>
      </c>
      <c r="F2" s="4"/>
      <c r="G2" s="4" t="s">
        <v>787</v>
      </c>
      <c r="H2" s="4"/>
      <c r="I2" s="12">
        <v>1</v>
      </c>
      <c r="J2" s="12" t="s">
        <v>534</v>
      </c>
      <c r="L2" s="10">
        <v>1</v>
      </c>
      <c r="M2" s="10" t="s">
        <v>599</v>
      </c>
    </row>
    <row r="3" spans="1:13">
      <c r="A3" s="10" t="s">
        <v>408</v>
      </c>
      <c r="B3" s="10" t="s">
        <v>409</v>
      </c>
      <c r="D3" s="10" t="s">
        <v>19</v>
      </c>
      <c r="E3" s="18" t="s">
        <v>412</v>
      </c>
      <c r="F3" s="4"/>
      <c r="G3" s="4" t="s">
        <v>788</v>
      </c>
      <c r="H3" s="4"/>
      <c r="I3" s="12">
        <v>2</v>
      </c>
      <c r="J3" s="13" t="s">
        <v>536</v>
      </c>
      <c r="L3" s="10">
        <v>2</v>
      </c>
      <c r="M3" s="10" t="s">
        <v>600</v>
      </c>
    </row>
    <row r="4" spans="1:13">
      <c r="A4" s="10" t="s">
        <v>413</v>
      </c>
      <c r="B4" s="10" t="s">
        <v>338</v>
      </c>
      <c r="D4" s="10" t="s">
        <v>20</v>
      </c>
      <c r="E4" s="18" t="s">
        <v>414</v>
      </c>
      <c r="F4" s="4"/>
      <c r="G4" s="4" t="s">
        <v>789</v>
      </c>
      <c r="H4" s="4"/>
      <c r="I4" s="12">
        <v>3</v>
      </c>
      <c r="J4" s="13" t="s">
        <v>537</v>
      </c>
      <c r="L4" s="10">
        <v>3</v>
      </c>
      <c r="M4" s="10" t="s">
        <v>601</v>
      </c>
    </row>
    <row r="5" spans="1:13">
      <c r="A5" s="10" t="s">
        <v>418</v>
      </c>
      <c r="B5" s="10" t="s">
        <v>419</v>
      </c>
      <c r="D5" s="10" t="s">
        <v>21</v>
      </c>
      <c r="E5" s="18" t="s">
        <v>415</v>
      </c>
      <c r="F5" s="4"/>
      <c r="G5" s="4" t="s">
        <v>790</v>
      </c>
      <c r="H5" s="4"/>
      <c r="I5" s="12">
        <v>4</v>
      </c>
      <c r="J5" s="13" t="s">
        <v>538</v>
      </c>
    </row>
    <row r="6" spans="1:13">
      <c r="A6" s="10" t="s">
        <v>420</v>
      </c>
      <c r="B6" s="10" t="s">
        <v>421</v>
      </c>
      <c r="D6" s="10" t="s">
        <v>22</v>
      </c>
      <c r="E6" s="18" t="s">
        <v>416</v>
      </c>
      <c r="F6" s="4"/>
      <c r="G6" s="4" t="s">
        <v>791</v>
      </c>
      <c r="H6" s="4"/>
      <c r="I6" s="12">
        <v>5</v>
      </c>
      <c r="J6" s="13" t="s">
        <v>539</v>
      </c>
    </row>
    <row r="7" spans="1:13">
      <c r="A7" s="10" t="s">
        <v>424</v>
      </c>
      <c r="B7" s="10" t="s">
        <v>425</v>
      </c>
      <c r="D7" s="10" t="s">
        <v>501</v>
      </c>
      <c r="E7" s="18" t="s">
        <v>417</v>
      </c>
      <c r="F7" s="4"/>
      <c r="G7" s="4" t="s">
        <v>792</v>
      </c>
      <c r="H7" s="4"/>
      <c r="I7" s="12">
        <v>6</v>
      </c>
      <c r="J7" s="12" t="s">
        <v>540</v>
      </c>
    </row>
    <row r="8" spans="1:13">
      <c r="A8" s="10" t="s">
        <v>429</v>
      </c>
      <c r="B8" s="10" t="s">
        <v>430</v>
      </c>
      <c r="D8" s="10" t="s">
        <v>24</v>
      </c>
      <c r="E8" s="18" t="s">
        <v>422</v>
      </c>
      <c r="F8" s="4"/>
      <c r="G8" s="4" t="s">
        <v>793</v>
      </c>
      <c r="H8" s="4"/>
    </row>
    <row r="9" spans="1:13">
      <c r="A9" s="10" t="s">
        <v>436</v>
      </c>
      <c r="B9" s="10" t="s">
        <v>411</v>
      </c>
      <c r="D9" s="10" t="s">
        <v>25</v>
      </c>
      <c r="E9" s="18" t="s">
        <v>423</v>
      </c>
      <c r="F9" s="4"/>
      <c r="G9" s="4" t="s">
        <v>794</v>
      </c>
      <c r="H9" s="4"/>
    </row>
    <row r="10" spans="1:13">
      <c r="A10" s="10" t="s">
        <v>439</v>
      </c>
      <c r="B10" s="10" t="s">
        <v>440</v>
      </c>
      <c r="D10" s="10" t="s">
        <v>26</v>
      </c>
      <c r="E10" s="18" t="s">
        <v>426</v>
      </c>
      <c r="F10" s="4"/>
      <c r="G10" s="4" t="s">
        <v>795</v>
      </c>
      <c r="H10" s="4"/>
    </row>
    <row r="11" spans="1:13">
      <c r="A11" s="10" t="s">
        <v>443</v>
      </c>
      <c r="B11" s="10" t="s">
        <v>444</v>
      </c>
      <c r="D11" s="10" t="s">
        <v>27</v>
      </c>
      <c r="E11" s="18" t="s">
        <v>428</v>
      </c>
      <c r="F11" s="4"/>
      <c r="G11" s="4" t="s">
        <v>796</v>
      </c>
      <c r="H11" s="4"/>
    </row>
    <row r="12" spans="1:13">
      <c r="A12" s="10" t="s">
        <v>447</v>
      </c>
      <c r="B12" s="10" t="s">
        <v>448</v>
      </c>
      <c r="D12" s="10" t="s">
        <v>28</v>
      </c>
      <c r="E12" s="18" t="s">
        <v>471</v>
      </c>
      <c r="F12" s="4"/>
      <c r="G12" s="4" t="s">
        <v>797</v>
      </c>
      <c r="H12" s="4"/>
    </row>
    <row r="13" spans="1:13">
      <c r="A13" s="10" t="s">
        <v>450</v>
      </c>
      <c r="B13" s="10" t="s">
        <v>451</v>
      </c>
      <c r="D13" s="10" t="s">
        <v>29</v>
      </c>
      <c r="E13" s="18" t="s">
        <v>431</v>
      </c>
      <c r="F13" s="4"/>
      <c r="G13" s="4" t="s">
        <v>798</v>
      </c>
      <c r="H13" s="4"/>
    </row>
    <row r="14" spans="1:13">
      <c r="A14" s="10" t="s">
        <v>455</v>
      </c>
      <c r="B14" s="10" t="s">
        <v>456</v>
      </c>
      <c r="D14" s="10" t="s">
        <v>30</v>
      </c>
      <c r="E14" s="18" t="s">
        <v>432</v>
      </c>
      <c r="F14" s="4"/>
      <c r="G14" s="4" t="s">
        <v>799</v>
      </c>
      <c r="H14" s="4"/>
    </row>
    <row r="15" spans="1:13">
      <c r="A15" s="10" t="s">
        <v>458</v>
      </c>
      <c r="B15" s="10" t="s">
        <v>459</v>
      </c>
      <c r="D15" s="10" t="s">
        <v>31</v>
      </c>
      <c r="E15" s="18" t="s">
        <v>433</v>
      </c>
      <c r="F15" s="4"/>
      <c r="G15" s="4" t="s">
        <v>800</v>
      </c>
      <c r="H15" s="4"/>
    </row>
    <row r="16" spans="1:13">
      <c r="A16" s="10" t="s">
        <v>460</v>
      </c>
      <c r="B16" s="10" t="s">
        <v>461</v>
      </c>
      <c r="D16" s="10" t="s">
        <v>32</v>
      </c>
      <c r="E16" s="18" t="s">
        <v>434</v>
      </c>
      <c r="F16" s="4"/>
      <c r="G16" s="4" t="s">
        <v>801</v>
      </c>
      <c r="H16" s="4"/>
    </row>
    <row r="17" spans="1:8">
      <c r="A17" s="10" t="s">
        <v>463</v>
      </c>
      <c r="B17" s="10" t="s">
        <v>464</v>
      </c>
      <c r="D17" s="10" t="s">
        <v>33</v>
      </c>
      <c r="E17" s="18" t="s">
        <v>435</v>
      </c>
      <c r="F17" s="4"/>
      <c r="G17" s="4"/>
      <c r="H17" s="4"/>
    </row>
    <row r="18" spans="1:8">
      <c r="A18" s="10" t="s">
        <v>468</v>
      </c>
      <c r="B18" s="10" t="s">
        <v>469</v>
      </c>
      <c r="D18" s="10" t="s">
        <v>34</v>
      </c>
      <c r="E18" s="18" t="s">
        <v>437</v>
      </c>
      <c r="F18" s="4"/>
      <c r="G18" s="4"/>
      <c r="H18" s="4"/>
    </row>
    <row r="19" spans="1:8">
      <c r="A19" s="10" t="s">
        <v>472</v>
      </c>
      <c r="B19" s="10" t="s">
        <v>473</v>
      </c>
      <c r="D19" s="10" t="s">
        <v>35</v>
      </c>
      <c r="E19" s="18" t="s">
        <v>442</v>
      </c>
      <c r="F19" s="4"/>
      <c r="G19" s="4"/>
      <c r="H19" s="4"/>
    </row>
    <row r="20" spans="1:8">
      <c r="A20" s="10" t="s">
        <v>477</v>
      </c>
      <c r="B20" s="10" t="s">
        <v>478</v>
      </c>
      <c r="D20" s="10" t="s">
        <v>36</v>
      </c>
      <c r="E20" s="18" t="s">
        <v>445</v>
      </c>
      <c r="F20" s="4"/>
      <c r="G20" s="4"/>
      <c r="H20" s="4"/>
    </row>
    <row r="21" spans="1:8">
      <c r="A21" s="10" t="s">
        <v>481</v>
      </c>
      <c r="B21" s="10" t="s">
        <v>482</v>
      </c>
      <c r="D21" s="10" t="s">
        <v>502</v>
      </c>
      <c r="E21" s="18" t="s">
        <v>446</v>
      </c>
      <c r="F21" s="4"/>
      <c r="G21" s="4"/>
      <c r="H21" s="4"/>
    </row>
    <row r="22" spans="1:8">
      <c r="A22" s="10" t="s">
        <v>484</v>
      </c>
      <c r="B22" s="10" t="s">
        <v>496</v>
      </c>
      <c r="D22" s="10" t="s">
        <v>503</v>
      </c>
      <c r="E22" s="18" t="s">
        <v>449</v>
      </c>
      <c r="F22" s="4"/>
      <c r="G22" s="4"/>
      <c r="H22" s="4"/>
    </row>
    <row r="23" spans="1:8">
      <c r="A23" s="10" t="s">
        <v>632</v>
      </c>
      <c r="B23" s="10" t="s">
        <v>633</v>
      </c>
      <c r="D23" s="10" t="s">
        <v>504</v>
      </c>
      <c r="E23" s="18" t="s">
        <v>452</v>
      </c>
      <c r="F23" s="4"/>
      <c r="G23" s="4"/>
      <c r="H23" s="4"/>
    </row>
    <row r="24" spans="1:8">
      <c r="D24" s="10" t="s">
        <v>505</v>
      </c>
      <c r="E24" s="18" t="s">
        <v>453</v>
      </c>
      <c r="F24" s="4"/>
      <c r="G24" s="4"/>
      <c r="H24" s="4"/>
    </row>
    <row r="25" spans="1:8">
      <c r="D25" s="10" t="s">
        <v>506</v>
      </c>
      <c r="E25" s="18" t="s">
        <v>454</v>
      </c>
      <c r="F25" s="4"/>
      <c r="G25" s="4"/>
      <c r="H25" s="4"/>
    </row>
    <row r="26" spans="1:8">
      <c r="D26" s="10" t="s">
        <v>507</v>
      </c>
      <c r="E26" s="18" t="s">
        <v>457</v>
      </c>
      <c r="F26" s="4"/>
      <c r="G26" s="4"/>
      <c r="H26" s="4"/>
    </row>
    <row r="27" spans="1:8">
      <c r="D27" s="10" t="s">
        <v>43</v>
      </c>
      <c r="E27" s="18" t="s">
        <v>462</v>
      </c>
      <c r="F27" s="4"/>
      <c r="G27" s="4"/>
      <c r="H27" s="4"/>
    </row>
    <row r="28" spans="1:8">
      <c r="D28" s="10" t="s">
        <v>44</v>
      </c>
      <c r="E28" s="18" t="s">
        <v>465</v>
      </c>
      <c r="F28" s="4"/>
      <c r="G28" s="4"/>
      <c r="H28" s="4"/>
    </row>
    <row r="29" spans="1:8">
      <c r="D29" s="10" t="s">
        <v>508</v>
      </c>
      <c r="E29" s="18" t="s">
        <v>466</v>
      </c>
      <c r="F29" s="4"/>
      <c r="G29" s="4"/>
      <c r="H29" s="4"/>
    </row>
    <row r="30" spans="1:8">
      <c r="D30" s="10" t="s">
        <v>509</v>
      </c>
      <c r="E30" s="18" t="s">
        <v>467</v>
      </c>
      <c r="F30" s="4"/>
      <c r="G30" s="4"/>
      <c r="H30" s="4"/>
    </row>
    <row r="31" spans="1:8">
      <c r="D31" s="10" t="s">
        <v>510</v>
      </c>
      <c r="E31" s="18" t="s">
        <v>470</v>
      </c>
      <c r="F31" s="4"/>
      <c r="G31" s="4"/>
      <c r="H31" s="4"/>
    </row>
    <row r="32" spans="1:8">
      <c r="D32" s="10" t="s">
        <v>48</v>
      </c>
      <c r="E32" s="18" t="s">
        <v>474</v>
      </c>
      <c r="F32" s="4"/>
      <c r="G32" s="4"/>
      <c r="H32" s="4"/>
    </row>
    <row r="33" spans="4:8">
      <c r="D33" s="10" t="s">
        <v>49</v>
      </c>
      <c r="E33" s="18" t="s">
        <v>475</v>
      </c>
      <c r="F33" s="4"/>
      <c r="G33" s="4"/>
      <c r="H33" s="4"/>
    </row>
    <row r="34" spans="4:8">
      <c r="D34" s="10" t="s">
        <v>50</v>
      </c>
      <c r="E34" s="18" t="s">
        <v>476</v>
      </c>
      <c r="F34" s="4"/>
      <c r="G34" s="4"/>
      <c r="H34" s="4"/>
    </row>
    <row r="35" spans="4:8">
      <c r="D35" s="10" t="s">
        <v>51</v>
      </c>
      <c r="E35" s="18" t="s">
        <v>479</v>
      </c>
      <c r="F35" s="4"/>
      <c r="G35" s="4"/>
      <c r="H35" s="4"/>
    </row>
    <row r="36" spans="4:8">
      <c r="D36" s="10" t="s">
        <v>52</v>
      </c>
      <c r="E36" s="18" t="s">
        <v>480</v>
      </c>
      <c r="F36" s="4"/>
      <c r="G36" s="4"/>
      <c r="H36" s="4"/>
    </row>
    <row r="37" spans="4:8">
      <c r="D37" s="10" t="s">
        <v>53</v>
      </c>
      <c r="E37" s="18" t="s">
        <v>490</v>
      </c>
      <c r="F37" s="4"/>
      <c r="G37" s="4"/>
      <c r="H37" s="4"/>
    </row>
    <row r="38" spans="4:8">
      <c r="D38" s="10" t="s">
        <v>54</v>
      </c>
      <c r="E38" s="18" t="s">
        <v>489</v>
      </c>
      <c r="F38" s="4"/>
      <c r="G38" s="4"/>
      <c r="H38" s="4"/>
    </row>
    <row r="39" spans="4:8">
      <c r="D39" s="10" t="s">
        <v>55</v>
      </c>
      <c r="E39" s="18" t="s">
        <v>488</v>
      </c>
      <c r="F39" s="4"/>
      <c r="G39" s="4"/>
      <c r="H39" s="4"/>
    </row>
    <row r="40" spans="4:8">
      <c r="D40" s="10" t="s">
        <v>56</v>
      </c>
      <c r="E40" s="18" t="s">
        <v>487</v>
      </c>
      <c r="F40" s="4"/>
      <c r="G40" s="4"/>
      <c r="H40" s="4"/>
    </row>
    <row r="41" spans="4:8">
      <c r="D41" s="10" t="s">
        <v>57</v>
      </c>
      <c r="E41" s="18" t="s">
        <v>486</v>
      </c>
      <c r="F41" s="4"/>
      <c r="G41" s="4"/>
      <c r="H41" s="4"/>
    </row>
    <row r="42" spans="4:8">
      <c r="D42" s="10" t="s">
        <v>58</v>
      </c>
      <c r="E42" s="18" t="s">
        <v>485</v>
      </c>
      <c r="F42" s="4"/>
      <c r="G42" s="4"/>
      <c r="H42" s="4"/>
    </row>
    <row r="43" spans="4:8">
      <c r="D43" s="10" t="s">
        <v>511</v>
      </c>
      <c r="E43" s="18" t="s">
        <v>491</v>
      </c>
      <c r="F43" s="4"/>
      <c r="G43" s="4"/>
      <c r="H43" s="4"/>
    </row>
    <row r="44" spans="4:8">
      <c r="D44" s="10" t="s">
        <v>60</v>
      </c>
      <c r="E44" s="18" t="s">
        <v>492</v>
      </c>
      <c r="F44" s="4"/>
      <c r="G44" s="4"/>
      <c r="H44" s="4"/>
    </row>
    <row r="45" spans="4:8">
      <c r="D45" s="10" t="s">
        <v>61</v>
      </c>
      <c r="E45" s="18" t="s">
        <v>494</v>
      </c>
      <c r="F45" s="4"/>
      <c r="G45" s="4"/>
      <c r="H45" s="4"/>
    </row>
    <row r="46" spans="4:8">
      <c r="D46" s="10" t="s">
        <v>62</v>
      </c>
      <c r="E46" s="18" t="s">
        <v>495</v>
      </c>
      <c r="F46" s="4"/>
      <c r="G46" s="4"/>
      <c r="H4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D70F-3CBE-498D-98AF-C3DAB067971E}">
  <dimension ref="A1:E47"/>
  <sheetViews>
    <sheetView topLeftCell="A2" workbookViewId="0">
      <selection activeCell="E29" sqref="E29"/>
    </sheetView>
  </sheetViews>
  <sheetFormatPr defaultRowHeight="15"/>
  <cols>
    <col min="1" max="1" width="108.85546875" bestFit="1" customWidth="1"/>
    <col min="2" max="2" width="84.42578125" bestFit="1" customWidth="1"/>
    <col min="3" max="3" width="14.7109375" bestFit="1" customWidth="1"/>
    <col min="4" max="4" width="48.85546875" bestFit="1" customWidth="1"/>
    <col min="5" max="5" width="35" bestFit="1" customWidth="1"/>
  </cols>
  <sheetData>
    <row r="1" spans="1:5">
      <c r="A1" s="5" t="s">
        <v>391</v>
      </c>
      <c r="B1" s="5" t="s">
        <v>392</v>
      </c>
      <c r="C1" s="5" t="s">
        <v>393</v>
      </c>
      <c r="D1" s="5" t="s">
        <v>394</v>
      </c>
      <c r="E1" s="5" t="s">
        <v>410</v>
      </c>
    </row>
    <row r="2" spans="1:5">
      <c r="A2" t="s">
        <v>77</v>
      </c>
      <c r="B2" t="s">
        <v>334</v>
      </c>
      <c r="C2" t="s">
        <v>335</v>
      </c>
      <c r="D2" t="s">
        <v>336</v>
      </c>
      <c r="E2" t="s">
        <v>438</v>
      </c>
    </row>
    <row r="3" spans="1:5">
      <c r="A3" t="s">
        <v>78</v>
      </c>
      <c r="B3" t="s">
        <v>337</v>
      </c>
      <c r="C3" t="s">
        <v>335</v>
      </c>
      <c r="D3" t="s">
        <v>338</v>
      </c>
      <c r="E3" t="s">
        <v>412</v>
      </c>
    </row>
    <row r="4" spans="1:5">
      <c r="A4" t="s">
        <v>79</v>
      </c>
      <c r="B4" t="s">
        <v>399</v>
      </c>
      <c r="C4" t="s">
        <v>335</v>
      </c>
      <c r="D4" t="s">
        <v>338</v>
      </c>
      <c r="E4" t="s">
        <v>414</v>
      </c>
    </row>
    <row r="5" spans="1:5">
      <c r="A5" t="s">
        <v>80</v>
      </c>
      <c r="B5" t="s">
        <v>339</v>
      </c>
      <c r="C5" t="s">
        <v>340</v>
      </c>
      <c r="D5" t="s">
        <v>338</v>
      </c>
      <c r="E5" t="s">
        <v>415</v>
      </c>
    </row>
    <row r="6" spans="1:5">
      <c r="A6" t="s">
        <v>341</v>
      </c>
      <c r="B6" t="s">
        <v>342</v>
      </c>
      <c r="C6" t="s">
        <v>343</v>
      </c>
      <c r="D6" t="s">
        <v>338</v>
      </c>
      <c r="E6" t="s">
        <v>416</v>
      </c>
    </row>
    <row r="7" spans="1:5">
      <c r="A7" t="s">
        <v>83</v>
      </c>
      <c r="B7" t="s">
        <v>339</v>
      </c>
      <c r="C7" t="s">
        <v>340</v>
      </c>
      <c r="D7" t="s">
        <v>344</v>
      </c>
      <c r="E7" t="s">
        <v>422</v>
      </c>
    </row>
    <row r="8" spans="1:5">
      <c r="A8" t="s">
        <v>345</v>
      </c>
      <c r="B8" t="s">
        <v>346</v>
      </c>
      <c r="C8" t="s">
        <v>340</v>
      </c>
      <c r="D8" t="s">
        <v>347</v>
      </c>
      <c r="E8" t="s">
        <v>423</v>
      </c>
    </row>
    <row r="9" spans="1:5">
      <c r="A9" t="s">
        <v>85</v>
      </c>
      <c r="B9" t="s">
        <v>346</v>
      </c>
      <c r="C9" t="s">
        <v>340</v>
      </c>
      <c r="D9" t="s">
        <v>347</v>
      </c>
      <c r="E9" t="s">
        <v>426</v>
      </c>
    </row>
    <row r="10" spans="1:5">
      <c r="A10" t="s">
        <v>348</v>
      </c>
      <c r="B10" t="s">
        <v>346</v>
      </c>
      <c r="C10" t="s">
        <v>340</v>
      </c>
      <c r="D10" t="s">
        <v>349</v>
      </c>
      <c r="E10" t="s">
        <v>428</v>
      </c>
    </row>
    <row r="11" spans="1:5">
      <c r="A11" t="s">
        <v>87</v>
      </c>
      <c r="B11" t="s">
        <v>346</v>
      </c>
      <c r="C11" t="s">
        <v>340</v>
      </c>
      <c r="D11" t="s">
        <v>350</v>
      </c>
      <c r="E11" t="s">
        <v>427</v>
      </c>
    </row>
    <row r="12" spans="1:5">
      <c r="A12" t="s">
        <v>88</v>
      </c>
      <c r="B12" t="s">
        <v>346</v>
      </c>
      <c r="C12" t="s">
        <v>340</v>
      </c>
      <c r="D12" t="s">
        <v>351</v>
      </c>
      <c r="E12" t="s">
        <v>431</v>
      </c>
    </row>
    <row r="13" spans="1:5">
      <c r="A13" t="s">
        <v>89</v>
      </c>
      <c r="B13" t="s">
        <v>352</v>
      </c>
      <c r="C13" t="s">
        <v>340</v>
      </c>
      <c r="D13" t="s">
        <v>353</v>
      </c>
      <c r="E13" t="s">
        <v>432</v>
      </c>
    </row>
    <row r="14" spans="1:5">
      <c r="A14" t="s">
        <v>90</v>
      </c>
      <c r="B14" t="s">
        <v>346</v>
      </c>
      <c r="C14" t="s">
        <v>340</v>
      </c>
      <c r="D14" t="s">
        <v>354</v>
      </c>
      <c r="E14" t="s">
        <v>433</v>
      </c>
    </row>
    <row r="15" spans="1:5">
      <c r="A15" t="s">
        <v>355</v>
      </c>
      <c r="B15" t="s">
        <v>346</v>
      </c>
      <c r="C15" t="s">
        <v>340</v>
      </c>
      <c r="D15" t="s">
        <v>356</v>
      </c>
      <c r="E15" t="s">
        <v>434</v>
      </c>
    </row>
    <row r="16" spans="1:5">
      <c r="A16" t="s">
        <v>92</v>
      </c>
      <c r="B16" t="s">
        <v>346</v>
      </c>
      <c r="C16" t="s">
        <v>340</v>
      </c>
      <c r="D16" t="s">
        <v>357</v>
      </c>
      <c r="E16" t="s">
        <v>435</v>
      </c>
    </row>
    <row r="17" spans="1:5">
      <c r="A17" t="s">
        <v>93</v>
      </c>
      <c r="B17" t="s">
        <v>346</v>
      </c>
      <c r="C17" t="s">
        <v>340</v>
      </c>
      <c r="D17" t="s">
        <v>441</v>
      </c>
      <c r="E17" t="s">
        <v>437</v>
      </c>
    </row>
    <row r="18" spans="1:5">
      <c r="A18" t="s">
        <v>94</v>
      </c>
      <c r="B18" t="s">
        <v>346</v>
      </c>
      <c r="C18" t="s">
        <v>340</v>
      </c>
      <c r="E18" t="s">
        <v>442</v>
      </c>
    </row>
    <row r="19" spans="1:5">
      <c r="A19" t="s">
        <v>95</v>
      </c>
      <c r="B19" t="s">
        <v>358</v>
      </c>
      <c r="C19" t="s">
        <v>340</v>
      </c>
      <c r="D19" t="s">
        <v>359</v>
      </c>
      <c r="E19" t="s">
        <v>445</v>
      </c>
    </row>
    <row r="20" spans="1:5">
      <c r="A20" t="s">
        <v>361</v>
      </c>
    </row>
    <row r="21" spans="1:5">
      <c r="A21" t="s">
        <v>362</v>
      </c>
      <c r="B21" t="s">
        <v>339</v>
      </c>
      <c r="C21" t="s">
        <v>340</v>
      </c>
      <c r="D21" t="s">
        <v>363</v>
      </c>
      <c r="E21" t="s">
        <v>446</v>
      </c>
    </row>
    <row r="22" spans="1:5">
      <c r="A22" t="s">
        <v>364</v>
      </c>
      <c r="B22" t="s">
        <v>339</v>
      </c>
      <c r="C22" t="s">
        <v>340</v>
      </c>
      <c r="D22" t="s">
        <v>360</v>
      </c>
      <c r="E22" t="s">
        <v>449</v>
      </c>
    </row>
    <row r="23" spans="1:5">
      <c r="A23" t="s">
        <v>365</v>
      </c>
      <c r="B23" t="s">
        <v>339</v>
      </c>
      <c r="C23" t="s">
        <v>340</v>
      </c>
      <c r="D23" t="s">
        <v>360</v>
      </c>
      <c r="E23" t="s">
        <v>452</v>
      </c>
    </row>
    <row r="24" spans="1:5">
      <c r="A24" t="s">
        <v>366</v>
      </c>
      <c r="B24" t="s">
        <v>339</v>
      </c>
      <c r="C24" t="s">
        <v>340</v>
      </c>
      <c r="D24" t="s">
        <v>360</v>
      </c>
      <c r="E24" t="s">
        <v>453</v>
      </c>
    </row>
    <row r="25" spans="1:5">
      <c r="A25" t="s">
        <v>367</v>
      </c>
      <c r="B25" t="s">
        <v>339</v>
      </c>
      <c r="C25" t="s">
        <v>340</v>
      </c>
      <c r="D25" t="s">
        <v>363</v>
      </c>
      <c r="E25" t="s">
        <v>454</v>
      </c>
    </row>
    <row r="26" spans="1:5">
      <c r="A26" t="s">
        <v>368</v>
      </c>
      <c r="B26" t="s">
        <v>339</v>
      </c>
      <c r="C26" t="s">
        <v>340</v>
      </c>
      <c r="D26" t="s">
        <v>369</v>
      </c>
      <c r="E26" t="s">
        <v>457</v>
      </c>
    </row>
    <row r="27" spans="1:5">
      <c r="A27" t="s">
        <v>370</v>
      </c>
    </row>
    <row r="28" spans="1:5">
      <c r="A28" t="s">
        <v>371</v>
      </c>
      <c r="B28" t="s">
        <v>346</v>
      </c>
      <c r="C28" t="s">
        <v>340</v>
      </c>
      <c r="D28" t="s">
        <v>360</v>
      </c>
      <c r="E28" t="s">
        <v>462</v>
      </c>
    </row>
    <row r="29" spans="1:5">
      <c r="A29" t="s">
        <v>372</v>
      </c>
      <c r="B29" t="s">
        <v>346</v>
      </c>
      <c r="C29" t="s">
        <v>340</v>
      </c>
      <c r="D29" t="s">
        <v>360</v>
      </c>
      <c r="E29" t="s">
        <v>465</v>
      </c>
    </row>
    <row r="30" spans="1:5">
      <c r="A30" t="s">
        <v>373</v>
      </c>
      <c r="B30" t="s">
        <v>346</v>
      </c>
      <c r="C30" t="s">
        <v>340</v>
      </c>
      <c r="D30" t="s">
        <v>360</v>
      </c>
      <c r="E30" t="s">
        <v>466</v>
      </c>
    </row>
    <row r="31" spans="1:5">
      <c r="A31" t="s">
        <v>102</v>
      </c>
      <c r="B31" t="s">
        <v>346</v>
      </c>
      <c r="C31" t="s">
        <v>340</v>
      </c>
      <c r="D31" t="s">
        <v>363</v>
      </c>
      <c r="E31" t="s">
        <v>467</v>
      </c>
    </row>
    <row r="32" spans="1:5">
      <c r="A32" t="s">
        <v>103</v>
      </c>
      <c r="B32" t="s">
        <v>346</v>
      </c>
      <c r="C32" t="s">
        <v>340</v>
      </c>
      <c r="D32" t="s">
        <v>359</v>
      </c>
      <c r="E32" t="s">
        <v>470</v>
      </c>
    </row>
    <row r="33" spans="1:5">
      <c r="A33" t="s">
        <v>107</v>
      </c>
      <c r="B33" t="s">
        <v>346</v>
      </c>
      <c r="C33" t="s">
        <v>340</v>
      </c>
      <c r="D33" t="s">
        <v>369</v>
      </c>
      <c r="E33" t="s">
        <v>474</v>
      </c>
    </row>
    <row r="34" spans="1:5">
      <c r="A34" t="s">
        <v>108</v>
      </c>
      <c r="B34" t="s">
        <v>346</v>
      </c>
      <c r="C34" t="s">
        <v>340</v>
      </c>
      <c r="D34" t="s">
        <v>374</v>
      </c>
      <c r="E34" t="s">
        <v>475</v>
      </c>
    </row>
    <row r="35" spans="1:5">
      <c r="A35" t="s">
        <v>109</v>
      </c>
      <c r="B35" t="s">
        <v>346</v>
      </c>
      <c r="C35" t="s">
        <v>340</v>
      </c>
      <c r="D35" t="s">
        <v>374</v>
      </c>
      <c r="E35" t="s">
        <v>476</v>
      </c>
    </row>
    <row r="36" spans="1:5">
      <c r="A36" t="s">
        <v>110</v>
      </c>
      <c r="B36" t="s">
        <v>346</v>
      </c>
      <c r="C36" t="s">
        <v>340</v>
      </c>
      <c r="D36" t="s">
        <v>375</v>
      </c>
      <c r="E36" t="s">
        <v>479</v>
      </c>
    </row>
    <row r="37" spans="1:5">
      <c r="A37" t="s">
        <v>111</v>
      </c>
      <c r="B37" t="s">
        <v>346</v>
      </c>
      <c r="C37" t="s">
        <v>340</v>
      </c>
      <c r="D37" t="s">
        <v>376</v>
      </c>
      <c r="E37" t="s">
        <v>480</v>
      </c>
    </row>
    <row r="38" spans="1:5">
      <c r="A38" t="s">
        <v>112</v>
      </c>
      <c r="B38" t="s">
        <v>377</v>
      </c>
      <c r="C38" t="s">
        <v>340</v>
      </c>
      <c r="D38" t="s">
        <v>378</v>
      </c>
      <c r="E38" t="s">
        <v>490</v>
      </c>
    </row>
    <row r="39" spans="1:5">
      <c r="A39" t="s">
        <v>113</v>
      </c>
      <c r="B39" t="s">
        <v>346</v>
      </c>
      <c r="C39" t="s">
        <v>340</v>
      </c>
      <c r="D39" t="s">
        <v>379</v>
      </c>
      <c r="E39" t="s">
        <v>489</v>
      </c>
    </row>
    <row r="40" spans="1:5">
      <c r="A40" t="s">
        <v>114</v>
      </c>
      <c r="B40" t="s">
        <v>346</v>
      </c>
      <c r="C40" t="s">
        <v>340</v>
      </c>
      <c r="D40" t="s">
        <v>379</v>
      </c>
      <c r="E40" t="s">
        <v>488</v>
      </c>
    </row>
    <row r="41" spans="1:5">
      <c r="A41" t="s">
        <v>115</v>
      </c>
      <c r="B41" t="s">
        <v>346</v>
      </c>
      <c r="C41" t="s">
        <v>340</v>
      </c>
      <c r="D41" t="s">
        <v>380</v>
      </c>
      <c r="E41" t="s">
        <v>487</v>
      </c>
    </row>
    <row r="42" spans="1:5">
      <c r="A42" t="s">
        <v>381</v>
      </c>
      <c r="B42" t="s">
        <v>346</v>
      </c>
      <c r="C42" t="s">
        <v>340</v>
      </c>
      <c r="D42" t="s">
        <v>380</v>
      </c>
      <c r="E42" t="s">
        <v>486</v>
      </c>
    </row>
    <row r="43" spans="1:5">
      <c r="A43" t="s">
        <v>498</v>
      </c>
      <c r="C43" t="s">
        <v>335</v>
      </c>
      <c r="D43" t="s">
        <v>496</v>
      </c>
      <c r="E43" t="s">
        <v>485</v>
      </c>
    </row>
    <row r="44" spans="1:5">
      <c r="A44" t="s">
        <v>499</v>
      </c>
      <c r="C44" t="s">
        <v>497</v>
      </c>
      <c r="D44" t="s">
        <v>496</v>
      </c>
      <c r="E44" t="s">
        <v>491</v>
      </c>
    </row>
    <row r="45" spans="1:5">
      <c r="A45" t="s">
        <v>119</v>
      </c>
      <c r="C45" t="s">
        <v>335</v>
      </c>
      <c r="D45" t="s">
        <v>496</v>
      </c>
      <c r="E45" t="s">
        <v>492</v>
      </c>
    </row>
    <row r="46" spans="1:5">
      <c r="A46" t="s">
        <v>120</v>
      </c>
      <c r="C46" t="s">
        <v>335</v>
      </c>
      <c r="D46" t="s">
        <v>496</v>
      </c>
      <c r="E46" t="s">
        <v>494</v>
      </c>
    </row>
    <row r="47" spans="1:5">
      <c r="A47" t="s">
        <v>121</v>
      </c>
      <c r="C47" t="s">
        <v>497</v>
      </c>
      <c r="D47" t="s">
        <v>496</v>
      </c>
      <c r="E47" t="s">
        <v>495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7475-1454-4463-9AA1-578B5E0E5295}">
  <sheetPr>
    <pageSetUpPr fitToPage="1"/>
  </sheetPr>
  <dimension ref="A1:B47"/>
  <sheetViews>
    <sheetView topLeftCell="A13" workbookViewId="0">
      <selection activeCell="E39" sqref="E39"/>
    </sheetView>
  </sheetViews>
  <sheetFormatPr defaultRowHeight="15"/>
  <cols>
    <col min="1" max="1" width="108.85546875" bestFit="1" customWidth="1"/>
    <col min="2" max="2" width="32.7109375" bestFit="1" customWidth="1"/>
  </cols>
  <sheetData>
    <row r="1" spans="1:2">
      <c r="A1" s="5" t="s">
        <v>391</v>
      </c>
      <c r="B1" s="5" t="s">
        <v>410</v>
      </c>
    </row>
    <row r="2" spans="1:2">
      <c r="A2" t="s">
        <v>77</v>
      </c>
      <c r="B2" t="s">
        <v>438</v>
      </c>
    </row>
    <row r="3" spans="1:2">
      <c r="A3" t="s">
        <v>78</v>
      </c>
      <c r="B3" t="s">
        <v>412</v>
      </c>
    </row>
    <row r="4" spans="1:2">
      <c r="A4" t="s">
        <v>79</v>
      </c>
      <c r="B4" t="s">
        <v>414</v>
      </c>
    </row>
    <row r="5" spans="1:2">
      <c r="A5" t="s">
        <v>80</v>
      </c>
      <c r="B5" t="s">
        <v>415</v>
      </c>
    </row>
    <row r="6" spans="1:2">
      <c r="A6" t="s">
        <v>341</v>
      </c>
      <c r="B6" t="s">
        <v>416</v>
      </c>
    </row>
    <row r="7" spans="1:2">
      <c r="A7" t="s">
        <v>83</v>
      </c>
      <c r="B7" t="s">
        <v>422</v>
      </c>
    </row>
    <row r="8" spans="1:2">
      <c r="A8" t="s">
        <v>345</v>
      </c>
      <c r="B8" t="s">
        <v>423</v>
      </c>
    </row>
    <row r="9" spans="1:2">
      <c r="A9" t="s">
        <v>85</v>
      </c>
      <c r="B9" t="s">
        <v>426</v>
      </c>
    </row>
    <row r="10" spans="1:2">
      <c r="A10" t="s">
        <v>348</v>
      </c>
      <c r="B10" t="s">
        <v>428</v>
      </c>
    </row>
    <row r="11" spans="1:2">
      <c r="A11" t="s">
        <v>87</v>
      </c>
      <c r="B11" t="s">
        <v>427</v>
      </c>
    </row>
    <row r="12" spans="1:2">
      <c r="A12" t="s">
        <v>88</v>
      </c>
      <c r="B12" t="s">
        <v>431</v>
      </c>
    </row>
    <row r="13" spans="1:2">
      <c r="A13" t="s">
        <v>89</v>
      </c>
      <c r="B13" t="s">
        <v>432</v>
      </c>
    </row>
    <row r="14" spans="1:2">
      <c r="A14" t="s">
        <v>90</v>
      </c>
      <c r="B14" t="s">
        <v>433</v>
      </c>
    </row>
    <row r="15" spans="1:2">
      <c r="A15" t="s">
        <v>355</v>
      </c>
      <c r="B15" t="s">
        <v>434</v>
      </c>
    </row>
    <row r="16" spans="1:2">
      <c r="A16" t="s">
        <v>92</v>
      </c>
      <c r="B16" t="s">
        <v>435</v>
      </c>
    </row>
    <row r="17" spans="1:2">
      <c r="A17" t="s">
        <v>93</v>
      </c>
      <c r="B17" t="s">
        <v>437</v>
      </c>
    </row>
    <row r="18" spans="1:2">
      <c r="A18" t="s">
        <v>94</v>
      </c>
      <c r="B18" t="s">
        <v>442</v>
      </c>
    </row>
    <row r="19" spans="1:2">
      <c r="A19" t="s">
        <v>95</v>
      </c>
      <c r="B19" t="s">
        <v>445</v>
      </c>
    </row>
    <row r="20" spans="1:2">
      <c r="A20" t="s">
        <v>361</v>
      </c>
    </row>
    <row r="21" spans="1:2">
      <c r="A21" t="s">
        <v>362</v>
      </c>
      <c r="B21" t="s">
        <v>446</v>
      </c>
    </row>
    <row r="22" spans="1:2">
      <c r="A22" t="s">
        <v>364</v>
      </c>
      <c r="B22" t="s">
        <v>449</v>
      </c>
    </row>
    <row r="23" spans="1:2">
      <c r="A23" t="s">
        <v>365</v>
      </c>
      <c r="B23" t="s">
        <v>452</v>
      </c>
    </row>
    <row r="24" spans="1:2">
      <c r="A24" t="s">
        <v>366</v>
      </c>
      <c r="B24" t="s">
        <v>453</v>
      </c>
    </row>
    <row r="25" spans="1:2">
      <c r="A25" t="s">
        <v>367</v>
      </c>
      <c r="B25" t="s">
        <v>454</v>
      </c>
    </row>
    <row r="26" spans="1:2">
      <c r="A26" t="s">
        <v>368</v>
      </c>
      <c r="B26" t="s">
        <v>457</v>
      </c>
    </row>
    <row r="27" spans="1:2">
      <c r="A27" t="s">
        <v>370</v>
      </c>
    </row>
    <row r="28" spans="1:2">
      <c r="A28" t="s">
        <v>371</v>
      </c>
      <c r="B28" t="s">
        <v>462</v>
      </c>
    </row>
    <row r="29" spans="1:2">
      <c r="A29" t="s">
        <v>372</v>
      </c>
      <c r="B29" t="s">
        <v>465</v>
      </c>
    </row>
    <row r="30" spans="1:2">
      <c r="A30" t="s">
        <v>373</v>
      </c>
      <c r="B30" t="s">
        <v>466</v>
      </c>
    </row>
    <row r="31" spans="1:2">
      <c r="A31" t="s">
        <v>102</v>
      </c>
      <c r="B31" t="s">
        <v>467</v>
      </c>
    </row>
    <row r="32" spans="1:2">
      <c r="A32" t="s">
        <v>103</v>
      </c>
      <c r="B32" t="s">
        <v>470</v>
      </c>
    </row>
    <row r="33" spans="1:2">
      <c r="A33" t="s">
        <v>107</v>
      </c>
      <c r="B33" t="s">
        <v>474</v>
      </c>
    </row>
    <row r="34" spans="1:2">
      <c r="A34" t="s">
        <v>108</v>
      </c>
      <c r="B34" t="s">
        <v>475</v>
      </c>
    </row>
    <row r="35" spans="1:2">
      <c r="A35" t="s">
        <v>109</v>
      </c>
      <c r="B35" t="s">
        <v>476</v>
      </c>
    </row>
    <row r="36" spans="1:2">
      <c r="A36" t="s">
        <v>110</v>
      </c>
      <c r="B36" t="s">
        <v>479</v>
      </c>
    </row>
    <row r="37" spans="1:2">
      <c r="A37" t="s">
        <v>111</v>
      </c>
      <c r="B37" t="s">
        <v>480</v>
      </c>
    </row>
    <row r="38" spans="1:2">
      <c r="A38" t="s">
        <v>112</v>
      </c>
      <c r="B38" t="s">
        <v>490</v>
      </c>
    </row>
    <row r="39" spans="1:2">
      <c r="A39" t="s">
        <v>113</v>
      </c>
      <c r="B39" t="s">
        <v>489</v>
      </c>
    </row>
    <row r="40" spans="1:2">
      <c r="A40" t="s">
        <v>114</v>
      </c>
      <c r="B40" t="s">
        <v>488</v>
      </c>
    </row>
    <row r="41" spans="1:2">
      <c r="A41" t="s">
        <v>115</v>
      </c>
      <c r="B41" t="s">
        <v>487</v>
      </c>
    </row>
    <row r="42" spans="1:2">
      <c r="A42" t="s">
        <v>381</v>
      </c>
      <c r="B42" t="s">
        <v>486</v>
      </c>
    </row>
    <row r="43" spans="1:2">
      <c r="A43" t="s">
        <v>498</v>
      </c>
      <c r="B43" t="s">
        <v>485</v>
      </c>
    </row>
    <row r="44" spans="1:2">
      <c r="A44" t="s">
        <v>499</v>
      </c>
      <c r="B44" t="s">
        <v>491</v>
      </c>
    </row>
    <row r="45" spans="1:2">
      <c r="A45" t="s">
        <v>119</v>
      </c>
      <c r="B45" t="s">
        <v>492</v>
      </c>
    </row>
    <row r="46" spans="1:2">
      <c r="A46" t="s">
        <v>120</v>
      </c>
      <c r="B46" t="s">
        <v>494</v>
      </c>
    </row>
    <row r="47" spans="1:2">
      <c r="A47" t="s">
        <v>121</v>
      </c>
      <c r="B47" t="s">
        <v>495</v>
      </c>
    </row>
  </sheetData>
  <pageMargins left="0.7" right="0.7" top="0.75" bottom="0.75" header="0.3" footer="0.3"/>
  <pageSetup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C692-B971-46A4-A4E1-4F00878FB954}">
  <dimension ref="A1:AS47"/>
  <sheetViews>
    <sheetView topLeftCell="AQ1" workbookViewId="0">
      <selection activeCell="I2" sqref="I2"/>
    </sheetView>
  </sheetViews>
  <sheetFormatPr defaultRowHeight="15"/>
  <cols>
    <col min="1" max="1" width="22.42578125" bestFit="1" customWidth="1"/>
    <col min="2" max="2" width="43.28515625" bestFit="1" customWidth="1"/>
    <col min="3" max="3" width="56.5703125" bestFit="1" customWidth="1"/>
    <col min="4" max="4" width="31.140625" bestFit="1" customWidth="1"/>
    <col min="5" max="5" width="85.85546875" bestFit="1" customWidth="1"/>
    <col min="6" max="6" width="97.28515625" bestFit="1" customWidth="1"/>
    <col min="7" max="7" width="83.85546875" bestFit="1" customWidth="1"/>
    <col min="8" max="8" width="74.140625" bestFit="1" customWidth="1"/>
    <col min="9" max="9" width="56.28515625" bestFit="1" customWidth="1"/>
    <col min="10" max="10" width="59.85546875" bestFit="1" customWidth="1"/>
    <col min="11" max="11" width="58.7109375" bestFit="1" customWidth="1"/>
    <col min="12" max="12" width="73.7109375" bestFit="1" customWidth="1"/>
    <col min="13" max="13" width="71.7109375" bestFit="1" customWidth="1"/>
    <col min="14" max="14" width="59.7109375" bestFit="1" customWidth="1"/>
    <col min="15" max="15" width="89.7109375" bestFit="1" customWidth="1"/>
    <col min="16" max="16" width="59.42578125" bestFit="1" customWidth="1"/>
    <col min="17" max="17" width="75.28515625" bestFit="1" customWidth="1"/>
    <col min="18" max="18" width="69.28515625" bestFit="1" customWidth="1"/>
    <col min="19" max="19" width="80.85546875" bestFit="1" customWidth="1"/>
    <col min="20" max="20" width="100.140625" bestFit="1" customWidth="1"/>
    <col min="21" max="21" width="118.5703125" bestFit="1" customWidth="1"/>
    <col min="22" max="22" width="98.28515625" bestFit="1" customWidth="1"/>
    <col min="23" max="23" width="107.7109375" bestFit="1" customWidth="1"/>
    <col min="24" max="24" width="109" bestFit="1" customWidth="1"/>
    <col min="25" max="25" width="102.140625" bestFit="1" customWidth="1"/>
    <col min="26" max="26" width="63.85546875" bestFit="1" customWidth="1"/>
    <col min="27" max="27" width="64.140625" bestFit="1" customWidth="1"/>
    <col min="28" max="28" width="69.42578125" bestFit="1" customWidth="1"/>
    <col min="29" max="29" width="70.7109375" bestFit="1" customWidth="1"/>
    <col min="30" max="30" width="68.42578125" bestFit="1" customWidth="1"/>
    <col min="31" max="31" width="52.7109375" bestFit="1" customWidth="1"/>
    <col min="32" max="32" width="56.28515625" bestFit="1" customWidth="1"/>
    <col min="33" max="33" width="70" bestFit="1" customWidth="1"/>
    <col min="34" max="34" width="48.7109375" bestFit="1" customWidth="1"/>
    <col min="35" max="35" width="66.7109375" bestFit="1" customWidth="1"/>
    <col min="36" max="36" width="108.85546875" bestFit="1" customWidth="1"/>
    <col min="37" max="37" width="69.140625" bestFit="1" customWidth="1"/>
    <col min="38" max="38" width="74.85546875" bestFit="1" customWidth="1"/>
    <col min="39" max="39" width="86.7109375" bestFit="1" customWidth="1"/>
    <col min="40" max="40" width="70.85546875" bestFit="1" customWidth="1"/>
    <col min="41" max="41" width="47.85546875" bestFit="1" customWidth="1"/>
    <col min="42" max="42" width="58.7109375" bestFit="1" customWidth="1"/>
    <col min="43" max="43" width="75" bestFit="1" customWidth="1"/>
    <col min="44" max="44" width="80.85546875" bestFit="1" customWidth="1"/>
    <col min="45" max="45" width="28.140625" bestFit="1" customWidth="1"/>
  </cols>
  <sheetData>
    <row r="1" spans="1: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501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502</v>
      </c>
      <c r="U1" t="s">
        <v>503</v>
      </c>
      <c r="V1" t="s">
        <v>504</v>
      </c>
      <c r="W1" t="s">
        <v>505</v>
      </c>
      <c r="X1" t="s">
        <v>506</v>
      </c>
      <c r="Y1" t="s">
        <v>507</v>
      </c>
      <c r="Z1" t="s">
        <v>43</v>
      </c>
      <c r="AA1" t="s">
        <v>44</v>
      </c>
      <c r="AB1" t="s">
        <v>508</v>
      </c>
      <c r="AC1" t="s">
        <v>509</v>
      </c>
      <c r="AD1" t="s">
        <v>510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511</v>
      </c>
      <c r="AQ1" t="s">
        <v>60</v>
      </c>
      <c r="AR1" t="s">
        <v>61</v>
      </c>
      <c r="AS1" t="s">
        <v>62</v>
      </c>
    </row>
    <row r="2" spans="1:45">
      <c r="A2" s="6" t="s">
        <v>77</v>
      </c>
      <c r="B2" s="6" t="s">
        <v>78</v>
      </c>
      <c r="C2" s="6" t="s">
        <v>79</v>
      </c>
      <c r="D2" s="6" t="s">
        <v>80</v>
      </c>
      <c r="E2" s="6" t="s">
        <v>81</v>
      </c>
      <c r="F2" s="6" t="s">
        <v>82</v>
      </c>
      <c r="G2" s="6" t="s">
        <v>83</v>
      </c>
      <c r="H2" s="6" t="s">
        <v>84</v>
      </c>
      <c r="I2" s="6" t="s">
        <v>85</v>
      </c>
      <c r="J2" s="6" t="s">
        <v>348</v>
      </c>
      <c r="K2" s="6" t="s">
        <v>87</v>
      </c>
      <c r="L2" s="6" t="s">
        <v>88</v>
      </c>
      <c r="M2" s="6" t="s">
        <v>89</v>
      </c>
      <c r="N2" s="6" t="s">
        <v>90</v>
      </c>
      <c r="O2" s="6" t="s">
        <v>91</v>
      </c>
      <c r="P2" s="6" t="s">
        <v>92</v>
      </c>
      <c r="Q2" s="6" t="s">
        <v>93</v>
      </c>
      <c r="R2" s="6" t="s">
        <v>94</v>
      </c>
      <c r="S2" s="6" t="s">
        <v>95</v>
      </c>
      <c r="T2" s="6" t="s">
        <v>96</v>
      </c>
      <c r="U2" s="6" t="s">
        <v>97</v>
      </c>
      <c r="V2" s="6" t="s">
        <v>98</v>
      </c>
      <c r="W2" s="6" t="s">
        <v>99</v>
      </c>
      <c r="X2" s="6" t="s">
        <v>100</v>
      </c>
      <c r="Y2" s="6" t="s">
        <v>101</v>
      </c>
      <c r="Z2" s="6" t="s">
        <v>102</v>
      </c>
      <c r="AA2" s="6" t="s">
        <v>103</v>
      </c>
      <c r="AB2" s="6" t="s">
        <v>104</v>
      </c>
      <c r="AC2" s="6" t="s">
        <v>105</v>
      </c>
      <c r="AD2" s="6" t="s">
        <v>106</v>
      </c>
      <c r="AE2" s="6" t="s">
        <v>107</v>
      </c>
      <c r="AF2" s="6" t="s">
        <v>108</v>
      </c>
      <c r="AG2" s="6" t="s">
        <v>109</v>
      </c>
      <c r="AH2" s="6" t="s">
        <v>110</v>
      </c>
      <c r="AI2" s="6" t="s">
        <v>111</v>
      </c>
      <c r="AJ2" s="6" t="s">
        <v>112</v>
      </c>
      <c r="AK2" s="6" t="s">
        <v>113</v>
      </c>
      <c r="AL2" s="6" t="s">
        <v>114</v>
      </c>
      <c r="AM2" s="6" t="s">
        <v>115</v>
      </c>
      <c r="AN2" s="6" t="s">
        <v>116</v>
      </c>
      <c r="AO2" s="6" t="s">
        <v>117</v>
      </c>
      <c r="AP2" s="6" t="s">
        <v>118</v>
      </c>
      <c r="AQ2" s="6" t="s">
        <v>119</v>
      </c>
      <c r="AR2" s="6" t="s">
        <v>120</v>
      </c>
      <c r="AS2" s="6" t="s">
        <v>121</v>
      </c>
    </row>
    <row r="3" spans="1:45" s="4" customFormat="1">
      <c r="A3" s="4" t="s">
        <v>438</v>
      </c>
      <c r="B3" s="4" t="s">
        <v>412</v>
      </c>
      <c r="C3" s="4" t="s">
        <v>414</v>
      </c>
      <c r="D3" s="4" t="s">
        <v>415</v>
      </c>
      <c r="E3" s="4" t="s">
        <v>416</v>
      </c>
      <c r="F3" s="4" t="s">
        <v>417</v>
      </c>
      <c r="G3" s="4" t="s">
        <v>422</v>
      </c>
      <c r="H3" s="4" t="s">
        <v>423</v>
      </c>
      <c r="I3" s="4" t="s">
        <v>426</v>
      </c>
      <c r="J3" s="4" t="s">
        <v>428</v>
      </c>
      <c r="K3" s="4" t="s">
        <v>471</v>
      </c>
      <c r="L3" s="4" t="s">
        <v>431</v>
      </c>
      <c r="M3" s="4" t="s">
        <v>432</v>
      </c>
      <c r="N3" s="4" t="s">
        <v>433</v>
      </c>
      <c r="O3" s="4" t="s">
        <v>434</v>
      </c>
      <c r="P3" s="4" t="s">
        <v>435</v>
      </c>
      <c r="Q3" s="4" t="s">
        <v>437</v>
      </c>
      <c r="R3" s="4" t="s">
        <v>442</v>
      </c>
      <c r="S3" s="4" t="s">
        <v>445</v>
      </c>
      <c r="T3" s="4" t="s">
        <v>446</v>
      </c>
      <c r="U3" s="4" t="s">
        <v>449</v>
      </c>
      <c r="V3" s="4" t="s">
        <v>452</v>
      </c>
      <c r="W3" s="4" t="s">
        <v>453</v>
      </c>
      <c r="X3" s="4" t="s">
        <v>454</v>
      </c>
      <c r="Y3" s="4" t="s">
        <v>457</v>
      </c>
      <c r="Z3" s="4" t="s">
        <v>462</v>
      </c>
      <c r="AA3" s="4" t="s">
        <v>465</v>
      </c>
      <c r="AB3" s="4" t="s">
        <v>466</v>
      </c>
      <c r="AC3" s="4" t="s">
        <v>467</v>
      </c>
      <c r="AD3" s="4" t="s">
        <v>470</v>
      </c>
      <c r="AE3" s="4" t="s">
        <v>474</v>
      </c>
      <c r="AF3" s="4" t="s">
        <v>475</v>
      </c>
      <c r="AG3" s="4" t="s">
        <v>476</v>
      </c>
      <c r="AH3" s="4" t="s">
        <v>479</v>
      </c>
      <c r="AI3" s="4" t="s">
        <v>480</v>
      </c>
      <c r="AJ3" s="4" t="s">
        <v>490</v>
      </c>
      <c r="AK3" s="4" t="s">
        <v>489</v>
      </c>
      <c r="AL3" s="4" t="s">
        <v>488</v>
      </c>
      <c r="AM3" s="4" t="s">
        <v>487</v>
      </c>
      <c r="AN3" s="4" t="s">
        <v>486</v>
      </c>
      <c r="AO3" s="4" t="s">
        <v>485</v>
      </c>
      <c r="AP3" s="4" t="s">
        <v>491</v>
      </c>
      <c r="AQ3" s="4" t="s">
        <v>492</v>
      </c>
      <c r="AR3" s="4" t="s">
        <v>494</v>
      </c>
      <c r="AS3" s="4" t="s">
        <v>495</v>
      </c>
    </row>
    <row r="4" spans="1:45">
      <c r="A4">
        <v>29.5</v>
      </c>
      <c r="B4">
        <v>1</v>
      </c>
      <c r="C4">
        <v>3</v>
      </c>
      <c r="D4">
        <v>2</v>
      </c>
      <c r="E4" s="2" t="s">
        <v>127</v>
      </c>
      <c r="F4" s="2"/>
      <c r="G4">
        <v>2</v>
      </c>
      <c r="H4">
        <v>2</v>
      </c>
      <c r="I4">
        <v>5</v>
      </c>
      <c r="J4">
        <v>4</v>
      </c>
      <c r="K4">
        <v>5</v>
      </c>
      <c r="L4">
        <v>5</v>
      </c>
      <c r="M4">
        <v>4</v>
      </c>
      <c r="N4">
        <v>4</v>
      </c>
      <c r="O4">
        <v>1</v>
      </c>
      <c r="P4">
        <v>4</v>
      </c>
      <c r="Q4">
        <v>5</v>
      </c>
      <c r="R4">
        <v>5</v>
      </c>
      <c r="S4">
        <v>1</v>
      </c>
      <c r="T4">
        <v>5</v>
      </c>
      <c r="U4">
        <v>4</v>
      </c>
      <c r="V4">
        <v>4</v>
      </c>
      <c r="W4">
        <v>5</v>
      </c>
      <c r="X4">
        <v>4</v>
      </c>
      <c r="Y4">
        <v>4</v>
      </c>
      <c r="Z4">
        <v>5</v>
      </c>
      <c r="AA4">
        <v>1</v>
      </c>
      <c r="AB4">
        <v>5</v>
      </c>
      <c r="AC4">
        <v>4</v>
      </c>
      <c r="AD4">
        <v>5</v>
      </c>
      <c r="AE4">
        <v>5</v>
      </c>
      <c r="AF4">
        <v>5</v>
      </c>
      <c r="AG4">
        <v>4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4</v>
      </c>
      <c r="AO4">
        <v>1</v>
      </c>
      <c r="AP4" s="2" t="s">
        <v>124</v>
      </c>
      <c r="AQ4">
        <v>1</v>
      </c>
      <c r="AR4">
        <v>2</v>
      </c>
      <c r="AS4" s="2" t="s">
        <v>137</v>
      </c>
    </row>
    <row r="5" spans="1:45">
      <c r="A5">
        <v>29.5</v>
      </c>
      <c r="B5">
        <v>1</v>
      </c>
      <c r="C5">
        <v>5</v>
      </c>
      <c r="D5">
        <v>5</v>
      </c>
      <c r="E5" s="2" t="s">
        <v>131</v>
      </c>
      <c r="F5" s="2"/>
      <c r="G5">
        <v>5</v>
      </c>
      <c r="H5">
        <v>3</v>
      </c>
      <c r="I5">
        <v>5</v>
      </c>
      <c r="J5">
        <v>5</v>
      </c>
      <c r="K5">
        <v>5</v>
      </c>
      <c r="L5">
        <v>5</v>
      </c>
      <c r="M5">
        <v>3</v>
      </c>
      <c r="N5">
        <v>1</v>
      </c>
      <c r="O5">
        <v>5</v>
      </c>
      <c r="P5">
        <v>2</v>
      </c>
      <c r="Q5">
        <v>1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4</v>
      </c>
      <c r="AF5">
        <v>3</v>
      </c>
      <c r="AG5">
        <v>3</v>
      </c>
      <c r="AH5">
        <v>4</v>
      </c>
      <c r="AI5">
        <v>5</v>
      </c>
      <c r="AJ5">
        <v>1</v>
      </c>
      <c r="AK5">
        <v>3</v>
      </c>
      <c r="AL5">
        <v>1</v>
      </c>
      <c r="AM5">
        <v>2</v>
      </c>
      <c r="AN5">
        <v>2</v>
      </c>
      <c r="AO5">
        <v>3</v>
      </c>
      <c r="AP5" s="2" t="s">
        <v>132</v>
      </c>
      <c r="AQ5">
        <v>1</v>
      </c>
      <c r="AR5">
        <v>5</v>
      </c>
      <c r="AS5" s="2" t="s">
        <v>133</v>
      </c>
    </row>
    <row r="6" spans="1:45">
      <c r="A6">
        <v>29.5</v>
      </c>
      <c r="B6">
        <v>1</v>
      </c>
      <c r="C6">
        <v>5</v>
      </c>
      <c r="D6">
        <v>5</v>
      </c>
      <c r="E6" s="2" t="s">
        <v>136</v>
      </c>
      <c r="F6" s="2"/>
      <c r="G6">
        <v>5</v>
      </c>
      <c r="H6">
        <v>5</v>
      </c>
      <c r="I6">
        <v>5</v>
      </c>
      <c r="J6">
        <v>5</v>
      </c>
      <c r="K6">
        <v>4</v>
      </c>
      <c r="L6">
        <v>5</v>
      </c>
      <c r="M6">
        <v>4</v>
      </c>
      <c r="N6">
        <v>5</v>
      </c>
      <c r="O6">
        <v>4</v>
      </c>
      <c r="P6">
        <v>5</v>
      </c>
      <c r="Q6">
        <v>4</v>
      </c>
      <c r="R6">
        <v>5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3</v>
      </c>
      <c r="AB6">
        <v>5</v>
      </c>
      <c r="AC6">
        <v>5</v>
      </c>
      <c r="AD6">
        <v>5</v>
      </c>
      <c r="AE6">
        <v>5</v>
      </c>
      <c r="AF6">
        <v>5</v>
      </c>
      <c r="AG6">
        <v>4</v>
      </c>
      <c r="AH6">
        <v>4</v>
      </c>
      <c r="AI6">
        <v>4</v>
      </c>
      <c r="AJ6">
        <v>3</v>
      </c>
      <c r="AK6">
        <v>5</v>
      </c>
      <c r="AL6">
        <v>5</v>
      </c>
      <c r="AM6">
        <v>5</v>
      </c>
      <c r="AN6">
        <v>5</v>
      </c>
      <c r="AO6">
        <v>2</v>
      </c>
      <c r="AP6" s="2" t="s">
        <v>124</v>
      </c>
      <c r="AQ6">
        <v>2</v>
      </c>
      <c r="AR6">
        <v>1</v>
      </c>
      <c r="AS6" s="2" t="s">
        <v>137</v>
      </c>
    </row>
    <row r="7" spans="1:45">
      <c r="A7">
        <v>29.5</v>
      </c>
      <c r="B7">
        <v>1</v>
      </c>
      <c r="C7">
        <v>3</v>
      </c>
      <c r="D7">
        <v>2</v>
      </c>
      <c r="E7" s="2" t="s">
        <v>140</v>
      </c>
      <c r="F7" s="2"/>
      <c r="G7">
        <v>4</v>
      </c>
      <c r="H7">
        <v>5</v>
      </c>
      <c r="I7">
        <v>4</v>
      </c>
      <c r="J7">
        <v>4</v>
      </c>
      <c r="K7">
        <v>4</v>
      </c>
      <c r="L7">
        <v>5</v>
      </c>
      <c r="M7">
        <v>3</v>
      </c>
      <c r="N7">
        <v>4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4</v>
      </c>
      <c r="V7">
        <v>4</v>
      </c>
      <c r="W7">
        <v>3</v>
      </c>
      <c r="X7">
        <v>5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1</v>
      </c>
      <c r="AP7" s="2" t="s">
        <v>124</v>
      </c>
      <c r="AQ7">
        <v>2</v>
      </c>
      <c r="AR7">
        <v>1</v>
      </c>
      <c r="AS7" s="2" t="s">
        <v>141</v>
      </c>
    </row>
    <row r="8" spans="1:45">
      <c r="A8">
        <v>29.5</v>
      </c>
      <c r="B8">
        <v>1</v>
      </c>
      <c r="C8">
        <v>5</v>
      </c>
      <c r="D8">
        <v>5</v>
      </c>
      <c r="E8" s="2" t="s">
        <v>144</v>
      </c>
      <c r="F8" s="2"/>
      <c r="G8">
        <v>4</v>
      </c>
      <c r="H8">
        <v>4</v>
      </c>
      <c r="I8">
        <v>3</v>
      </c>
      <c r="J8">
        <v>4</v>
      </c>
      <c r="K8">
        <v>4</v>
      </c>
      <c r="L8">
        <v>5</v>
      </c>
      <c r="M8">
        <v>2</v>
      </c>
      <c r="N8">
        <v>4</v>
      </c>
      <c r="O8">
        <v>2</v>
      </c>
      <c r="P8">
        <v>4</v>
      </c>
      <c r="Q8">
        <v>4</v>
      </c>
      <c r="R8">
        <v>4</v>
      </c>
      <c r="S8">
        <v>3</v>
      </c>
      <c r="T8">
        <v>3</v>
      </c>
      <c r="U8">
        <v>4</v>
      </c>
      <c r="V8">
        <v>5</v>
      </c>
      <c r="W8">
        <v>4</v>
      </c>
      <c r="X8">
        <v>5</v>
      </c>
      <c r="Y8">
        <v>4</v>
      </c>
      <c r="Z8">
        <v>4</v>
      </c>
      <c r="AA8">
        <v>3</v>
      </c>
      <c r="AB8">
        <v>5</v>
      </c>
      <c r="AC8">
        <v>5</v>
      </c>
      <c r="AD8">
        <v>5</v>
      </c>
      <c r="AE8">
        <v>4</v>
      </c>
      <c r="AF8">
        <v>5</v>
      </c>
      <c r="AG8">
        <v>5</v>
      </c>
      <c r="AH8">
        <v>5</v>
      </c>
      <c r="AI8">
        <v>5</v>
      </c>
      <c r="AJ8">
        <v>4</v>
      </c>
      <c r="AK8">
        <v>5</v>
      </c>
      <c r="AL8">
        <v>4</v>
      </c>
      <c r="AM8">
        <v>5</v>
      </c>
      <c r="AN8">
        <v>4</v>
      </c>
      <c r="AO8">
        <v>1</v>
      </c>
      <c r="AP8" s="2" t="s">
        <v>124</v>
      </c>
      <c r="AQ8">
        <v>3</v>
      </c>
      <c r="AR8">
        <v>1</v>
      </c>
      <c r="AS8" s="2" t="s">
        <v>137</v>
      </c>
    </row>
    <row r="9" spans="1:45">
      <c r="A9">
        <v>29.5</v>
      </c>
      <c r="B9">
        <v>1</v>
      </c>
      <c r="C9">
        <v>5</v>
      </c>
      <c r="D9">
        <v>3</v>
      </c>
      <c r="E9" s="2" t="s">
        <v>147</v>
      </c>
      <c r="F9" s="2"/>
      <c r="G9">
        <v>4</v>
      </c>
      <c r="H9">
        <v>4</v>
      </c>
      <c r="I9">
        <v>5</v>
      </c>
      <c r="J9">
        <v>4</v>
      </c>
      <c r="K9">
        <v>5</v>
      </c>
      <c r="L9">
        <v>4</v>
      </c>
      <c r="M9">
        <v>4</v>
      </c>
      <c r="N9">
        <v>2</v>
      </c>
      <c r="O9">
        <v>2</v>
      </c>
      <c r="P9">
        <v>4</v>
      </c>
      <c r="Q9">
        <v>4</v>
      </c>
      <c r="R9">
        <v>5</v>
      </c>
      <c r="S9">
        <v>3</v>
      </c>
      <c r="T9">
        <v>4</v>
      </c>
      <c r="U9">
        <v>3</v>
      </c>
      <c r="V9">
        <v>5</v>
      </c>
      <c r="W9">
        <v>4</v>
      </c>
      <c r="X9">
        <v>1</v>
      </c>
      <c r="Y9">
        <v>3</v>
      </c>
      <c r="Z9">
        <v>4</v>
      </c>
      <c r="AA9">
        <v>3</v>
      </c>
      <c r="AB9">
        <v>4</v>
      </c>
      <c r="AC9">
        <v>4</v>
      </c>
      <c r="AD9">
        <v>3</v>
      </c>
      <c r="AE9">
        <v>4</v>
      </c>
      <c r="AF9">
        <v>2</v>
      </c>
      <c r="AG9">
        <v>3</v>
      </c>
      <c r="AH9">
        <v>4</v>
      </c>
      <c r="AI9">
        <v>5</v>
      </c>
      <c r="AJ9">
        <v>3</v>
      </c>
      <c r="AK9">
        <v>4</v>
      </c>
      <c r="AL9">
        <v>4</v>
      </c>
      <c r="AM9">
        <v>3</v>
      </c>
      <c r="AN9">
        <v>5</v>
      </c>
      <c r="AO9">
        <v>1</v>
      </c>
      <c r="AP9" s="2" t="s">
        <v>124</v>
      </c>
      <c r="AQ9">
        <v>3</v>
      </c>
      <c r="AR9">
        <v>1</v>
      </c>
      <c r="AS9" s="2" t="s">
        <v>148</v>
      </c>
    </row>
    <row r="10" spans="1:45">
      <c r="A10">
        <v>29.5</v>
      </c>
      <c r="B10">
        <v>1</v>
      </c>
      <c r="C10">
        <v>5</v>
      </c>
      <c r="D10">
        <v>5</v>
      </c>
      <c r="E10" s="2" t="s">
        <v>136</v>
      </c>
      <c r="F10" s="2"/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1</v>
      </c>
      <c r="P10">
        <v>5</v>
      </c>
      <c r="Q10">
        <v>5</v>
      </c>
      <c r="R10">
        <v>5</v>
      </c>
      <c r="S10">
        <v>3</v>
      </c>
      <c r="T10">
        <v>3</v>
      </c>
      <c r="U10">
        <v>3</v>
      </c>
      <c r="V10">
        <v>5</v>
      </c>
      <c r="W10">
        <v>5</v>
      </c>
      <c r="X10">
        <v>5</v>
      </c>
      <c r="Y10">
        <v>5</v>
      </c>
      <c r="Z10">
        <v>5</v>
      </c>
      <c r="AA10">
        <v>1</v>
      </c>
      <c r="AB10">
        <v>3</v>
      </c>
      <c r="AC10">
        <v>3</v>
      </c>
      <c r="AD10">
        <v>3</v>
      </c>
      <c r="AE10">
        <v>5</v>
      </c>
      <c r="AF10">
        <v>5</v>
      </c>
      <c r="AG10">
        <v>3</v>
      </c>
      <c r="AH10">
        <v>4</v>
      </c>
      <c r="AI10">
        <v>5</v>
      </c>
      <c r="AJ10">
        <v>4</v>
      </c>
      <c r="AK10">
        <v>5</v>
      </c>
      <c r="AL10">
        <v>4</v>
      </c>
      <c r="AM10">
        <v>5</v>
      </c>
      <c r="AN10">
        <v>4</v>
      </c>
      <c r="AO10">
        <v>1</v>
      </c>
      <c r="AP10" s="2" t="s">
        <v>124</v>
      </c>
      <c r="AQ10">
        <v>2</v>
      </c>
      <c r="AR10">
        <v>2</v>
      </c>
      <c r="AS10" s="2" t="s">
        <v>137</v>
      </c>
    </row>
    <row r="11" spans="1:45">
      <c r="A11">
        <v>29.5</v>
      </c>
      <c r="B11">
        <v>1</v>
      </c>
      <c r="C11">
        <v>2</v>
      </c>
      <c r="D11">
        <v>3</v>
      </c>
      <c r="E11" s="2" t="s">
        <v>154</v>
      </c>
      <c r="F11" s="2"/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4</v>
      </c>
      <c r="S11">
        <v>4</v>
      </c>
      <c r="T11">
        <v>4</v>
      </c>
      <c r="U11">
        <v>4</v>
      </c>
      <c r="V11">
        <v>2</v>
      </c>
      <c r="W11">
        <v>5</v>
      </c>
      <c r="X11">
        <v>4</v>
      </c>
      <c r="Y11">
        <v>3</v>
      </c>
      <c r="Z11">
        <v>2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3</v>
      </c>
      <c r="AL11">
        <v>3</v>
      </c>
      <c r="AM11">
        <v>4</v>
      </c>
      <c r="AN11">
        <v>3</v>
      </c>
      <c r="AO11">
        <v>1</v>
      </c>
      <c r="AP11" s="2" t="s">
        <v>124</v>
      </c>
      <c r="AQ11">
        <v>3</v>
      </c>
      <c r="AR11">
        <v>1</v>
      </c>
      <c r="AS11" s="2" t="s">
        <v>155</v>
      </c>
    </row>
    <row r="12" spans="1:45">
      <c r="A12">
        <v>21</v>
      </c>
      <c r="B12">
        <v>1</v>
      </c>
      <c r="C12">
        <v>5</v>
      </c>
      <c r="D12">
        <v>5</v>
      </c>
      <c r="E12" s="2" t="s">
        <v>158</v>
      </c>
      <c r="F12" s="2"/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1</v>
      </c>
      <c r="P12">
        <v>5</v>
      </c>
      <c r="Q12">
        <v>5</v>
      </c>
      <c r="R12">
        <v>5</v>
      </c>
      <c r="S12">
        <v>1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1</v>
      </c>
      <c r="AB12">
        <v>5</v>
      </c>
      <c r="AC12">
        <v>5</v>
      </c>
      <c r="AD12">
        <v>5</v>
      </c>
      <c r="AE12">
        <v>5</v>
      </c>
      <c r="AF12">
        <v>5</v>
      </c>
      <c r="AG12">
        <v>5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5</v>
      </c>
      <c r="AN12">
        <v>5</v>
      </c>
      <c r="AO12">
        <v>2</v>
      </c>
      <c r="AP12" s="2" t="s">
        <v>124</v>
      </c>
      <c r="AQ12">
        <v>1</v>
      </c>
      <c r="AR12">
        <v>1</v>
      </c>
      <c r="AS12" s="2" t="s">
        <v>137</v>
      </c>
    </row>
    <row r="13" spans="1:45">
      <c r="A13">
        <v>39.5</v>
      </c>
      <c r="B13">
        <v>1</v>
      </c>
      <c r="C13">
        <v>4</v>
      </c>
      <c r="D13">
        <v>5</v>
      </c>
      <c r="E13" s="2" t="s">
        <v>131</v>
      </c>
      <c r="F13" s="2"/>
      <c r="G13">
        <v>4</v>
      </c>
      <c r="H13">
        <v>5</v>
      </c>
      <c r="I13">
        <v>4</v>
      </c>
      <c r="J13">
        <v>3</v>
      </c>
      <c r="K13">
        <v>4</v>
      </c>
      <c r="L13">
        <v>4</v>
      </c>
      <c r="M13">
        <v>4</v>
      </c>
      <c r="N13">
        <v>4</v>
      </c>
      <c r="O13">
        <v>3</v>
      </c>
      <c r="P13">
        <v>4</v>
      </c>
      <c r="Q13">
        <v>3</v>
      </c>
      <c r="R13">
        <v>3</v>
      </c>
      <c r="S13">
        <v>4</v>
      </c>
      <c r="T13">
        <v>4</v>
      </c>
      <c r="U13">
        <v>4</v>
      </c>
      <c r="V13">
        <v>4</v>
      </c>
      <c r="W13">
        <v>4</v>
      </c>
      <c r="X13">
        <v>5</v>
      </c>
      <c r="Y13">
        <v>4</v>
      </c>
      <c r="Z13">
        <v>5</v>
      </c>
      <c r="AA13">
        <v>3</v>
      </c>
      <c r="AB13">
        <v>5</v>
      </c>
      <c r="AC13">
        <v>5</v>
      </c>
      <c r="AD13">
        <v>5</v>
      </c>
      <c r="AE13">
        <v>4</v>
      </c>
      <c r="AF13">
        <v>3</v>
      </c>
      <c r="AG13">
        <v>4</v>
      </c>
      <c r="AH13">
        <v>5</v>
      </c>
      <c r="AI13">
        <v>3</v>
      </c>
      <c r="AJ13">
        <v>3</v>
      </c>
      <c r="AK13">
        <v>4</v>
      </c>
      <c r="AL13">
        <v>4</v>
      </c>
      <c r="AM13">
        <v>4</v>
      </c>
      <c r="AN13">
        <v>2</v>
      </c>
      <c r="AO13">
        <v>1</v>
      </c>
      <c r="AP13" s="2" t="s">
        <v>124</v>
      </c>
      <c r="AQ13">
        <v>3</v>
      </c>
      <c r="AR13">
        <v>3</v>
      </c>
      <c r="AS13" s="2" t="s">
        <v>161</v>
      </c>
    </row>
    <row r="14" spans="1:45">
      <c r="A14">
        <v>29.5</v>
      </c>
      <c r="B14">
        <v>1</v>
      </c>
      <c r="C14">
        <v>5</v>
      </c>
      <c r="D14">
        <v>5</v>
      </c>
      <c r="E14" s="2" t="s">
        <v>163</v>
      </c>
      <c r="F14" s="2"/>
      <c r="G14">
        <v>5</v>
      </c>
      <c r="H14">
        <v>5</v>
      </c>
      <c r="I14">
        <v>5</v>
      </c>
      <c r="J14">
        <v>4</v>
      </c>
      <c r="K14">
        <v>4</v>
      </c>
      <c r="L14">
        <v>4</v>
      </c>
      <c r="M14">
        <v>4</v>
      </c>
      <c r="N14">
        <v>5</v>
      </c>
      <c r="O14">
        <v>2</v>
      </c>
      <c r="P14">
        <v>5</v>
      </c>
      <c r="Q14">
        <v>4</v>
      </c>
      <c r="R14">
        <v>4</v>
      </c>
      <c r="S14">
        <v>4</v>
      </c>
      <c r="T14">
        <v>5</v>
      </c>
      <c r="U14">
        <v>5</v>
      </c>
      <c r="V14">
        <v>5</v>
      </c>
      <c r="W14">
        <v>5</v>
      </c>
      <c r="X14">
        <v>5</v>
      </c>
      <c r="Y14">
        <v>3</v>
      </c>
      <c r="Z14">
        <v>4</v>
      </c>
      <c r="AA14">
        <v>3</v>
      </c>
      <c r="AB14">
        <v>5</v>
      </c>
      <c r="AC14">
        <v>5</v>
      </c>
      <c r="AD14">
        <v>5</v>
      </c>
      <c r="AE14">
        <v>4</v>
      </c>
      <c r="AF14">
        <v>4</v>
      </c>
      <c r="AG14">
        <v>3</v>
      </c>
      <c r="AH14">
        <v>4</v>
      </c>
      <c r="AI14">
        <v>2</v>
      </c>
      <c r="AJ14">
        <v>3</v>
      </c>
      <c r="AK14">
        <v>4</v>
      </c>
      <c r="AL14">
        <v>3</v>
      </c>
      <c r="AM14">
        <v>4</v>
      </c>
      <c r="AN14">
        <v>4</v>
      </c>
      <c r="AO14">
        <v>2</v>
      </c>
      <c r="AP14" s="2" t="s">
        <v>124</v>
      </c>
      <c r="AQ14">
        <v>2</v>
      </c>
      <c r="AR14">
        <v>2</v>
      </c>
      <c r="AS14" s="2" t="s">
        <v>164</v>
      </c>
    </row>
    <row r="15" spans="1:45">
      <c r="A15">
        <v>29.5</v>
      </c>
      <c r="B15">
        <v>1</v>
      </c>
      <c r="C15">
        <v>5</v>
      </c>
      <c r="D15">
        <v>3</v>
      </c>
      <c r="E15" s="2" t="s">
        <v>169</v>
      </c>
      <c r="F15" s="2" t="s">
        <v>170</v>
      </c>
      <c r="G15">
        <v>5</v>
      </c>
      <c r="H15">
        <v>4</v>
      </c>
      <c r="I15">
        <v>3</v>
      </c>
      <c r="J15">
        <v>3</v>
      </c>
      <c r="K15">
        <v>4</v>
      </c>
      <c r="L15">
        <v>4</v>
      </c>
      <c r="M15">
        <v>3</v>
      </c>
      <c r="N15">
        <v>4</v>
      </c>
      <c r="O15">
        <v>3</v>
      </c>
      <c r="P15">
        <v>3</v>
      </c>
      <c r="Q15">
        <v>3</v>
      </c>
      <c r="R15">
        <v>4</v>
      </c>
      <c r="S15">
        <v>3</v>
      </c>
      <c r="T15">
        <v>3</v>
      </c>
      <c r="U15">
        <v>5</v>
      </c>
      <c r="V15">
        <v>4</v>
      </c>
      <c r="W15">
        <v>4</v>
      </c>
      <c r="X15">
        <v>5</v>
      </c>
      <c r="Y15">
        <v>4</v>
      </c>
      <c r="Z15">
        <v>5</v>
      </c>
      <c r="AA15">
        <v>3</v>
      </c>
      <c r="AB15">
        <v>4</v>
      </c>
      <c r="AC15">
        <v>4</v>
      </c>
      <c r="AD15">
        <v>5</v>
      </c>
      <c r="AE15">
        <v>4</v>
      </c>
      <c r="AF15">
        <v>5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4</v>
      </c>
      <c r="AM15">
        <v>3</v>
      </c>
      <c r="AN15">
        <v>3</v>
      </c>
      <c r="AO15">
        <v>1</v>
      </c>
      <c r="AP15" s="2" t="s">
        <v>124</v>
      </c>
      <c r="AQ15">
        <v>1</v>
      </c>
      <c r="AR15">
        <v>2</v>
      </c>
      <c r="AS15" s="2" t="s">
        <v>171</v>
      </c>
    </row>
    <row r="16" spans="1:45">
      <c r="A16">
        <v>29.5</v>
      </c>
      <c r="B16">
        <v>1</v>
      </c>
      <c r="C16">
        <v>4</v>
      </c>
      <c r="D16">
        <v>5</v>
      </c>
      <c r="E16" s="2" t="s">
        <v>158</v>
      </c>
      <c r="F16" s="2"/>
      <c r="G16">
        <v>5</v>
      </c>
      <c r="H16">
        <v>4</v>
      </c>
      <c r="I16">
        <v>4</v>
      </c>
      <c r="J16">
        <v>3</v>
      </c>
      <c r="K16">
        <v>5</v>
      </c>
      <c r="L16">
        <v>5</v>
      </c>
      <c r="M16">
        <v>3</v>
      </c>
      <c r="N16">
        <v>4</v>
      </c>
      <c r="O16">
        <v>5</v>
      </c>
      <c r="P16">
        <v>3</v>
      </c>
      <c r="Q16">
        <v>2</v>
      </c>
      <c r="R16">
        <v>3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3</v>
      </c>
      <c r="AB16">
        <v>4</v>
      </c>
      <c r="AC16">
        <v>4</v>
      </c>
      <c r="AD16">
        <v>4</v>
      </c>
      <c r="AE16">
        <v>4</v>
      </c>
      <c r="AF16">
        <v>3</v>
      </c>
      <c r="AG16">
        <v>3</v>
      </c>
      <c r="AH16">
        <v>3</v>
      </c>
      <c r="AI16">
        <v>3</v>
      </c>
      <c r="AJ16">
        <v>1</v>
      </c>
      <c r="AK16">
        <v>2</v>
      </c>
      <c r="AL16">
        <v>4</v>
      </c>
      <c r="AM16">
        <v>3</v>
      </c>
      <c r="AN16">
        <v>3</v>
      </c>
      <c r="AO16">
        <v>2</v>
      </c>
      <c r="AP16" s="2" t="s">
        <v>124</v>
      </c>
      <c r="AQ16">
        <v>1</v>
      </c>
      <c r="AR16">
        <v>3</v>
      </c>
      <c r="AS16" s="2" t="s">
        <v>161</v>
      </c>
    </row>
    <row r="17" spans="1:45">
      <c r="A17">
        <v>21</v>
      </c>
      <c r="B17">
        <v>1</v>
      </c>
      <c r="C17">
        <v>3</v>
      </c>
      <c r="D17">
        <v>4</v>
      </c>
      <c r="E17" s="2" t="s">
        <v>176</v>
      </c>
      <c r="F17" s="2"/>
      <c r="G17">
        <v>4</v>
      </c>
      <c r="H17">
        <v>2</v>
      </c>
      <c r="I17">
        <v>4</v>
      </c>
      <c r="J17">
        <v>3</v>
      </c>
      <c r="K17">
        <v>4</v>
      </c>
      <c r="L17">
        <v>4</v>
      </c>
      <c r="M17">
        <v>1</v>
      </c>
      <c r="N17">
        <v>3</v>
      </c>
      <c r="O17">
        <v>3</v>
      </c>
      <c r="P17">
        <v>3</v>
      </c>
      <c r="Q17">
        <v>1</v>
      </c>
      <c r="R17">
        <v>4</v>
      </c>
      <c r="S17">
        <v>2</v>
      </c>
      <c r="T17">
        <v>4</v>
      </c>
      <c r="U17">
        <v>4</v>
      </c>
      <c r="V17">
        <v>3</v>
      </c>
      <c r="W17">
        <v>4</v>
      </c>
      <c r="X17">
        <v>3</v>
      </c>
      <c r="Y17">
        <v>3</v>
      </c>
      <c r="Z17">
        <v>4</v>
      </c>
      <c r="AA17">
        <v>1</v>
      </c>
      <c r="AB17">
        <v>3</v>
      </c>
      <c r="AC17">
        <v>3</v>
      </c>
      <c r="AD17">
        <v>4</v>
      </c>
      <c r="AE17">
        <v>4</v>
      </c>
      <c r="AF17">
        <v>3</v>
      </c>
      <c r="AG17">
        <v>3</v>
      </c>
      <c r="AH17">
        <v>4</v>
      </c>
      <c r="AI17">
        <v>2</v>
      </c>
      <c r="AJ17">
        <v>1</v>
      </c>
      <c r="AK17">
        <v>3</v>
      </c>
      <c r="AL17">
        <v>3</v>
      </c>
      <c r="AM17">
        <v>3</v>
      </c>
      <c r="AN17">
        <v>3</v>
      </c>
      <c r="AO17">
        <v>2</v>
      </c>
      <c r="AP17" s="2" t="s">
        <v>124</v>
      </c>
      <c r="AQ17">
        <v>2</v>
      </c>
      <c r="AR17">
        <v>1</v>
      </c>
      <c r="AS17" s="2" t="s">
        <v>177</v>
      </c>
    </row>
    <row r="18" spans="1:45">
      <c r="A18">
        <v>29.5</v>
      </c>
      <c r="B18">
        <v>1</v>
      </c>
      <c r="C18">
        <v>4</v>
      </c>
      <c r="D18">
        <v>5</v>
      </c>
      <c r="E18" s="2" t="s">
        <v>180</v>
      </c>
      <c r="F18" s="2"/>
      <c r="G18">
        <v>4</v>
      </c>
      <c r="H18">
        <v>4</v>
      </c>
      <c r="I18">
        <v>5</v>
      </c>
      <c r="J18">
        <v>4</v>
      </c>
      <c r="K18">
        <v>5</v>
      </c>
      <c r="L18">
        <v>5</v>
      </c>
      <c r="M18">
        <v>2</v>
      </c>
      <c r="N18">
        <v>2</v>
      </c>
      <c r="O18">
        <v>2</v>
      </c>
      <c r="P18">
        <v>4</v>
      </c>
      <c r="Q18">
        <v>2</v>
      </c>
      <c r="R18">
        <v>4</v>
      </c>
      <c r="S18">
        <v>4</v>
      </c>
      <c r="T18">
        <v>5</v>
      </c>
      <c r="U18">
        <v>5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5</v>
      </c>
      <c r="AC18">
        <v>5</v>
      </c>
      <c r="AD18">
        <v>5</v>
      </c>
      <c r="AE18">
        <v>2</v>
      </c>
      <c r="AF18">
        <v>4</v>
      </c>
      <c r="AG18">
        <v>5</v>
      </c>
      <c r="AH18">
        <v>4</v>
      </c>
      <c r="AI18">
        <v>2</v>
      </c>
      <c r="AJ18">
        <v>5</v>
      </c>
      <c r="AK18">
        <v>4</v>
      </c>
      <c r="AL18">
        <v>3</v>
      </c>
      <c r="AM18">
        <v>4</v>
      </c>
      <c r="AN18">
        <v>2</v>
      </c>
      <c r="AO18">
        <v>2</v>
      </c>
      <c r="AP18" s="2" t="s">
        <v>124</v>
      </c>
      <c r="AQ18">
        <v>3</v>
      </c>
      <c r="AR18">
        <v>5</v>
      </c>
      <c r="AS18" s="2" t="s">
        <v>137</v>
      </c>
    </row>
    <row r="19" spans="1:45">
      <c r="A19">
        <v>29.5</v>
      </c>
      <c r="B19">
        <v>1</v>
      </c>
      <c r="C19">
        <v>5</v>
      </c>
      <c r="D19">
        <v>4</v>
      </c>
      <c r="E19" s="2" t="s">
        <v>154</v>
      </c>
      <c r="F19" s="2"/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2</v>
      </c>
      <c r="N19">
        <v>4</v>
      </c>
      <c r="O19">
        <v>4</v>
      </c>
      <c r="P19">
        <v>4</v>
      </c>
      <c r="Q19">
        <v>3</v>
      </c>
      <c r="R19">
        <v>4</v>
      </c>
      <c r="S19">
        <v>1</v>
      </c>
      <c r="T19">
        <v>5</v>
      </c>
      <c r="U19">
        <v>5</v>
      </c>
      <c r="V19">
        <v>5</v>
      </c>
      <c r="W19">
        <v>5</v>
      </c>
      <c r="X19">
        <v>5</v>
      </c>
      <c r="Y19">
        <v>5</v>
      </c>
      <c r="Z19">
        <v>4</v>
      </c>
      <c r="AA19">
        <v>2</v>
      </c>
      <c r="AB19">
        <v>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4</v>
      </c>
      <c r="AK19">
        <v>4</v>
      </c>
      <c r="AL19">
        <v>4</v>
      </c>
      <c r="AM19">
        <v>4</v>
      </c>
      <c r="AN19">
        <v>4</v>
      </c>
      <c r="AO19">
        <v>1</v>
      </c>
      <c r="AP19" s="2" t="s">
        <v>124</v>
      </c>
      <c r="AQ19">
        <v>2</v>
      </c>
      <c r="AR19">
        <v>1</v>
      </c>
      <c r="AS19" s="2" t="s">
        <v>183</v>
      </c>
    </row>
    <row r="20" spans="1:45">
      <c r="A20">
        <v>29.5</v>
      </c>
      <c r="B20">
        <v>1</v>
      </c>
      <c r="C20">
        <v>4</v>
      </c>
      <c r="D20">
        <v>4</v>
      </c>
      <c r="E20" s="2" t="s">
        <v>147</v>
      </c>
      <c r="F20" s="2"/>
      <c r="G20">
        <v>4</v>
      </c>
      <c r="H20">
        <v>3</v>
      </c>
      <c r="I20">
        <v>4</v>
      </c>
      <c r="J20">
        <v>2</v>
      </c>
      <c r="K20">
        <v>4</v>
      </c>
      <c r="L20">
        <v>4</v>
      </c>
      <c r="M20">
        <v>4</v>
      </c>
      <c r="N20">
        <v>4</v>
      </c>
      <c r="O20">
        <v>2</v>
      </c>
      <c r="P20">
        <v>3</v>
      </c>
      <c r="Q20">
        <v>3</v>
      </c>
      <c r="R20">
        <v>3</v>
      </c>
      <c r="S20">
        <v>4</v>
      </c>
      <c r="T20">
        <v>4</v>
      </c>
      <c r="U20">
        <v>4</v>
      </c>
      <c r="V20">
        <v>4</v>
      </c>
      <c r="W20">
        <v>4</v>
      </c>
      <c r="X20">
        <v>3</v>
      </c>
      <c r="Y20">
        <v>3</v>
      </c>
      <c r="Z20">
        <v>2</v>
      </c>
      <c r="AA20">
        <v>3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2</v>
      </c>
      <c r="AJ20">
        <v>3</v>
      </c>
      <c r="AK20">
        <v>4</v>
      </c>
      <c r="AL20">
        <v>4</v>
      </c>
      <c r="AM20">
        <v>4</v>
      </c>
      <c r="AN20">
        <v>3</v>
      </c>
      <c r="AO20">
        <v>1</v>
      </c>
      <c r="AP20" s="2" t="s">
        <v>124</v>
      </c>
      <c r="AQ20">
        <v>2</v>
      </c>
      <c r="AR20">
        <v>3</v>
      </c>
      <c r="AS20" s="2" t="s">
        <v>186</v>
      </c>
    </row>
    <row r="21" spans="1:45">
      <c r="A21">
        <v>29.5</v>
      </c>
      <c r="B21">
        <v>1</v>
      </c>
      <c r="C21">
        <v>5</v>
      </c>
      <c r="D21">
        <v>5</v>
      </c>
      <c r="E21" s="2" t="s">
        <v>189</v>
      </c>
      <c r="F21" s="2"/>
      <c r="G21">
        <v>3</v>
      </c>
      <c r="H21">
        <v>4</v>
      </c>
      <c r="I21">
        <v>4</v>
      </c>
      <c r="J21">
        <v>2</v>
      </c>
      <c r="K21">
        <v>5</v>
      </c>
      <c r="L21">
        <v>1</v>
      </c>
      <c r="M21">
        <v>1</v>
      </c>
      <c r="N21">
        <v>2</v>
      </c>
      <c r="O21">
        <v>4</v>
      </c>
      <c r="P21">
        <v>3</v>
      </c>
      <c r="Q21">
        <v>2</v>
      </c>
      <c r="R21">
        <v>2</v>
      </c>
      <c r="S21">
        <v>4</v>
      </c>
      <c r="T21">
        <v>4</v>
      </c>
      <c r="U21">
        <v>3</v>
      </c>
      <c r="V21">
        <v>5</v>
      </c>
      <c r="W21">
        <v>3</v>
      </c>
      <c r="X21">
        <v>5</v>
      </c>
      <c r="Y21">
        <v>3</v>
      </c>
      <c r="Z21">
        <v>5</v>
      </c>
      <c r="AA21">
        <v>2</v>
      </c>
      <c r="AB21">
        <v>4</v>
      </c>
      <c r="AC21">
        <v>4</v>
      </c>
      <c r="AD21">
        <v>4</v>
      </c>
      <c r="AE21">
        <v>2</v>
      </c>
      <c r="AF21">
        <v>2</v>
      </c>
      <c r="AG21">
        <v>2</v>
      </c>
      <c r="AH21">
        <v>2</v>
      </c>
      <c r="AI21">
        <v>4</v>
      </c>
      <c r="AJ21">
        <v>3</v>
      </c>
      <c r="AK21">
        <v>2</v>
      </c>
      <c r="AL21">
        <v>3</v>
      </c>
      <c r="AM21">
        <v>3</v>
      </c>
      <c r="AN21">
        <v>2</v>
      </c>
      <c r="AO21">
        <v>2</v>
      </c>
      <c r="AP21" s="2" t="s">
        <v>124</v>
      </c>
      <c r="AQ21">
        <v>1</v>
      </c>
      <c r="AR21">
        <v>4</v>
      </c>
      <c r="AS21" s="2" t="s">
        <v>190</v>
      </c>
    </row>
    <row r="22" spans="1:45">
      <c r="A22">
        <v>39.5</v>
      </c>
      <c r="B22">
        <v>1</v>
      </c>
      <c r="C22">
        <v>5</v>
      </c>
      <c r="D22">
        <v>5</v>
      </c>
      <c r="E22" s="2" t="s">
        <v>158</v>
      </c>
      <c r="F22" s="2"/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2</v>
      </c>
      <c r="N22">
        <v>5</v>
      </c>
      <c r="O22">
        <v>3</v>
      </c>
      <c r="P22">
        <v>4</v>
      </c>
      <c r="Q22">
        <v>2</v>
      </c>
      <c r="R22">
        <v>5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>
        <v>5</v>
      </c>
      <c r="Z22">
        <v>4</v>
      </c>
      <c r="AA22">
        <v>3</v>
      </c>
      <c r="AB22">
        <v>5</v>
      </c>
      <c r="AC22">
        <v>5</v>
      </c>
      <c r="AD22">
        <v>5</v>
      </c>
      <c r="AE22">
        <v>5</v>
      </c>
      <c r="AF22">
        <v>2</v>
      </c>
      <c r="AG22">
        <v>4</v>
      </c>
      <c r="AH22">
        <v>5</v>
      </c>
      <c r="AI22">
        <v>5</v>
      </c>
      <c r="AJ22">
        <v>3</v>
      </c>
      <c r="AK22">
        <v>4</v>
      </c>
      <c r="AL22">
        <v>4</v>
      </c>
      <c r="AM22">
        <v>4</v>
      </c>
      <c r="AN22">
        <v>4</v>
      </c>
      <c r="AO22">
        <v>2</v>
      </c>
      <c r="AP22" s="2" t="s">
        <v>124</v>
      </c>
      <c r="AQ22">
        <v>2</v>
      </c>
      <c r="AR22">
        <v>1</v>
      </c>
      <c r="AS22" s="2" t="s">
        <v>195</v>
      </c>
    </row>
    <row r="23" spans="1:45">
      <c r="A23">
        <v>29.5</v>
      </c>
      <c r="B23">
        <v>1</v>
      </c>
      <c r="C23">
        <v>4</v>
      </c>
      <c r="D23">
        <v>3</v>
      </c>
      <c r="E23" s="2" t="s">
        <v>147</v>
      </c>
      <c r="F23" s="2"/>
      <c r="G23">
        <v>3</v>
      </c>
      <c r="H23">
        <v>4</v>
      </c>
      <c r="I23">
        <v>4</v>
      </c>
      <c r="J23">
        <v>3</v>
      </c>
      <c r="K23">
        <v>4</v>
      </c>
      <c r="L23">
        <v>4</v>
      </c>
      <c r="M23">
        <v>4</v>
      </c>
      <c r="N23">
        <v>4</v>
      </c>
      <c r="O23">
        <v>2</v>
      </c>
      <c r="P23">
        <v>2</v>
      </c>
      <c r="Q23">
        <v>2</v>
      </c>
      <c r="R23">
        <v>3</v>
      </c>
      <c r="S23">
        <v>3</v>
      </c>
      <c r="T23">
        <v>3</v>
      </c>
      <c r="U23">
        <v>3</v>
      </c>
      <c r="V23">
        <v>4</v>
      </c>
      <c r="W23">
        <v>5</v>
      </c>
      <c r="X23">
        <v>4</v>
      </c>
      <c r="Y23">
        <v>4</v>
      </c>
      <c r="Z23">
        <v>4</v>
      </c>
      <c r="AA23">
        <v>3</v>
      </c>
      <c r="AB23">
        <v>4</v>
      </c>
      <c r="AC23">
        <v>4</v>
      </c>
      <c r="AD23">
        <v>4</v>
      </c>
      <c r="AE23">
        <v>2</v>
      </c>
      <c r="AF23">
        <v>4</v>
      </c>
      <c r="AG23">
        <v>3</v>
      </c>
      <c r="AH23">
        <v>4</v>
      </c>
      <c r="AI23">
        <v>2</v>
      </c>
      <c r="AJ23">
        <v>2</v>
      </c>
      <c r="AK23">
        <v>3</v>
      </c>
      <c r="AL23">
        <v>3</v>
      </c>
      <c r="AM23">
        <v>3</v>
      </c>
      <c r="AN23">
        <v>4</v>
      </c>
      <c r="AO23">
        <v>1</v>
      </c>
      <c r="AP23" s="2" t="s">
        <v>124</v>
      </c>
      <c r="AQ23">
        <v>2</v>
      </c>
      <c r="AR23">
        <v>2</v>
      </c>
      <c r="AS23" s="2" t="s">
        <v>137</v>
      </c>
    </row>
    <row r="24" spans="1:45">
      <c r="A24">
        <v>29.5</v>
      </c>
      <c r="B24">
        <v>1</v>
      </c>
      <c r="C24">
        <v>5</v>
      </c>
      <c r="D24">
        <v>5</v>
      </c>
      <c r="E24" s="2" t="s">
        <v>202</v>
      </c>
      <c r="F24" s="2"/>
      <c r="G24">
        <v>5</v>
      </c>
      <c r="H24">
        <v>4</v>
      </c>
      <c r="I24">
        <v>5</v>
      </c>
      <c r="J24">
        <v>4</v>
      </c>
      <c r="K24">
        <v>5</v>
      </c>
      <c r="L24">
        <v>5</v>
      </c>
      <c r="M24">
        <v>4</v>
      </c>
      <c r="N24">
        <v>5</v>
      </c>
      <c r="O24">
        <v>3</v>
      </c>
      <c r="P24">
        <v>5</v>
      </c>
      <c r="Q24">
        <v>5</v>
      </c>
      <c r="R24">
        <v>5</v>
      </c>
      <c r="S24">
        <v>2</v>
      </c>
      <c r="T24">
        <v>4</v>
      </c>
      <c r="U24">
        <v>4</v>
      </c>
      <c r="V24">
        <v>3</v>
      </c>
      <c r="W24">
        <v>5</v>
      </c>
      <c r="X24">
        <v>4</v>
      </c>
      <c r="Y24">
        <v>5</v>
      </c>
      <c r="Z24">
        <v>4</v>
      </c>
      <c r="AA24">
        <v>2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5</v>
      </c>
      <c r="AL24">
        <v>4</v>
      </c>
      <c r="AM24">
        <v>4</v>
      </c>
      <c r="AN24">
        <v>4</v>
      </c>
      <c r="AO24">
        <v>1</v>
      </c>
      <c r="AP24" s="2" t="s">
        <v>124</v>
      </c>
      <c r="AQ24">
        <v>2</v>
      </c>
      <c r="AR24">
        <v>2</v>
      </c>
      <c r="AS24" s="2" t="s">
        <v>161</v>
      </c>
    </row>
    <row r="25" spans="1:45">
      <c r="A25">
        <v>21</v>
      </c>
      <c r="B25">
        <v>1</v>
      </c>
      <c r="C25">
        <v>4</v>
      </c>
      <c r="D25">
        <v>4</v>
      </c>
      <c r="E25" s="2" t="s">
        <v>207</v>
      </c>
      <c r="F25" s="2"/>
      <c r="G25">
        <v>4</v>
      </c>
      <c r="H25">
        <v>4</v>
      </c>
      <c r="I25">
        <v>4</v>
      </c>
      <c r="J25">
        <v>3</v>
      </c>
      <c r="K25">
        <v>5</v>
      </c>
      <c r="L25">
        <v>4</v>
      </c>
      <c r="M25">
        <v>3</v>
      </c>
      <c r="N25">
        <v>3</v>
      </c>
      <c r="O25">
        <v>3</v>
      </c>
      <c r="P25">
        <v>3</v>
      </c>
      <c r="Q25">
        <v>2</v>
      </c>
      <c r="R25">
        <v>3</v>
      </c>
      <c r="S25">
        <v>3</v>
      </c>
      <c r="T25">
        <v>4</v>
      </c>
      <c r="U25">
        <v>4</v>
      </c>
      <c r="V25">
        <v>3</v>
      </c>
      <c r="W25">
        <v>4</v>
      </c>
      <c r="X25">
        <v>4</v>
      </c>
      <c r="Y25">
        <v>3</v>
      </c>
      <c r="Z25">
        <v>3</v>
      </c>
      <c r="AA25">
        <v>2</v>
      </c>
      <c r="AB25">
        <v>3</v>
      </c>
      <c r="AC25">
        <v>3</v>
      </c>
      <c r="AD25">
        <v>3</v>
      </c>
      <c r="AE25">
        <v>3</v>
      </c>
      <c r="AF25">
        <v>2</v>
      </c>
      <c r="AG25">
        <v>2</v>
      </c>
      <c r="AH25">
        <v>4</v>
      </c>
      <c r="AI25">
        <v>4</v>
      </c>
      <c r="AJ25">
        <v>3</v>
      </c>
      <c r="AK25">
        <v>3</v>
      </c>
      <c r="AL25">
        <v>3</v>
      </c>
      <c r="AM25">
        <v>4</v>
      </c>
      <c r="AN25">
        <v>2</v>
      </c>
      <c r="AO25">
        <v>2</v>
      </c>
      <c r="AP25" s="2" t="s">
        <v>124</v>
      </c>
      <c r="AQ25">
        <v>2</v>
      </c>
      <c r="AR25">
        <v>3</v>
      </c>
      <c r="AS25" s="2" t="s">
        <v>208</v>
      </c>
    </row>
    <row r="26" spans="1:45">
      <c r="A26">
        <v>21</v>
      </c>
      <c r="B26">
        <v>1</v>
      </c>
      <c r="C26">
        <v>5</v>
      </c>
      <c r="D26">
        <v>5</v>
      </c>
      <c r="E26" s="2" t="s">
        <v>154</v>
      </c>
      <c r="F26" s="2"/>
      <c r="G26">
        <v>5</v>
      </c>
      <c r="H26">
        <v>4</v>
      </c>
      <c r="I26">
        <v>5</v>
      </c>
      <c r="J26">
        <v>4</v>
      </c>
      <c r="K26">
        <v>3</v>
      </c>
      <c r="L26">
        <v>4</v>
      </c>
      <c r="M26">
        <v>4</v>
      </c>
      <c r="N26">
        <v>4</v>
      </c>
      <c r="O26">
        <v>4</v>
      </c>
      <c r="P26">
        <v>4</v>
      </c>
      <c r="Q26">
        <v>2</v>
      </c>
      <c r="R26">
        <v>5</v>
      </c>
      <c r="S26">
        <v>3</v>
      </c>
      <c r="T26">
        <v>4</v>
      </c>
      <c r="U26">
        <v>4</v>
      </c>
      <c r="V26">
        <v>5</v>
      </c>
      <c r="W26">
        <v>4</v>
      </c>
      <c r="X26">
        <v>3</v>
      </c>
      <c r="Y26">
        <v>4</v>
      </c>
      <c r="Z26">
        <v>3</v>
      </c>
      <c r="AA26">
        <v>4</v>
      </c>
      <c r="AB26">
        <v>4</v>
      </c>
      <c r="AC26">
        <v>4</v>
      </c>
      <c r="AD26">
        <v>4</v>
      </c>
      <c r="AE26">
        <v>4</v>
      </c>
      <c r="AF26">
        <v>4</v>
      </c>
      <c r="AG26">
        <v>4</v>
      </c>
      <c r="AH26">
        <v>4</v>
      </c>
      <c r="AI26">
        <v>4</v>
      </c>
      <c r="AJ26">
        <v>4</v>
      </c>
      <c r="AK26">
        <v>4</v>
      </c>
      <c r="AL26">
        <v>4</v>
      </c>
      <c r="AM26">
        <v>4</v>
      </c>
      <c r="AN26">
        <v>3</v>
      </c>
      <c r="AO26">
        <v>1</v>
      </c>
      <c r="AP26" s="2" t="s">
        <v>124</v>
      </c>
      <c r="AQ26">
        <v>2</v>
      </c>
      <c r="AR26">
        <v>2</v>
      </c>
      <c r="AS26" s="2" t="s">
        <v>155</v>
      </c>
    </row>
    <row r="27" spans="1:45">
      <c r="A27">
        <v>39.5</v>
      </c>
      <c r="B27">
        <v>1</v>
      </c>
      <c r="C27">
        <v>5</v>
      </c>
      <c r="D27">
        <v>3</v>
      </c>
      <c r="E27" s="2" t="s">
        <v>158</v>
      </c>
      <c r="F27" s="2"/>
      <c r="G27">
        <v>5</v>
      </c>
      <c r="H27">
        <v>2</v>
      </c>
      <c r="I27">
        <v>4</v>
      </c>
      <c r="J27">
        <v>4</v>
      </c>
      <c r="K27">
        <v>5</v>
      </c>
      <c r="L27">
        <v>2</v>
      </c>
      <c r="M27">
        <v>5</v>
      </c>
      <c r="N27">
        <v>4</v>
      </c>
      <c r="O27">
        <v>2</v>
      </c>
      <c r="P27">
        <v>3</v>
      </c>
      <c r="Q27">
        <v>3</v>
      </c>
      <c r="R27">
        <v>4</v>
      </c>
      <c r="S27">
        <v>2</v>
      </c>
      <c r="T27">
        <v>3</v>
      </c>
      <c r="U27">
        <v>4</v>
      </c>
      <c r="V27">
        <v>4</v>
      </c>
      <c r="W27">
        <v>4</v>
      </c>
      <c r="X27">
        <v>3</v>
      </c>
      <c r="Y27">
        <v>3</v>
      </c>
      <c r="Z27">
        <v>4</v>
      </c>
      <c r="AA27">
        <v>3</v>
      </c>
      <c r="AB27">
        <v>3</v>
      </c>
      <c r="AC27">
        <v>4</v>
      </c>
      <c r="AD27">
        <v>4</v>
      </c>
      <c r="AE27">
        <v>3</v>
      </c>
      <c r="AF27">
        <v>4</v>
      </c>
      <c r="AG27">
        <v>4</v>
      </c>
      <c r="AH27">
        <v>4</v>
      </c>
      <c r="AI27">
        <v>4</v>
      </c>
      <c r="AJ27">
        <v>3</v>
      </c>
      <c r="AK27">
        <v>4</v>
      </c>
      <c r="AL27">
        <v>4</v>
      </c>
      <c r="AM27">
        <v>4</v>
      </c>
      <c r="AN27">
        <v>4</v>
      </c>
      <c r="AO27">
        <v>1</v>
      </c>
      <c r="AP27" s="2" t="s">
        <v>124</v>
      </c>
      <c r="AQ27">
        <v>2</v>
      </c>
      <c r="AR27">
        <v>3</v>
      </c>
      <c r="AS27" s="2" t="s">
        <v>208</v>
      </c>
    </row>
    <row r="28" spans="1:45">
      <c r="A28">
        <v>29.5</v>
      </c>
      <c r="B28">
        <v>1</v>
      </c>
      <c r="C28">
        <v>4</v>
      </c>
      <c r="D28">
        <v>4</v>
      </c>
      <c r="E28" s="2" t="s">
        <v>127</v>
      </c>
      <c r="F28" s="2"/>
      <c r="G28">
        <v>3</v>
      </c>
      <c r="H28">
        <v>3</v>
      </c>
      <c r="I28">
        <v>3</v>
      </c>
      <c r="J28">
        <v>3</v>
      </c>
      <c r="K28">
        <v>2</v>
      </c>
      <c r="L28">
        <v>3</v>
      </c>
      <c r="M28">
        <v>2</v>
      </c>
      <c r="N28">
        <v>1</v>
      </c>
      <c r="O28">
        <v>1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5</v>
      </c>
      <c r="Y28">
        <v>3</v>
      </c>
      <c r="Z28">
        <v>4</v>
      </c>
      <c r="AA28">
        <v>3</v>
      </c>
      <c r="AB28">
        <v>3</v>
      </c>
      <c r="AC28">
        <v>3</v>
      </c>
      <c r="AD28">
        <v>3</v>
      </c>
      <c r="AE28">
        <v>2</v>
      </c>
      <c r="AF28">
        <v>1</v>
      </c>
      <c r="AG28">
        <v>2</v>
      </c>
      <c r="AH28">
        <v>4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1</v>
      </c>
      <c r="AP28" s="2" t="s">
        <v>124</v>
      </c>
      <c r="AQ28">
        <v>2</v>
      </c>
      <c r="AR28">
        <v>2</v>
      </c>
      <c r="AS28" s="2" t="s">
        <v>500</v>
      </c>
    </row>
    <row r="29" spans="1:45">
      <c r="A29">
        <v>29.5</v>
      </c>
      <c r="B29">
        <v>1</v>
      </c>
      <c r="C29">
        <v>4</v>
      </c>
      <c r="D29">
        <v>4</v>
      </c>
      <c r="E29" s="2" t="s">
        <v>140</v>
      </c>
      <c r="F29" s="2"/>
      <c r="G29">
        <v>5</v>
      </c>
      <c r="H29">
        <v>5</v>
      </c>
      <c r="I29">
        <v>5</v>
      </c>
      <c r="J29">
        <v>3</v>
      </c>
      <c r="K29">
        <v>5</v>
      </c>
      <c r="L29">
        <v>5</v>
      </c>
      <c r="M29">
        <v>4</v>
      </c>
      <c r="N29">
        <v>5</v>
      </c>
      <c r="O29">
        <v>3</v>
      </c>
      <c r="P29">
        <v>5</v>
      </c>
      <c r="Q29">
        <v>4</v>
      </c>
      <c r="R29">
        <v>5</v>
      </c>
      <c r="S29">
        <v>4</v>
      </c>
      <c r="T29">
        <v>5</v>
      </c>
      <c r="U29">
        <v>5</v>
      </c>
      <c r="V29">
        <v>5</v>
      </c>
      <c r="W29">
        <v>5</v>
      </c>
      <c r="X29">
        <v>5</v>
      </c>
      <c r="Y29">
        <v>4</v>
      </c>
      <c r="Z29">
        <v>5</v>
      </c>
      <c r="AA29">
        <v>3</v>
      </c>
      <c r="AB29">
        <v>4</v>
      </c>
      <c r="AC29">
        <v>4</v>
      </c>
      <c r="AD29">
        <v>4</v>
      </c>
      <c r="AE29">
        <v>5</v>
      </c>
      <c r="AF29">
        <v>3</v>
      </c>
      <c r="AG29">
        <v>2</v>
      </c>
      <c r="AH29">
        <v>2</v>
      </c>
      <c r="AI29">
        <v>2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2</v>
      </c>
      <c r="AP29" s="2" t="s">
        <v>124</v>
      </c>
      <c r="AQ29">
        <v>2</v>
      </c>
      <c r="AR29">
        <v>5</v>
      </c>
      <c r="AS29" s="2" t="s">
        <v>183</v>
      </c>
    </row>
    <row r="30" spans="1:45">
      <c r="A30">
        <v>21</v>
      </c>
      <c r="B30">
        <v>1</v>
      </c>
      <c r="C30">
        <v>4</v>
      </c>
      <c r="D30">
        <v>4</v>
      </c>
      <c r="E30" s="2" t="s">
        <v>147</v>
      </c>
      <c r="F30" s="2"/>
      <c r="G30">
        <v>5</v>
      </c>
      <c r="H30">
        <v>4</v>
      </c>
      <c r="I30">
        <v>5</v>
      </c>
      <c r="J30">
        <v>3</v>
      </c>
      <c r="K30">
        <v>5</v>
      </c>
      <c r="L30">
        <v>5</v>
      </c>
      <c r="M30">
        <v>2</v>
      </c>
      <c r="N30">
        <v>2</v>
      </c>
      <c r="O30">
        <v>4</v>
      </c>
      <c r="P30">
        <v>3</v>
      </c>
      <c r="Q30">
        <v>1</v>
      </c>
      <c r="R30">
        <v>4</v>
      </c>
      <c r="S30">
        <v>3</v>
      </c>
      <c r="T30">
        <v>3</v>
      </c>
      <c r="U30">
        <v>4</v>
      </c>
      <c r="V30">
        <v>4</v>
      </c>
      <c r="W30">
        <v>4</v>
      </c>
      <c r="X30">
        <v>4</v>
      </c>
      <c r="Y30">
        <v>3</v>
      </c>
      <c r="Z30">
        <v>3</v>
      </c>
      <c r="AA30">
        <v>2</v>
      </c>
      <c r="AB30">
        <v>4</v>
      </c>
      <c r="AC30">
        <v>4</v>
      </c>
      <c r="AD30">
        <v>4</v>
      </c>
      <c r="AE30">
        <v>4</v>
      </c>
      <c r="AF30">
        <v>4</v>
      </c>
      <c r="AG30">
        <v>3</v>
      </c>
      <c r="AH30">
        <v>5</v>
      </c>
      <c r="AI30">
        <v>5</v>
      </c>
      <c r="AJ30">
        <v>2</v>
      </c>
      <c r="AK30">
        <v>4</v>
      </c>
      <c r="AL30">
        <v>4</v>
      </c>
      <c r="AM30">
        <v>4</v>
      </c>
      <c r="AN30">
        <v>2</v>
      </c>
      <c r="AO30">
        <v>1</v>
      </c>
      <c r="AP30" s="2" t="s">
        <v>124</v>
      </c>
      <c r="AQ30">
        <v>3</v>
      </c>
      <c r="AR30">
        <v>1</v>
      </c>
      <c r="AS30" s="2" t="s">
        <v>148</v>
      </c>
    </row>
    <row r="31" spans="1:45">
      <c r="A31">
        <v>29.5</v>
      </c>
      <c r="B31">
        <v>1</v>
      </c>
      <c r="C31">
        <v>2</v>
      </c>
      <c r="D31">
        <v>5</v>
      </c>
      <c r="E31" s="2" t="s">
        <v>158</v>
      </c>
      <c r="F31" s="2"/>
      <c r="G31">
        <v>3</v>
      </c>
      <c r="H31">
        <v>4</v>
      </c>
      <c r="I31">
        <v>5</v>
      </c>
      <c r="J31">
        <v>3</v>
      </c>
      <c r="K31">
        <v>4</v>
      </c>
      <c r="L31">
        <v>3</v>
      </c>
      <c r="M31">
        <v>3</v>
      </c>
      <c r="N31">
        <v>4</v>
      </c>
      <c r="O31">
        <v>3</v>
      </c>
      <c r="P31">
        <v>3</v>
      </c>
      <c r="Q31">
        <v>3</v>
      </c>
      <c r="R31">
        <v>4</v>
      </c>
      <c r="S31">
        <v>3</v>
      </c>
      <c r="T31">
        <v>5</v>
      </c>
      <c r="U31">
        <v>5</v>
      </c>
      <c r="V31">
        <v>5</v>
      </c>
      <c r="W31">
        <v>5</v>
      </c>
      <c r="X31">
        <v>4</v>
      </c>
      <c r="Y31">
        <v>4</v>
      </c>
      <c r="Z31">
        <v>2</v>
      </c>
      <c r="AA31">
        <v>2</v>
      </c>
      <c r="AB31">
        <v>5</v>
      </c>
      <c r="AC31">
        <v>5</v>
      </c>
      <c r="AD31">
        <v>5</v>
      </c>
      <c r="AE31">
        <v>4</v>
      </c>
      <c r="AF31">
        <v>3</v>
      </c>
      <c r="AG31">
        <v>2</v>
      </c>
      <c r="AH31">
        <v>3</v>
      </c>
      <c r="AI31">
        <v>4</v>
      </c>
      <c r="AJ31">
        <v>1</v>
      </c>
      <c r="AK31">
        <v>3</v>
      </c>
      <c r="AL31">
        <v>2</v>
      </c>
      <c r="AM31">
        <v>3</v>
      </c>
      <c r="AN31">
        <v>1</v>
      </c>
      <c r="AO31">
        <v>2</v>
      </c>
      <c r="AP31" s="2" t="s">
        <v>124</v>
      </c>
      <c r="AQ31">
        <v>3</v>
      </c>
      <c r="AR31">
        <v>1</v>
      </c>
      <c r="AS31" s="2" t="s">
        <v>155</v>
      </c>
    </row>
    <row r="32" spans="1:45">
      <c r="A32">
        <v>39.5</v>
      </c>
      <c r="B32">
        <v>1</v>
      </c>
      <c r="C32">
        <v>3</v>
      </c>
      <c r="D32">
        <v>4</v>
      </c>
      <c r="E32" s="2" t="s">
        <v>140</v>
      </c>
      <c r="F32" s="2"/>
      <c r="G32">
        <v>3</v>
      </c>
      <c r="H32">
        <v>2</v>
      </c>
      <c r="I32">
        <v>3</v>
      </c>
      <c r="J32">
        <v>4</v>
      </c>
      <c r="K32">
        <v>2</v>
      </c>
      <c r="L32">
        <v>2</v>
      </c>
      <c r="M32">
        <v>2</v>
      </c>
      <c r="N32">
        <v>2</v>
      </c>
      <c r="O32">
        <v>4</v>
      </c>
      <c r="P32">
        <v>2</v>
      </c>
      <c r="Q32">
        <v>1</v>
      </c>
      <c r="R32">
        <v>2</v>
      </c>
      <c r="S32">
        <v>2</v>
      </c>
      <c r="T32">
        <v>2</v>
      </c>
      <c r="U32">
        <v>4</v>
      </c>
      <c r="V32">
        <v>3</v>
      </c>
      <c r="W32">
        <v>4</v>
      </c>
      <c r="X32">
        <v>4</v>
      </c>
      <c r="Y32">
        <v>4</v>
      </c>
      <c r="Z32">
        <v>2</v>
      </c>
      <c r="AA32">
        <v>2</v>
      </c>
      <c r="AB32">
        <v>4</v>
      </c>
      <c r="AC32">
        <v>4</v>
      </c>
      <c r="AD32">
        <v>4</v>
      </c>
      <c r="AE32">
        <v>4</v>
      </c>
      <c r="AF32">
        <v>2</v>
      </c>
      <c r="AG32">
        <v>3</v>
      </c>
      <c r="AH32">
        <v>4</v>
      </c>
      <c r="AI32">
        <v>2</v>
      </c>
      <c r="AJ32">
        <v>1</v>
      </c>
      <c r="AK32">
        <v>2</v>
      </c>
      <c r="AL32">
        <v>3</v>
      </c>
      <c r="AM32">
        <v>2</v>
      </c>
      <c r="AN32">
        <v>4</v>
      </c>
      <c r="AO32">
        <v>2</v>
      </c>
      <c r="AP32" s="2" t="s">
        <v>124</v>
      </c>
      <c r="AQ32">
        <v>3</v>
      </c>
      <c r="AR32">
        <v>2</v>
      </c>
      <c r="AS32" s="2" t="s">
        <v>228</v>
      </c>
    </row>
    <row r="33" spans="1:45">
      <c r="A33">
        <v>21</v>
      </c>
      <c r="B33">
        <v>1</v>
      </c>
      <c r="C33">
        <v>4</v>
      </c>
      <c r="D33">
        <v>4</v>
      </c>
      <c r="E33" s="2" t="s">
        <v>202</v>
      </c>
      <c r="F33" s="2"/>
      <c r="G33">
        <v>5</v>
      </c>
      <c r="H33">
        <v>4</v>
      </c>
      <c r="I33">
        <v>4</v>
      </c>
      <c r="J33">
        <v>4</v>
      </c>
      <c r="K33">
        <v>5</v>
      </c>
      <c r="L33">
        <v>3</v>
      </c>
      <c r="M33">
        <v>1</v>
      </c>
      <c r="N33">
        <v>3</v>
      </c>
      <c r="O33">
        <v>4</v>
      </c>
      <c r="P33">
        <v>3</v>
      </c>
      <c r="Q33">
        <v>1</v>
      </c>
      <c r="R33">
        <v>4</v>
      </c>
      <c r="S33">
        <v>3</v>
      </c>
      <c r="T33">
        <v>4</v>
      </c>
      <c r="U33">
        <v>4</v>
      </c>
      <c r="V33">
        <v>4</v>
      </c>
      <c r="W33">
        <v>4</v>
      </c>
      <c r="X33">
        <v>4</v>
      </c>
      <c r="Y33">
        <v>3</v>
      </c>
      <c r="Z33">
        <v>3</v>
      </c>
      <c r="AA33">
        <v>2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3</v>
      </c>
      <c r="AH33">
        <v>2</v>
      </c>
      <c r="AI33">
        <v>3</v>
      </c>
      <c r="AJ33">
        <v>1</v>
      </c>
      <c r="AK33">
        <v>2</v>
      </c>
      <c r="AL33">
        <v>3</v>
      </c>
      <c r="AM33">
        <v>4</v>
      </c>
      <c r="AN33">
        <v>3</v>
      </c>
      <c r="AO33">
        <v>1</v>
      </c>
      <c r="AP33" s="2" t="s">
        <v>124</v>
      </c>
      <c r="AQ33">
        <v>3</v>
      </c>
      <c r="AR33">
        <v>2</v>
      </c>
      <c r="AS33" s="2" t="s">
        <v>231</v>
      </c>
    </row>
    <row r="34" spans="1:45">
      <c r="A34">
        <v>29.5</v>
      </c>
      <c r="B34">
        <v>1</v>
      </c>
      <c r="C34">
        <v>5</v>
      </c>
      <c r="D34">
        <v>5</v>
      </c>
      <c r="E34" s="2" t="s">
        <v>127</v>
      </c>
      <c r="F34" s="2"/>
      <c r="G34">
        <v>2</v>
      </c>
      <c r="H34">
        <v>3</v>
      </c>
      <c r="I34">
        <v>4</v>
      </c>
      <c r="J34">
        <v>4</v>
      </c>
      <c r="K34">
        <v>3</v>
      </c>
      <c r="L34">
        <v>3</v>
      </c>
      <c r="M34">
        <v>2</v>
      </c>
      <c r="N34">
        <v>4</v>
      </c>
      <c r="O34">
        <v>2</v>
      </c>
      <c r="P34">
        <v>3</v>
      </c>
      <c r="Q34">
        <v>1</v>
      </c>
      <c r="R34">
        <v>3</v>
      </c>
      <c r="S34">
        <v>4</v>
      </c>
      <c r="T34">
        <v>3</v>
      </c>
      <c r="U34">
        <v>4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4</v>
      </c>
      <c r="AC34">
        <v>4</v>
      </c>
      <c r="AD34">
        <v>4</v>
      </c>
      <c r="AE34">
        <v>4</v>
      </c>
      <c r="AF34">
        <v>4</v>
      </c>
      <c r="AG34">
        <v>3</v>
      </c>
      <c r="AH34">
        <v>4</v>
      </c>
      <c r="AI34">
        <v>3</v>
      </c>
      <c r="AJ34">
        <v>3</v>
      </c>
      <c r="AK34">
        <v>2</v>
      </c>
      <c r="AL34">
        <v>4</v>
      </c>
      <c r="AM34">
        <v>4</v>
      </c>
      <c r="AN34">
        <v>3</v>
      </c>
      <c r="AO34">
        <v>2</v>
      </c>
      <c r="AP34" s="2" t="s">
        <v>124</v>
      </c>
      <c r="AQ34">
        <v>3</v>
      </c>
      <c r="AR34">
        <v>4</v>
      </c>
      <c r="AS34" s="2" t="s">
        <v>234</v>
      </c>
    </row>
    <row r="35" spans="1:45">
      <c r="A35">
        <v>21</v>
      </c>
      <c r="B35">
        <v>1</v>
      </c>
      <c r="C35">
        <v>2</v>
      </c>
      <c r="D35">
        <v>4</v>
      </c>
      <c r="E35" s="2" t="s">
        <v>154</v>
      </c>
      <c r="F35" s="2"/>
      <c r="G35">
        <v>3</v>
      </c>
      <c r="H35">
        <v>1</v>
      </c>
      <c r="I35">
        <v>4</v>
      </c>
      <c r="J35">
        <v>4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3</v>
      </c>
      <c r="AC35">
        <v>3</v>
      </c>
      <c r="AD35">
        <v>3</v>
      </c>
      <c r="AE35">
        <v>1</v>
      </c>
      <c r="AF35">
        <v>4</v>
      </c>
      <c r="AG35">
        <v>1</v>
      </c>
      <c r="AH35">
        <v>4</v>
      </c>
      <c r="AI35">
        <v>5</v>
      </c>
      <c r="AJ35">
        <v>1</v>
      </c>
      <c r="AK35">
        <v>1</v>
      </c>
      <c r="AL35">
        <v>1</v>
      </c>
      <c r="AM35">
        <v>4</v>
      </c>
      <c r="AN35">
        <v>1</v>
      </c>
      <c r="AO35">
        <v>1</v>
      </c>
      <c r="AP35" s="2" t="s">
        <v>124</v>
      </c>
      <c r="AQ35">
        <v>3</v>
      </c>
      <c r="AR35">
        <v>1</v>
      </c>
      <c r="AS35" s="2" t="s">
        <v>245</v>
      </c>
    </row>
    <row r="36" spans="1:45">
      <c r="A36">
        <v>21</v>
      </c>
      <c r="B36">
        <v>1</v>
      </c>
      <c r="C36">
        <v>5</v>
      </c>
      <c r="D36">
        <v>5</v>
      </c>
      <c r="E36" s="2" t="s">
        <v>248</v>
      </c>
      <c r="F36" s="2"/>
      <c r="G36">
        <v>3</v>
      </c>
      <c r="H36">
        <v>3</v>
      </c>
      <c r="I36">
        <v>4</v>
      </c>
      <c r="J36">
        <v>5</v>
      </c>
      <c r="K36">
        <v>4</v>
      </c>
      <c r="L36">
        <v>4</v>
      </c>
      <c r="M36">
        <v>4</v>
      </c>
      <c r="N36">
        <v>3</v>
      </c>
      <c r="O36">
        <v>2</v>
      </c>
      <c r="P36">
        <v>2</v>
      </c>
      <c r="Q36">
        <v>2</v>
      </c>
      <c r="R36">
        <v>4</v>
      </c>
      <c r="S36">
        <v>3</v>
      </c>
      <c r="T36">
        <v>3</v>
      </c>
      <c r="U36">
        <v>5</v>
      </c>
      <c r="V36">
        <v>5</v>
      </c>
      <c r="W36">
        <v>5</v>
      </c>
      <c r="X36">
        <v>5</v>
      </c>
      <c r="Y36">
        <v>3</v>
      </c>
      <c r="Z36">
        <v>3</v>
      </c>
      <c r="AA36">
        <v>3</v>
      </c>
      <c r="AB36">
        <v>3</v>
      </c>
      <c r="AC36">
        <v>3</v>
      </c>
      <c r="AD36">
        <v>4</v>
      </c>
      <c r="AE36">
        <v>4</v>
      </c>
      <c r="AF36">
        <v>5</v>
      </c>
      <c r="AG36">
        <v>4</v>
      </c>
      <c r="AH36">
        <v>2</v>
      </c>
      <c r="AI36">
        <v>3</v>
      </c>
      <c r="AJ36">
        <v>1</v>
      </c>
      <c r="AK36">
        <v>3</v>
      </c>
      <c r="AL36">
        <v>3</v>
      </c>
      <c r="AM36">
        <v>4</v>
      </c>
      <c r="AN36">
        <v>2</v>
      </c>
      <c r="AO36">
        <v>2</v>
      </c>
      <c r="AP36" s="2" t="s">
        <v>124</v>
      </c>
      <c r="AQ36">
        <v>3</v>
      </c>
      <c r="AR36">
        <v>1</v>
      </c>
      <c r="AS36" s="2" t="s">
        <v>249</v>
      </c>
    </row>
    <row r="37" spans="1:45">
      <c r="A37">
        <v>29.5</v>
      </c>
      <c r="B37">
        <v>1</v>
      </c>
      <c r="C37">
        <v>3</v>
      </c>
      <c r="D37">
        <v>2</v>
      </c>
      <c r="E37" s="2" t="s">
        <v>140</v>
      </c>
      <c r="F37" s="2"/>
      <c r="G37">
        <v>4</v>
      </c>
      <c r="H37">
        <v>4</v>
      </c>
      <c r="I37">
        <v>4</v>
      </c>
      <c r="J37">
        <v>2</v>
      </c>
      <c r="K37">
        <v>3</v>
      </c>
      <c r="L37">
        <v>4</v>
      </c>
      <c r="M37">
        <v>4</v>
      </c>
      <c r="N37">
        <v>2</v>
      </c>
      <c r="O37">
        <v>3</v>
      </c>
      <c r="P37">
        <v>4</v>
      </c>
      <c r="Q37">
        <v>2</v>
      </c>
      <c r="R37">
        <v>4</v>
      </c>
      <c r="S37">
        <v>2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2</v>
      </c>
      <c r="AA37">
        <v>2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2</v>
      </c>
      <c r="AH37">
        <v>3</v>
      </c>
      <c r="AI37">
        <v>4</v>
      </c>
      <c r="AJ37">
        <v>3</v>
      </c>
      <c r="AK37">
        <v>4</v>
      </c>
      <c r="AL37">
        <v>2</v>
      </c>
      <c r="AM37">
        <v>3</v>
      </c>
      <c r="AN37">
        <v>3</v>
      </c>
      <c r="AO37">
        <v>2</v>
      </c>
      <c r="AP37" s="2" t="s">
        <v>124</v>
      </c>
      <c r="AQ37">
        <v>3</v>
      </c>
      <c r="AR37">
        <v>4</v>
      </c>
      <c r="AS37" s="2" t="s">
        <v>252</v>
      </c>
    </row>
    <row r="38" spans="1:45">
      <c r="A38">
        <v>21</v>
      </c>
      <c r="B38">
        <v>1</v>
      </c>
      <c r="C38">
        <v>2</v>
      </c>
      <c r="D38">
        <v>3</v>
      </c>
      <c r="E38" s="2" t="s">
        <v>127</v>
      </c>
      <c r="F38" s="2"/>
      <c r="G38">
        <v>2</v>
      </c>
      <c r="H38">
        <v>4</v>
      </c>
      <c r="I38">
        <v>3</v>
      </c>
      <c r="J38">
        <v>4</v>
      </c>
      <c r="K38">
        <v>4</v>
      </c>
      <c r="L38">
        <v>3</v>
      </c>
      <c r="M38">
        <v>5</v>
      </c>
      <c r="N38">
        <v>5</v>
      </c>
      <c r="O38">
        <v>2</v>
      </c>
      <c r="P38">
        <v>4</v>
      </c>
      <c r="Q38">
        <v>4</v>
      </c>
      <c r="R38">
        <v>4</v>
      </c>
      <c r="S38">
        <v>3</v>
      </c>
      <c r="T38">
        <v>5</v>
      </c>
      <c r="U38">
        <v>4</v>
      </c>
      <c r="V38">
        <v>5</v>
      </c>
      <c r="W38">
        <v>4</v>
      </c>
      <c r="X38">
        <v>3</v>
      </c>
      <c r="Y38">
        <v>5</v>
      </c>
      <c r="Z38">
        <v>4</v>
      </c>
      <c r="AA38">
        <v>3</v>
      </c>
      <c r="AB38">
        <v>5</v>
      </c>
      <c r="AC38">
        <v>5</v>
      </c>
      <c r="AD38">
        <v>5</v>
      </c>
      <c r="AE38">
        <v>5</v>
      </c>
      <c r="AF38">
        <v>4</v>
      </c>
      <c r="AG38">
        <v>4</v>
      </c>
      <c r="AH38">
        <v>4</v>
      </c>
      <c r="AI38">
        <v>4</v>
      </c>
      <c r="AJ38">
        <v>3</v>
      </c>
      <c r="AK38">
        <v>3</v>
      </c>
      <c r="AL38">
        <v>2</v>
      </c>
      <c r="AM38">
        <v>1</v>
      </c>
      <c r="AN38">
        <v>2</v>
      </c>
      <c r="AO38">
        <v>2</v>
      </c>
      <c r="AP38" s="2" t="s">
        <v>124</v>
      </c>
      <c r="AQ38">
        <v>3</v>
      </c>
      <c r="AR38">
        <v>2</v>
      </c>
      <c r="AS38" s="2" t="s">
        <v>177</v>
      </c>
    </row>
    <row r="39" spans="1:45">
      <c r="A39">
        <v>29.5</v>
      </c>
      <c r="B39">
        <v>1</v>
      </c>
      <c r="C39">
        <v>4</v>
      </c>
      <c r="D39">
        <v>5</v>
      </c>
      <c r="E39" s="2" t="s">
        <v>158</v>
      </c>
      <c r="F39" s="2"/>
      <c r="G39">
        <v>5</v>
      </c>
      <c r="H39">
        <v>5</v>
      </c>
      <c r="I39">
        <v>4</v>
      </c>
      <c r="J39">
        <v>3</v>
      </c>
      <c r="K39">
        <v>3</v>
      </c>
      <c r="L39">
        <v>3</v>
      </c>
      <c r="M39">
        <v>1</v>
      </c>
      <c r="N39">
        <v>3</v>
      </c>
      <c r="O39">
        <v>3</v>
      </c>
      <c r="P39">
        <v>4</v>
      </c>
      <c r="Q39">
        <v>3</v>
      </c>
      <c r="R39">
        <v>4</v>
      </c>
      <c r="S39">
        <v>4</v>
      </c>
      <c r="T39">
        <v>4</v>
      </c>
      <c r="U39">
        <v>4</v>
      </c>
      <c r="V39">
        <v>4</v>
      </c>
      <c r="W39">
        <v>3</v>
      </c>
      <c r="X39">
        <v>4</v>
      </c>
      <c r="Y39">
        <v>3</v>
      </c>
      <c r="Z39">
        <v>3</v>
      </c>
      <c r="AA39">
        <v>3</v>
      </c>
      <c r="AB39">
        <v>3</v>
      </c>
      <c r="AC39">
        <v>4</v>
      </c>
      <c r="AD39">
        <v>4</v>
      </c>
      <c r="AE39">
        <v>3</v>
      </c>
      <c r="AF39">
        <v>3</v>
      </c>
      <c r="AG39">
        <v>2</v>
      </c>
      <c r="AH39">
        <v>3</v>
      </c>
      <c r="AI39">
        <v>4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1</v>
      </c>
      <c r="AP39" s="2" t="s">
        <v>124</v>
      </c>
      <c r="AQ39">
        <v>3</v>
      </c>
      <c r="AR39">
        <v>1</v>
      </c>
      <c r="AS39" s="2" t="s">
        <v>137</v>
      </c>
    </row>
    <row r="40" spans="1:45">
      <c r="A40">
        <v>21</v>
      </c>
      <c r="B40">
        <v>1</v>
      </c>
      <c r="C40">
        <v>5</v>
      </c>
      <c r="D40">
        <v>5</v>
      </c>
      <c r="E40" s="2" t="s">
        <v>202</v>
      </c>
      <c r="F40" s="2"/>
      <c r="G40">
        <v>5</v>
      </c>
      <c r="H40">
        <v>5</v>
      </c>
      <c r="I40">
        <v>4</v>
      </c>
      <c r="J40">
        <v>2</v>
      </c>
      <c r="K40">
        <v>3</v>
      </c>
      <c r="L40">
        <v>5</v>
      </c>
      <c r="M40">
        <v>4</v>
      </c>
      <c r="N40">
        <v>5</v>
      </c>
      <c r="O40">
        <v>3</v>
      </c>
      <c r="P40">
        <v>2</v>
      </c>
      <c r="Q40">
        <v>3</v>
      </c>
      <c r="R40">
        <v>3</v>
      </c>
      <c r="S40">
        <v>4</v>
      </c>
      <c r="T40">
        <v>4</v>
      </c>
      <c r="U40">
        <v>4</v>
      </c>
      <c r="V40">
        <v>4</v>
      </c>
      <c r="W40">
        <v>5</v>
      </c>
      <c r="X40">
        <v>4</v>
      </c>
      <c r="Y40">
        <v>4</v>
      </c>
      <c r="Z40">
        <v>1</v>
      </c>
      <c r="AA40">
        <v>3</v>
      </c>
      <c r="AB40">
        <v>3</v>
      </c>
      <c r="AC40">
        <v>2</v>
      </c>
      <c r="AD40">
        <v>3</v>
      </c>
      <c r="AE40">
        <v>4</v>
      </c>
      <c r="AF40">
        <v>4</v>
      </c>
      <c r="AG40">
        <v>3</v>
      </c>
      <c r="AH40">
        <v>3</v>
      </c>
      <c r="AI40">
        <v>5</v>
      </c>
      <c r="AJ40">
        <v>4</v>
      </c>
      <c r="AK40">
        <v>5</v>
      </c>
      <c r="AL40">
        <v>4</v>
      </c>
      <c r="AM40">
        <v>4</v>
      </c>
      <c r="AN40">
        <v>5</v>
      </c>
      <c r="AO40">
        <v>1</v>
      </c>
      <c r="AP40" s="2" t="s">
        <v>124</v>
      </c>
      <c r="AQ40">
        <v>3</v>
      </c>
      <c r="AR40">
        <v>1</v>
      </c>
      <c r="AS40" s="2" t="s">
        <v>137</v>
      </c>
    </row>
    <row r="41" spans="1:45">
      <c r="A41">
        <v>29.5</v>
      </c>
      <c r="B41">
        <v>1</v>
      </c>
      <c r="C41">
        <v>2</v>
      </c>
      <c r="D41">
        <v>3</v>
      </c>
      <c r="E41" s="2" t="s">
        <v>262</v>
      </c>
      <c r="F41" s="2"/>
      <c r="G41">
        <v>3</v>
      </c>
      <c r="H41">
        <v>4</v>
      </c>
      <c r="I41">
        <v>3</v>
      </c>
      <c r="J41">
        <v>3</v>
      </c>
      <c r="K41">
        <v>3</v>
      </c>
      <c r="L41">
        <v>3</v>
      </c>
      <c r="M41">
        <v>4</v>
      </c>
      <c r="N41">
        <v>2</v>
      </c>
      <c r="O41">
        <v>4</v>
      </c>
      <c r="P41">
        <v>3</v>
      </c>
      <c r="Q41">
        <v>3</v>
      </c>
      <c r="R41">
        <v>4</v>
      </c>
      <c r="S41">
        <v>4</v>
      </c>
      <c r="T41">
        <v>4</v>
      </c>
      <c r="U41">
        <v>2</v>
      </c>
      <c r="V41">
        <v>4</v>
      </c>
      <c r="W41">
        <v>4</v>
      </c>
      <c r="X41">
        <v>4</v>
      </c>
      <c r="Y41">
        <v>4</v>
      </c>
      <c r="Z41">
        <v>4</v>
      </c>
      <c r="AA41">
        <v>2</v>
      </c>
      <c r="AB41">
        <v>3</v>
      </c>
      <c r="AC41">
        <v>3</v>
      </c>
      <c r="AD41">
        <v>4</v>
      </c>
      <c r="AE41">
        <v>4</v>
      </c>
      <c r="AF41">
        <v>3</v>
      </c>
      <c r="AG41">
        <v>4</v>
      </c>
      <c r="AH41">
        <v>3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2</v>
      </c>
      <c r="AP41" s="2" t="s">
        <v>124</v>
      </c>
      <c r="AQ41">
        <v>3</v>
      </c>
      <c r="AR41">
        <v>1</v>
      </c>
      <c r="AS41" s="2" t="s">
        <v>183</v>
      </c>
    </row>
    <row r="42" spans="1:45">
      <c r="A42">
        <v>29.5</v>
      </c>
      <c r="B42">
        <v>1</v>
      </c>
      <c r="C42">
        <v>5</v>
      </c>
      <c r="D42">
        <v>2</v>
      </c>
      <c r="E42" s="2" t="s">
        <v>176</v>
      </c>
      <c r="F42" s="2"/>
      <c r="G42">
        <v>5</v>
      </c>
      <c r="H42">
        <v>5</v>
      </c>
      <c r="I42">
        <v>5</v>
      </c>
      <c r="J42">
        <v>3</v>
      </c>
      <c r="K42">
        <v>4</v>
      </c>
      <c r="L42">
        <v>5</v>
      </c>
      <c r="M42">
        <v>5</v>
      </c>
      <c r="N42">
        <v>5</v>
      </c>
      <c r="O42">
        <v>1</v>
      </c>
      <c r="P42">
        <v>5</v>
      </c>
      <c r="Q42">
        <v>5</v>
      </c>
      <c r="R42">
        <v>4</v>
      </c>
      <c r="S42">
        <v>4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4</v>
      </c>
      <c r="AA42">
        <v>3</v>
      </c>
      <c r="AB42">
        <v>3</v>
      </c>
      <c r="AC42">
        <v>3</v>
      </c>
      <c r="AD42">
        <v>3</v>
      </c>
      <c r="AE42">
        <v>5</v>
      </c>
      <c r="AF42">
        <v>5</v>
      </c>
      <c r="AG42">
        <v>5</v>
      </c>
      <c r="AH42">
        <v>4</v>
      </c>
      <c r="AI42">
        <v>3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2</v>
      </c>
      <c r="AP42" s="2" t="s">
        <v>124</v>
      </c>
      <c r="AQ42">
        <v>3</v>
      </c>
      <c r="AR42">
        <v>1</v>
      </c>
      <c r="AS42" s="2" t="s">
        <v>273</v>
      </c>
    </row>
    <row r="43" spans="1:45">
      <c r="A43">
        <v>39.5</v>
      </c>
      <c r="B43">
        <v>1</v>
      </c>
      <c r="C43">
        <v>4</v>
      </c>
      <c r="D43">
        <v>4</v>
      </c>
      <c r="E43" s="2" t="s">
        <v>284</v>
      </c>
      <c r="F43" s="2"/>
      <c r="G43">
        <v>3</v>
      </c>
      <c r="H43">
        <v>3</v>
      </c>
      <c r="I43">
        <v>4</v>
      </c>
      <c r="J43">
        <v>3</v>
      </c>
      <c r="K43">
        <v>4</v>
      </c>
      <c r="L43">
        <v>4</v>
      </c>
      <c r="M43">
        <v>2</v>
      </c>
      <c r="N43">
        <v>2</v>
      </c>
      <c r="O43">
        <v>3</v>
      </c>
      <c r="P43">
        <v>2</v>
      </c>
      <c r="Q43">
        <v>1</v>
      </c>
      <c r="R43">
        <v>2</v>
      </c>
      <c r="S43">
        <v>2</v>
      </c>
      <c r="T43">
        <v>2</v>
      </c>
      <c r="U43">
        <v>4</v>
      </c>
      <c r="V43">
        <v>2</v>
      </c>
      <c r="W43">
        <v>4</v>
      </c>
      <c r="X43">
        <v>4</v>
      </c>
      <c r="Y43">
        <v>2</v>
      </c>
      <c r="Z43">
        <v>3</v>
      </c>
      <c r="AA43">
        <v>2</v>
      </c>
      <c r="AB43">
        <v>4</v>
      </c>
      <c r="AC43">
        <v>4</v>
      </c>
      <c r="AD43">
        <v>4</v>
      </c>
      <c r="AE43">
        <v>2</v>
      </c>
      <c r="AF43">
        <v>2</v>
      </c>
      <c r="AG43">
        <v>4</v>
      </c>
      <c r="AH43">
        <v>4</v>
      </c>
      <c r="AI43">
        <v>4</v>
      </c>
      <c r="AJ43">
        <v>3</v>
      </c>
      <c r="AK43">
        <v>3</v>
      </c>
      <c r="AL43">
        <v>4</v>
      </c>
      <c r="AM43">
        <v>4</v>
      </c>
      <c r="AN43">
        <v>1</v>
      </c>
      <c r="AO43">
        <v>2</v>
      </c>
      <c r="AP43" s="2" t="s">
        <v>124</v>
      </c>
      <c r="AQ43">
        <v>2</v>
      </c>
      <c r="AR43">
        <v>5</v>
      </c>
      <c r="AS43" s="2" t="s">
        <v>208</v>
      </c>
    </row>
    <row r="44" spans="1:45">
      <c r="A44">
        <v>21</v>
      </c>
      <c r="B44">
        <v>1</v>
      </c>
      <c r="C44">
        <v>4</v>
      </c>
      <c r="D44">
        <v>4</v>
      </c>
      <c r="E44" s="2" t="s">
        <v>284</v>
      </c>
      <c r="F44" s="2"/>
      <c r="G44">
        <v>3</v>
      </c>
      <c r="H44">
        <v>4</v>
      </c>
      <c r="I44">
        <v>3</v>
      </c>
      <c r="J44">
        <v>3</v>
      </c>
      <c r="K44">
        <v>4</v>
      </c>
      <c r="L44">
        <v>4</v>
      </c>
      <c r="M44">
        <v>4</v>
      </c>
      <c r="N44">
        <v>4</v>
      </c>
      <c r="O44">
        <v>3</v>
      </c>
      <c r="P44">
        <v>4</v>
      </c>
      <c r="Q44">
        <v>4</v>
      </c>
      <c r="R44">
        <v>4</v>
      </c>
      <c r="S44">
        <v>3</v>
      </c>
      <c r="T44">
        <v>4</v>
      </c>
      <c r="U44">
        <v>4</v>
      </c>
      <c r="V44">
        <v>4</v>
      </c>
      <c r="W44">
        <v>5</v>
      </c>
      <c r="X44">
        <v>4</v>
      </c>
      <c r="Y44">
        <v>5</v>
      </c>
      <c r="Z44">
        <v>4</v>
      </c>
      <c r="AA44">
        <v>2</v>
      </c>
      <c r="AB44">
        <v>5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3</v>
      </c>
      <c r="AK44">
        <v>4</v>
      </c>
      <c r="AL44">
        <v>4</v>
      </c>
      <c r="AM44">
        <v>4</v>
      </c>
      <c r="AN44">
        <v>4</v>
      </c>
      <c r="AO44">
        <v>1</v>
      </c>
      <c r="AP44" s="2" t="s">
        <v>124</v>
      </c>
      <c r="AQ44">
        <v>2</v>
      </c>
      <c r="AR44">
        <v>2</v>
      </c>
      <c r="AS44" s="2" t="s">
        <v>155</v>
      </c>
    </row>
    <row r="45" spans="1:45">
      <c r="A45">
        <v>29.5</v>
      </c>
      <c r="B45">
        <v>1</v>
      </c>
      <c r="C45">
        <v>5</v>
      </c>
      <c r="D45">
        <v>2</v>
      </c>
      <c r="E45" s="2" t="s">
        <v>180</v>
      </c>
      <c r="F45" s="2"/>
      <c r="G45">
        <v>3</v>
      </c>
      <c r="H45">
        <v>4</v>
      </c>
      <c r="I45">
        <v>4</v>
      </c>
      <c r="J45">
        <v>3</v>
      </c>
      <c r="K45">
        <v>4</v>
      </c>
      <c r="L45">
        <v>3</v>
      </c>
      <c r="M45">
        <v>2</v>
      </c>
      <c r="N45">
        <v>4</v>
      </c>
      <c r="O45">
        <v>3</v>
      </c>
      <c r="P45">
        <v>3</v>
      </c>
      <c r="Q45">
        <v>3</v>
      </c>
      <c r="R45">
        <v>4</v>
      </c>
      <c r="S45">
        <v>3</v>
      </c>
      <c r="T45">
        <v>4</v>
      </c>
      <c r="U45">
        <v>4</v>
      </c>
      <c r="V45">
        <v>5</v>
      </c>
      <c r="W45">
        <v>4</v>
      </c>
      <c r="X45">
        <v>5</v>
      </c>
      <c r="Y45">
        <v>5</v>
      </c>
      <c r="Z45">
        <v>4</v>
      </c>
      <c r="AA45">
        <v>3</v>
      </c>
      <c r="AB45">
        <v>5</v>
      </c>
      <c r="AC45">
        <v>5</v>
      </c>
      <c r="AD45">
        <v>5</v>
      </c>
      <c r="AE45">
        <v>4</v>
      </c>
      <c r="AF45">
        <v>5</v>
      </c>
      <c r="AG45">
        <v>4</v>
      </c>
      <c r="AH45">
        <v>4</v>
      </c>
      <c r="AI45">
        <v>5</v>
      </c>
      <c r="AJ45">
        <v>1</v>
      </c>
      <c r="AK45">
        <v>3</v>
      </c>
      <c r="AL45">
        <v>3</v>
      </c>
      <c r="AM45">
        <v>2</v>
      </c>
      <c r="AN45">
        <v>3</v>
      </c>
      <c r="AO45">
        <v>1</v>
      </c>
      <c r="AP45" s="2" t="s">
        <v>124</v>
      </c>
      <c r="AQ45">
        <v>3</v>
      </c>
      <c r="AR45">
        <v>1</v>
      </c>
      <c r="AS45" s="2" t="s">
        <v>137</v>
      </c>
    </row>
    <row r="46" spans="1:45">
      <c r="A46">
        <v>29.5</v>
      </c>
      <c r="B46">
        <v>1</v>
      </c>
      <c r="C46">
        <v>2</v>
      </c>
      <c r="D46">
        <v>4</v>
      </c>
      <c r="E46" s="2" t="s">
        <v>328</v>
      </c>
      <c r="F46" s="2"/>
      <c r="G46">
        <v>4</v>
      </c>
      <c r="H46">
        <v>2</v>
      </c>
      <c r="I46">
        <v>4</v>
      </c>
      <c r="J46">
        <v>4</v>
      </c>
      <c r="K46">
        <v>5</v>
      </c>
      <c r="L46">
        <v>4</v>
      </c>
      <c r="M46">
        <v>1</v>
      </c>
      <c r="N46">
        <v>1</v>
      </c>
      <c r="O46">
        <v>5</v>
      </c>
      <c r="P46">
        <v>3</v>
      </c>
      <c r="Q46">
        <v>5</v>
      </c>
      <c r="R46">
        <v>3</v>
      </c>
      <c r="S46">
        <v>2</v>
      </c>
      <c r="T46">
        <v>5</v>
      </c>
      <c r="U46">
        <v>4</v>
      </c>
      <c r="V46">
        <v>3</v>
      </c>
      <c r="W46">
        <v>2</v>
      </c>
      <c r="X46">
        <v>1</v>
      </c>
      <c r="Y46">
        <v>2</v>
      </c>
      <c r="Z46">
        <v>2</v>
      </c>
      <c r="AA46">
        <v>1</v>
      </c>
      <c r="AB46">
        <v>3</v>
      </c>
      <c r="AC46">
        <v>4</v>
      </c>
      <c r="AD46">
        <v>2</v>
      </c>
      <c r="AE46">
        <v>1</v>
      </c>
      <c r="AF46">
        <v>3</v>
      </c>
      <c r="AG46">
        <v>2</v>
      </c>
      <c r="AH46">
        <v>5</v>
      </c>
      <c r="AI46">
        <v>2</v>
      </c>
      <c r="AJ46">
        <v>1</v>
      </c>
      <c r="AK46">
        <v>2</v>
      </c>
      <c r="AL46">
        <v>4</v>
      </c>
      <c r="AM46">
        <v>5</v>
      </c>
      <c r="AN46">
        <v>2</v>
      </c>
      <c r="AO46">
        <v>1</v>
      </c>
      <c r="AP46" s="2" t="s">
        <v>124</v>
      </c>
      <c r="AQ46">
        <v>3</v>
      </c>
      <c r="AR46">
        <v>1</v>
      </c>
      <c r="AS46" s="2" t="s">
        <v>137</v>
      </c>
    </row>
    <row r="47" spans="1:45">
      <c r="A47">
        <v>29.5</v>
      </c>
      <c r="B47">
        <v>1</v>
      </c>
      <c r="C47">
        <v>4</v>
      </c>
      <c r="D47">
        <v>4</v>
      </c>
      <c r="E47" s="2" t="s">
        <v>158</v>
      </c>
      <c r="F47" s="2"/>
      <c r="G47">
        <v>4</v>
      </c>
      <c r="H47">
        <v>4</v>
      </c>
      <c r="I47">
        <v>4</v>
      </c>
      <c r="J47">
        <v>3</v>
      </c>
      <c r="K47">
        <v>4</v>
      </c>
      <c r="L47">
        <v>4</v>
      </c>
      <c r="M47">
        <v>2</v>
      </c>
      <c r="N47">
        <v>2</v>
      </c>
      <c r="O47">
        <v>4</v>
      </c>
      <c r="P47">
        <v>4</v>
      </c>
      <c r="Q47">
        <v>2</v>
      </c>
      <c r="R47">
        <v>4</v>
      </c>
      <c r="S47">
        <v>3</v>
      </c>
      <c r="T47">
        <v>4</v>
      </c>
      <c r="U47">
        <v>4</v>
      </c>
      <c r="V47">
        <v>4</v>
      </c>
      <c r="W47">
        <v>5</v>
      </c>
      <c r="X47">
        <v>4</v>
      </c>
      <c r="Y47">
        <v>3</v>
      </c>
      <c r="Z47">
        <v>4</v>
      </c>
      <c r="AA47">
        <v>3</v>
      </c>
      <c r="AB47">
        <v>4</v>
      </c>
      <c r="AC47">
        <v>4</v>
      </c>
      <c r="AD47">
        <v>5</v>
      </c>
      <c r="AE47">
        <v>3</v>
      </c>
      <c r="AF47">
        <v>4</v>
      </c>
      <c r="AG47">
        <v>4</v>
      </c>
      <c r="AH47">
        <v>4</v>
      </c>
      <c r="AI47">
        <v>2</v>
      </c>
      <c r="AJ47">
        <v>1</v>
      </c>
      <c r="AK47">
        <v>3</v>
      </c>
      <c r="AL47">
        <v>2</v>
      </c>
      <c r="AM47">
        <v>4</v>
      </c>
      <c r="AN47">
        <v>2</v>
      </c>
      <c r="AO47">
        <v>1</v>
      </c>
      <c r="AP47" s="2" t="s">
        <v>124</v>
      </c>
      <c r="AQ47">
        <v>3</v>
      </c>
      <c r="AR47">
        <v>2</v>
      </c>
      <c r="AS47" s="2" t="s">
        <v>137</v>
      </c>
    </row>
  </sheetData>
  <autoFilter ref="A2:AS47" xr:uid="{75FCC692-B971-46A4-A4E1-4F00878FB954}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FEF5-6893-42CE-9073-7B4712BDFC43}">
  <dimension ref="A1:H47"/>
  <sheetViews>
    <sheetView workbookViewId="0">
      <selection activeCell="I15" sqref="I15"/>
    </sheetView>
  </sheetViews>
  <sheetFormatPr defaultRowHeight="15"/>
  <cols>
    <col min="1" max="1" width="22.42578125" bestFit="1" customWidth="1"/>
    <col min="2" max="3" width="22.42578125" customWidth="1"/>
    <col min="4" max="4" width="18" bestFit="1" customWidth="1"/>
    <col min="5" max="5" width="11.28515625" bestFit="1" customWidth="1"/>
    <col min="7" max="7" width="11.28515625" bestFit="1" customWidth="1"/>
    <col min="8" max="8" width="6.5703125" bestFit="1" customWidth="1"/>
  </cols>
  <sheetData>
    <row r="1" spans="1:8">
      <c r="A1" t="s">
        <v>18</v>
      </c>
    </row>
    <row r="2" spans="1:8">
      <c r="A2" s="6" t="s">
        <v>77</v>
      </c>
      <c r="D2" s="11" t="s">
        <v>535</v>
      </c>
      <c r="E2" s="11" t="s">
        <v>533</v>
      </c>
      <c r="F2" t="s">
        <v>512</v>
      </c>
    </row>
    <row r="3" spans="1:8">
      <c r="A3" s="4" t="s">
        <v>407</v>
      </c>
      <c r="B3" s="4" t="s">
        <v>542</v>
      </c>
      <c r="C3" s="4"/>
      <c r="D3" s="12">
        <v>1</v>
      </c>
      <c r="E3" s="14" t="s">
        <v>534</v>
      </c>
    </row>
    <row r="4" spans="1:8">
      <c r="A4">
        <v>3</v>
      </c>
      <c r="B4">
        <f>IF(A4=$D$4,$F$4,IF(A4=$D$5,$F$5,IF(A4=$D$6,$F$6,IF(A4=$D$7,$F$7,""))))</f>
        <v>29.5</v>
      </c>
      <c r="D4" s="12">
        <v>2</v>
      </c>
      <c r="E4" s="15" t="s">
        <v>536</v>
      </c>
      <c r="F4" s="16">
        <f>MEDIAN(18,24)</f>
        <v>21</v>
      </c>
    </row>
    <row r="5" spans="1:8">
      <c r="A5">
        <v>3</v>
      </c>
      <c r="B5">
        <f t="shared" ref="B5:B47" si="0">IF(A5=$D$4,$F$4,IF(A5=$D$5,$F$5,IF(A5=$D$6,$F$6,IF(A5=$D$7,$F$7,""))))</f>
        <v>29.5</v>
      </c>
      <c r="D5" s="12">
        <v>3</v>
      </c>
      <c r="E5" s="15" t="s">
        <v>537</v>
      </c>
      <c r="F5" s="16">
        <f>MEDIAN(25,34)</f>
        <v>29.5</v>
      </c>
    </row>
    <row r="6" spans="1:8">
      <c r="A6">
        <v>3</v>
      </c>
      <c r="B6">
        <f t="shared" si="0"/>
        <v>29.5</v>
      </c>
      <c r="D6" s="12">
        <v>4</v>
      </c>
      <c r="E6" s="15" t="s">
        <v>538</v>
      </c>
      <c r="F6" s="16">
        <f>MEDIAN(35,44)</f>
        <v>39.5</v>
      </c>
    </row>
    <row r="7" spans="1:8">
      <c r="A7">
        <v>3</v>
      </c>
      <c r="B7">
        <f t="shared" si="0"/>
        <v>29.5</v>
      </c>
      <c r="D7" s="12">
        <v>5</v>
      </c>
      <c r="E7" s="15" t="s">
        <v>539</v>
      </c>
      <c r="F7" s="16">
        <f>MEDIAN(45,54)</f>
        <v>49.5</v>
      </c>
    </row>
    <row r="8" spans="1:8">
      <c r="A8">
        <v>3</v>
      </c>
      <c r="B8">
        <f t="shared" si="0"/>
        <v>29.5</v>
      </c>
      <c r="D8" s="12">
        <v>6</v>
      </c>
      <c r="E8" s="14" t="s">
        <v>540</v>
      </c>
      <c r="F8" s="17"/>
    </row>
    <row r="9" spans="1:8">
      <c r="A9">
        <v>3</v>
      </c>
      <c r="B9">
        <f t="shared" si="0"/>
        <v>29.5</v>
      </c>
    </row>
    <row r="10" spans="1:8" ht="15.75" thickBot="1">
      <c r="A10">
        <v>3</v>
      </c>
      <c r="B10">
        <f t="shared" si="0"/>
        <v>29.5</v>
      </c>
    </row>
    <row r="11" spans="1:8">
      <c r="A11">
        <v>3</v>
      </c>
      <c r="B11">
        <f t="shared" si="0"/>
        <v>29.5</v>
      </c>
      <c r="D11" s="8" t="s">
        <v>407</v>
      </c>
      <c r="E11" s="8"/>
      <c r="G11" s="20" t="s">
        <v>622</v>
      </c>
      <c r="H11" t="s">
        <v>384</v>
      </c>
    </row>
    <row r="12" spans="1:8">
      <c r="A12">
        <v>2</v>
      </c>
      <c r="B12">
        <f t="shared" si="0"/>
        <v>21</v>
      </c>
      <c r="G12" s="21" t="s">
        <v>536</v>
      </c>
      <c r="H12">
        <v>11</v>
      </c>
    </row>
    <row r="13" spans="1:8">
      <c r="A13">
        <v>4</v>
      </c>
      <c r="B13">
        <f t="shared" si="0"/>
        <v>39.5</v>
      </c>
      <c r="D13" t="s">
        <v>512</v>
      </c>
      <c r="E13">
        <v>28.511363636363637</v>
      </c>
      <c r="G13" s="21" t="s">
        <v>537</v>
      </c>
      <c r="H13">
        <v>28</v>
      </c>
    </row>
    <row r="14" spans="1:8">
      <c r="A14">
        <v>3</v>
      </c>
      <c r="B14">
        <f t="shared" si="0"/>
        <v>29.5</v>
      </c>
      <c r="D14" t="s">
        <v>513</v>
      </c>
      <c r="E14">
        <v>0.8133870400001979</v>
      </c>
      <c r="G14" s="21" t="s">
        <v>621</v>
      </c>
      <c r="H14">
        <v>5</v>
      </c>
    </row>
    <row r="15" spans="1:8">
      <c r="A15">
        <v>3</v>
      </c>
      <c r="B15">
        <f t="shared" si="0"/>
        <v>29.5</v>
      </c>
      <c r="D15" t="s">
        <v>514</v>
      </c>
      <c r="E15">
        <v>29.5</v>
      </c>
      <c r="G15" s="21" t="s">
        <v>573</v>
      </c>
      <c r="H15">
        <v>44</v>
      </c>
    </row>
    <row r="16" spans="1:8">
      <c r="A16">
        <v>3</v>
      </c>
      <c r="B16">
        <f t="shared" si="0"/>
        <v>29.5</v>
      </c>
      <c r="D16" t="s">
        <v>515</v>
      </c>
      <c r="E16">
        <v>29.5</v>
      </c>
    </row>
    <row r="17" spans="1:5">
      <c r="A17">
        <v>2</v>
      </c>
      <c r="B17">
        <f t="shared" si="0"/>
        <v>21</v>
      </c>
      <c r="D17" t="s">
        <v>516</v>
      </c>
      <c r="E17">
        <v>5.3953992420369108</v>
      </c>
    </row>
    <row r="18" spans="1:5">
      <c r="A18">
        <v>3</v>
      </c>
      <c r="B18">
        <f t="shared" si="0"/>
        <v>29.5</v>
      </c>
      <c r="D18" t="s">
        <v>517</v>
      </c>
      <c r="E18">
        <v>29.110332980972469</v>
      </c>
    </row>
    <row r="19" spans="1:5">
      <c r="A19">
        <v>3</v>
      </c>
      <c r="B19">
        <f t="shared" si="0"/>
        <v>29.5</v>
      </c>
      <c r="D19" t="s">
        <v>518</v>
      </c>
      <c r="E19">
        <v>0.18498434932397645</v>
      </c>
    </row>
    <row r="20" spans="1:5">
      <c r="A20">
        <v>3</v>
      </c>
      <c r="B20">
        <f t="shared" si="0"/>
        <v>29.5</v>
      </c>
      <c r="D20" t="s">
        <v>519</v>
      </c>
      <c r="E20">
        <v>0.31019115906565387</v>
      </c>
    </row>
    <row r="21" spans="1:5">
      <c r="A21">
        <v>3</v>
      </c>
      <c r="B21">
        <f t="shared" si="0"/>
        <v>29.5</v>
      </c>
      <c r="D21" t="s">
        <v>520</v>
      </c>
      <c r="E21">
        <v>18.5</v>
      </c>
    </row>
    <row r="22" spans="1:5">
      <c r="A22">
        <v>4</v>
      </c>
      <c r="B22">
        <f t="shared" si="0"/>
        <v>39.5</v>
      </c>
      <c r="D22" t="s">
        <v>521</v>
      </c>
      <c r="E22">
        <v>21</v>
      </c>
    </row>
    <row r="23" spans="1:5">
      <c r="A23">
        <v>3</v>
      </c>
      <c r="B23">
        <f t="shared" si="0"/>
        <v>29.5</v>
      </c>
      <c r="D23" t="s">
        <v>522</v>
      </c>
      <c r="E23">
        <v>39.5</v>
      </c>
    </row>
    <row r="24" spans="1:5">
      <c r="A24">
        <v>3</v>
      </c>
      <c r="B24">
        <f t="shared" si="0"/>
        <v>29.5</v>
      </c>
      <c r="D24" t="s">
        <v>523</v>
      </c>
      <c r="E24">
        <v>1254.5</v>
      </c>
    </row>
    <row r="25" spans="1:5" ht="15.75" thickBot="1">
      <c r="A25">
        <v>2</v>
      </c>
      <c r="B25">
        <f t="shared" si="0"/>
        <v>21</v>
      </c>
      <c r="D25" s="7" t="s">
        <v>384</v>
      </c>
      <c r="E25" s="7">
        <v>44</v>
      </c>
    </row>
    <row r="26" spans="1:5">
      <c r="A26">
        <v>2</v>
      </c>
      <c r="B26">
        <f t="shared" si="0"/>
        <v>21</v>
      </c>
    </row>
    <row r="27" spans="1:5">
      <c r="A27">
        <v>4</v>
      </c>
      <c r="B27">
        <f t="shared" si="0"/>
        <v>39.5</v>
      </c>
    </row>
    <row r="28" spans="1:5">
      <c r="A28">
        <v>3</v>
      </c>
      <c r="B28">
        <f t="shared" si="0"/>
        <v>29.5</v>
      </c>
    </row>
    <row r="29" spans="1:5">
      <c r="A29">
        <v>3</v>
      </c>
      <c r="B29">
        <f t="shared" si="0"/>
        <v>29.5</v>
      </c>
    </row>
    <row r="30" spans="1:5">
      <c r="A30">
        <v>2</v>
      </c>
      <c r="B30">
        <f t="shared" si="0"/>
        <v>21</v>
      </c>
    </row>
    <row r="31" spans="1:5">
      <c r="A31">
        <v>3</v>
      </c>
      <c r="B31">
        <f t="shared" si="0"/>
        <v>29.5</v>
      </c>
    </row>
    <row r="32" spans="1:5">
      <c r="A32">
        <v>4</v>
      </c>
      <c r="B32">
        <f t="shared" si="0"/>
        <v>39.5</v>
      </c>
    </row>
    <row r="33" spans="1:2">
      <c r="A33">
        <v>2</v>
      </c>
      <c r="B33">
        <f t="shared" si="0"/>
        <v>21</v>
      </c>
    </row>
    <row r="34" spans="1:2">
      <c r="A34">
        <v>3</v>
      </c>
      <c r="B34">
        <f t="shared" si="0"/>
        <v>29.5</v>
      </c>
    </row>
    <row r="35" spans="1:2">
      <c r="A35">
        <v>2</v>
      </c>
      <c r="B35">
        <f t="shared" si="0"/>
        <v>21</v>
      </c>
    </row>
    <row r="36" spans="1:2">
      <c r="A36">
        <v>2</v>
      </c>
      <c r="B36">
        <f t="shared" si="0"/>
        <v>21</v>
      </c>
    </row>
    <row r="37" spans="1:2">
      <c r="A37">
        <v>3</v>
      </c>
      <c r="B37">
        <f t="shared" si="0"/>
        <v>29.5</v>
      </c>
    </row>
    <row r="38" spans="1:2">
      <c r="A38">
        <v>2</v>
      </c>
      <c r="B38">
        <f t="shared" si="0"/>
        <v>21</v>
      </c>
    </row>
    <row r="39" spans="1:2">
      <c r="A39">
        <v>3</v>
      </c>
      <c r="B39">
        <f t="shared" si="0"/>
        <v>29.5</v>
      </c>
    </row>
    <row r="40" spans="1:2">
      <c r="A40">
        <v>2</v>
      </c>
      <c r="B40">
        <f t="shared" si="0"/>
        <v>21</v>
      </c>
    </row>
    <row r="41" spans="1:2">
      <c r="A41">
        <v>3</v>
      </c>
      <c r="B41">
        <f t="shared" si="0"/>
        <v>29.5</v>
      </c>
    </row>
    <row r="42" spans="1:2">
      <c r="A42">
        <v>3</v>
      </c>
      <c r="B42">
        <f t="shared" si="0"/>
        <v>29.5</v>
      </c>
    </row>
    <row r="43" spans="1:2">
      <c r="A43">
        <v>4</v>
      </c>
      <c r="B43">
        <f t="shared" si="0"/>
        <v>39.5</v>
      </c>
    </row>
    <row r="44" spans="1:2">
      <c r="A44">
        <v>2</v>
      </c>
      <c r="B44">
        <f t="shared" si="0"/>
        <v>21</v>
      </c>
    </row>
    <row r="45" spans="1:2">
      <c r="A45">
        <v>3</v>
      </c>
      <c r="B45">
        <f t="shared" si="0"/>
        <v>29.5</v>
      </c>
    </row>
    <row r="46" spans="1:2">
      <c r="A46">
        <v>3</v>
      </c>
      <c r="B46">
        <f t="shared" si="0"/>
        <v>29.5</v>
      </c>
    </row>
    <row r="47" spans="1:2">
      <c r="A47">
        <v>3</v>
      </c>
      <c r="B47">
        <f t="shared" si="0"/>
        <v>29.5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94BD-5E75-40A8-98E6-8ECA15B20D5F}">
  <dimension ref="A1:L145"/>
  <sheetViews>
    <sheetView topLeftCell="E24" zoomScale="108" workbookViewId="0">
      <selection activeCell="J16" sqref="J16"/>
    </sheetView>
  </sheetViews>
  <sheetFormatPr defaultRowHeight="15"/>
  <cols>
    <col min="1" max="1" width="85.85546875" bestFit="1" customWidth="1"/>
    <col min="4" max="4" width="9.85546875" bestFit="1" customWidth="1"/>
    <col min="5" max="5" width="148.140625" bestFit="1" customWidth="1"/>
    <col min="7" max="7" width="3" bestFit="1" customWidth="1"/>
    <col min="8" max="8" width="39.85546875" bestFit="1" customWidth="1"/>
    <col min="10" max="10" width="39.42578125" bestFit="1" customWidth="1"/>
    <col min="11" max="11" width="14.28515625" bestFit="1" customWidth="1"/>
    <col min="12" max="12" width="17.85546875" bestFit="1" customWidth="1"/>
    <col min="13" max="21" width="3" bestFit="1" customWidth="1"/>
    <col min="22" max="22" width="2" bestFit="1" customWidth="1"/>
    <col min="23" max="32" width="3" bestFit="1" customWidth="1"/>
    <col min="33" max="33" width="2" bestFit="1" customWidth="1"/>
    <col min="34" max="43" width="3" bestFit="1" customWidth="1"/>
    <col min="44" max="44" width="2" bestFit="1" customWidth="1"/>
    <col min="45" max="49" width="3" bestFit="1" customWidth="1"/>
    <col min="50" max="54" width="2" bestFit="1" customWidth="1"/>
    <col min="55" max="55" width="11.28515625" bestFit="1" customWidth="1"/>
    <col min="56" max="65" width="3" bestFit="1" customWidth="1"/>
    <col min="66" max="66" width="2" bestFit="1" customWidth="1"/>
    <col min="67" max="76" width="3" bestFit="1" customWidth="1"/>
    <col min="77" max="77" width="2" bestFit="1" customWidth="1"/>
    <col min="78" max="87" width="3" bestFit="1" customWidth="1"/>
    <col min="88" max="88" width="2" bestFit="1" customWidth="1"/>
    <col min="89" max="93" width="3" bestFit="1" customWidth="1"/>
    <col min="94" max="98" width="2" bestFit="1" customWidth="1"/>
    <col min="99" max="99" width="22.140625" bestFit="1" customWidth="1"/>
    <col min="100" max="100" width="16.28515625" bestFit="1" customWidth="1"/>
  </cols>
  <sheetData>
    <row r="1" spans="1:12">
      <c r="A1" t="s">
        <v>22</v>
      </c>
    </row>
    <row r="2" spans="1:12">
      <c r="A2" s="6" t="s">
        <v>81</v>
      </c>
    </row>
    <row r="3" spans="1:12">
      <c r="A3" s="4" t="s">
        <v>416</v>
      </c>
      <c r="C3" s="4" t="s">
        <v>545</v>
      </c>
      <c r="D3" s="4" t="s">
        <v>566</v>
      </c>
      <c r="E3" s="4" t="s">
        <v>567</v>
      </c>
      <c r="G3" s="4" t="s">
        <v>545</v>
      </c>
      <c r="H3" s="4" t="s">
        <v>565</v>
      </c>
    </row>
    <row r="4" spans="1:12">
      <c r="A4" s="2" t="s">
        <v>127</v>
      </c>
      <c r="C4" s="19">
        <v>1</v>
      </c>
      <c r="D4" s="2" t="s">
        <v>127</v>
      </c>
      <c r="E4" s="19" t="s">
        <v>546</v>
      </c>
      <c r="G4">
        <v>1</v>
      </c>
      <c r="H4" t="s">
        <v>546</v>
      </c>
      <c r="J4" s="20" t="s">
        <v>580</v>
      </c>
      <c r="K4" t="s">
        <v>581</v>
      </c>
      <c r="L4" t="s">
        <v>582</v>
      </c>
    </row>
    <row r="5" spans="1:12">
      <c r="A5" s="2" t="s">
        <v>131</v>
      </c>
      <c r="C5" s="19">
        <v>2</v>
      </c>
      <c r="D5" s="19" t="s">
        <v>131</v>
      </c>
      <c r="E5" s="19" t="s">
        <v>547</v>
      </c>
      <c r="G5">
        <v>2</v>
      </c>
      <c r="H5" t="s">
        <v>556</v>
      </c>
      <c r="J5" s="21" t="s">
        <v>574</v>
      </c>
      <c r="K5">
        <v>37</v>
      </c>
      <c r="L5" s="22">
        <v>0.84090909090909094</v>
      </c>
    </row>
    <row r="6" spans="1:12">
      <c r="A6" s="2" t="s">
        <v>136</v>
      </c>
      <c r="C6" s="19">
        <v>3</v>
      </c>
      <c r="D6" s="2" t="s">
        <v>136</v>
      </c>
      <c r="E6" s="19" t="s">
        <v>548</v>
      </c>
      <c r="G6">
        <v>2</v>
      </c>
      <c r="H6" t="s">
        <v>568</v>
      </c>
      <c r="J6" s="21" t="s">
        <v>576</v>
      </c>
      <c r="K6">
        <v>31</v>
      </c>
      <c r="L6" s="22">
        <v>0.70454545454545459</v>
      </c>
    </row>
    <row r="7" spans="1:12">
      <c r="A7" s="2" t="s">
        <v>140</v>
      </c>
      <c r="C7" s="19">
        <v>4</v>
      </c>
      <c r="D7" s="2" t="s">
        <v>140</v>
      </c>
      <c r="E7" s="19" t="s">
        <v>549</v>
      </c>
      <c r="G7">
        <v>2</v>
      </c>
      <c r="H7" t="s">
        <v>569</v>
      </c>
      <c r="J7" s="21" t="s">
        <v>579</v>
      </c>
      <c r="K7">
        <v>28</v>
      </c>
      <c r="L7" s="22">
        <v>0.63636363636363635</v>
      </c>
    </row>
    <row r="8" spans="1:12">
      <c r="A8" s="2" t="s">
        <v>144</v>
      </c>
      <c r="C8" s="19">
        <v>5</v>
      </c>
      <c r="D8" s="2" t="s">
        <v>144</v>
      </c>
      <c r="E8" s="19" t="s">
        <v>550</v>
      </c>
      <c r="G8">
        <v>2</v>
      </c>
      <c r="H8" t="s">
        <v>570</v>
      </c>
      <c r="J8" s="21" t="s">
        <v>575</v>
      </c>
      <c r="K8">
        <v>23</v>
      </c>
      <c r="L8" s="22">
        <v>0.52272727272727271</v>
      </c>
    </row>
    <row r="9" spans="1:12">
      <c r="A9" s="2" t="s">
        <v>147</v>
      </c>
      <c r="C9" s="19">
        <v>6</v>
      </c>
      <c r="D9" s="2" t="s">
        <v>147</v>
      </c>
      <c r="E9" s="19" t="s">
        <v>551</v>
      </c>
      <c r="G9">
        <v>2</v>
      </c>
      <c r="H9" t="s">
        <v>546</v>
      </c>
      <c r="J9" s="21" t="s">
        <v>578</v>
      </c>
      <c r="K9">
        <v>18</v>
      </c>
      <c r="L9" s="22">
        <v>0.40909090909090912</v>
      </c>
    </row>
    <row r="10" spans="1:12">
      <c r="A10" s="2" t="s">
        <v>136</v>
      </c>
      <c r="C10" s="19">
        <v>7</v>
      </c>
      <c r="D10" s="2" t="s">
        <v>136</v>
      </c>
      <c r="E10" s="19" t="s">
        <v>548</v>
      </c>
      <c r="G10">
        <v>2</v>
      </c>
      <c r="H10" t="s">
        <v>571</v>
      </c>
      <c r="J10" s="21" t="s">
        <v>577</v>
      </c>
      <c r="K10">
        <v>4</v>
      </c>
      <c r="L10" s="22">
        <v>9.0909090909090912E-2</v>
      </c>
    </row>
    <row r="11" spans="1:12">
      <c r="A11" s="2" t="s">
        <v>154</v>
      </c>
      <c r="C11" s="19">
        <v>8</v>
      </c>
      <c r="D11" s="2" t="s">
        <v>154</v>
      </c>
      <c r="E11" s="19" t="s">
        <v>552</v>
      </c>
      <c r="G11">
        <v>3</v>
      </c>
      <c r="H11" t="s">
        <v>556</v>
      </c>
      <c r="J11" s="21" t="s">
        <v>170</v>
      </c>
      <c r="K11">
        <v>1</v>
      </c>
      <c r="L11" s="22">
        <v>2.2727272727272728E-2</v>
      </c>
    </row>
    <row r="12" spans="1:12">
      <c r="A12" s="2" t="s">
        <v>158</v>
      </c>
      <c r="C12" s="19">
        <v>9</v>
      </c>
      <c r="D12" s="2" t="s">
        <v>158</v>
      </c>
      <c r="E12" s="19" t="s">
        <v>553</v>
      </c>
      <c r="G12">
        <v>3</v>
      </c>
      <c r="H12" t="s">
        <v>570</v>
      </c>
      <c r="J12" s="21" t="s">
        <v>573</v>
      </c>
      <c r="K12">
        <v>44</v>
      </c>
      <c r="L12" s="22">
        <v>1</v>
      </c>
    </row>
    <row r="13" spans="1:12">
      <c r="A13" s="2" t="s">
        <v>131</v>
      </c>
      <c r="C13" s="19">
        <v>10</v>
      </c>
      <c r="D13" s="2" t="s">
        <v>131</v>
      </c>
      <c r="E13" s="19" t="s">
        <v>547</v>
      </c>
      <c r="G13">
        <v>3</v>
      </c>
      <c r="H13" t="s">
        <v>546</v>
      </c>
    </row>
    <row r="14" spans="1:12">
      <c r="A14" s="2" t="s">
        <v>163</v>
      </c>
      <c r="C14" s="19">
        <v>11</v>
      </c>
      <c r="D14" s="2" t="s">
        <v>163</v>
      </c>
      <c r="E14" s="19" t="s">
        <v>554</v>
      </c>
      <c r="G14">
        <v>3</v>
      </c>
      <c r="H14" t="s">
        <v>571</v>
      </c>
    </row>
    <row r="15" spans="1:12">
      <c r="A15" s="2" t="s">
        <v>169</v>
      </c>
      <c r="C15" s="19">
        <v>12</v>
      </c>
      <c r="D15" s="2" t="s">
        <v>169</v>
      </c>
      <c r="E15" s="19" t="s">
        <v>555</v>
      </c>
      <c r="G15">
        <v>4</v>
      </c>
      <c r="H15" t="s">
        <v>556</v>
      </c>
      <c r="J15" s="21"/>
    </row>
    <row r="16" spans="1:12">
      <c r="A16" s="2" t="s">
        <v>158</v>
      </c>
      <c r="C16" s="19">
        <v>13</v>
      </c>
      <c r="D16" s="2" t="s">
        <v>158</v>
      </c>
      <c r="E16" s="19" t="s">
        <v>553</v>
      </c>
      <c r="G16">
        <v>4</v>
      </c>
      <c r="H16" t="s">
        <v>568</v>
      </c>
      <c r="L16" s="24"/>
    </row>
    <row r="17" spans="1:12">
      <c r="A17" s="2" t="s">
        <v>176</v>
      </c>
      <c r="C17" s="19">
        <v>14</v>
      </c>
      <c r="D17" s="2" t="s">
        <v>176</v>
      </c>
      <c r="E17" s="19" t="s">
        <v>556</v>
      </c>
      <c r="G17">
        <v>4</v>
      </c>
      <c r="H17" t="s">
        <v>569</v>
      </c>
      <c r="L17" s="24"/>
    </row>
    <row r="18" spans="1:12">
      <c r="A18" s="2" t="s">
        <v>180</v>
      </c>
      <c r="C18" s="19">
        <v>15</v>
      </c>
      <c r="D18" s="2" t="s">
        <v>180</v>
      </c>
      <c r="E18" s="19" t="s">
        <v>557</v>
      </c>
      <c r="G18">
        <v>5</v>
      </c>
      <c r="H18" t="s">
        <v>556</v>
      </c>
      <c r="L18" s="24"/>
    </row>
    <row r="19" spans="1:12">
      <c r="A19" s="2" t="s">
        <v>154</v>
      </c>
      <c r="C19" s="19">
        <v>16</v>
      </c>
      <c r="D19" s="2" t="s">
        <v>154</v>
      </c>
      <c r="E19" s="19" t="s">
        <v>552</v>
      </c>
      <c r="G19">
        <v>5</v>
      </c>
      <c r="H19" t="s">
        <v>568</v>
      </c>
      <c r="L19" s="24"/>
    </row>
    <row r="20" spans="1:12">
      <c r="A20" s="2" t="s">
        <v>147</v>
      </c>
      <c r="C20" s="19">
        <v>17</v>
      </c>
      <c r="D20" s="2" t="s">
        <v>147</v>
      </c>
      <c r="E20" s="19" t="s">
        <v>551</v>
      </c>
      <c r="G20">
        <v>5</v>
      </c>
      <c r="H20" t="s">
        <v>570</v>
      </c>
      <c r="L20" s="24"/>
    </row>
    <row r="21" spans="1:12">
      <c r="A21" s="2" t="s">
        <v>189</v>
      </c>
      <c r="C21" s="19">
        <v>18</v>
      </c>
      <c r="D21" s="2" t="s">
        <v>189</v>
      </c>
      <c r="E21" s="19" t="s">
        <v>558</v>
      </c>
      <c r="G21">
        <v>6</v>
      </c>
      <c r="H21" t="s">
        <v>556</v>
      </c>
      <c r="L21" s="24"/>
    </row>
    <row r="22" spans="1:12">
      <c r="A22" s="2" t="s">
        <v>158</v>
      </c>
      <c r="C22" s="19">
        <v>19</v>
      </c>
      <c r="D22" s="2" t="s">
        <v>158</v>
      </c>
      <c r="E22" s="19" t="s">
        <v>553</v>
      </c>
      <c r="G22">
        <v>6</v>
      </c>
      <c r="H22" t="s">
        <v>568</v>
      </c>
      <c r="L22" s="24"/>
    </row>
    <row r="23" spans="1:12">
      <c r="A23" s="2" t="s">
        <v>147</v>
      </c>
      <c r="C23" s="19">
        <v>20</v>
      </c>
      <c r="D23" s="2" t="s">
        <v>147</v>
      </c>
      <c r="E23" s="19" t="s">
        <v>551</v>
      </c>
      <c r="G23">
        <v>6</v>
      </c>
      <c r="H23" t="s">
        <v>569</v>
      </c>
    </row>
    <row r="24" spans="1:12">
      <c r="A24" s="2" t="s">
        <v>202</v>
      </c>
      <c r="C24" s="19">
        <v>21</v>
      </c>
      <c r="D24" s="2" t="s">
        <v>202</v>
      </c>
      <c r="E24" s="19" t="s">
        <v>559</v>
      </c>
      <c r="G24">
        <v>6</v>
      </c>
      <c r="H24" t="s">
        <v>546</v>
      </c>
    </row>
    <row r="25" spans="1:12">
      <c r="A25" s="2" t="s">
        <v>207</v>
      </c>
      <c r="C25" s="19">
        <v>22</v>
      </c>
      <c r="D25" s="2" t="s">
        <v>207</v>
      </c>
      <c r="E25" s="19" t="s">
        <v>560</v>
      </c>
      <c r="G25">
        <v>7</v>
      </c>
      <c r="H25" t="s">
        <v>556</v>
      </c>
    </row>
    <row r="26" spans="1:12">
      <c r="A26" s="2" t="s">
        <v>154</v>
      </c>
      <c r="C26" s="19">
        <v>23</v>
      </c>
      <c r="D26" s="2" t="s">
        <v>154</v>
      </c>
      <c r="E26" s="19" t="s">
        <v>552</v>
      </c>
      <c r="G26">
        <v>7</v>
      </c>
      <c r="H26" t="s">
        <v>570</v>
      </c>
    </row>
    <row r="27" spans="1:12">
      <c r="A27" s="2" t="s">
        <v>158</v>
      </c>
      <c r="C27" s="19">
        <v>24</v>
      </c>
      <c r="D27" s="2" t="s">
        <v>158</v>
      </c>
      <c r="E27" s="19" t="s">
        <v>553</v>
      </c>
      <c r="G27">
        <v>7</v>
      </c>
      <c r="H27" t="s">
        <v>546</v>
      </c>
    </row>
    <row r="28" spans="1:12">
      <c r="A28" s="2" t="s">
        <v>127</v>
      </c>
      <c r="C28" s="19">
        <v>25</v>
      </c>
      <c r="D28" s="2" t="s">
        <v>127</v>
      </c>
      <c r="E28" s="19" t="s">
        <v>546</v>
      </c>
      <c r="G28">
        <v>7</v>
      </c>
      <c r="H28" t="s">
        <v>571</v>
      </c>
    </row>
    <row r="29" spans="1:12">
      <c r="A29" s="2" t="s">
        <v>140</v>
      </c>
      <c r="C29" s="19">
        <v>26</v>
      </c>
      <c r="D29" s="2" t="s">
        <v>140</v>
      </c>
      <c r="E29" s="19" t="s">
        <v>549</v>
      </c>
      <c r="G29">
        <v>8</v>
      </c>
      <c r="H29" t="s">
        <v>556</v>
      </c>
    </row>
    <row r="30" spans="1:12">
      <c r="A30" s="2" t="s">
        <v>147</v>
      </c>
      <c r="C30" s="19">
        <v>27</v>
      </c>
      <c r="D30" s="2" t="s">
        <v>147</v>
      </c>
      <c r="E30" s="19" t="s">
        <v>551</v>
      </c>
      <c r="G30">
        <v>8</v>
      </c>
      <c r="H30" t="s">
        <v>568</v>
      </c>
    </row>
    <row r="31" spans="1:12">
      <c r="A31" s="2" t="s">
        <v>158</v>
      </c>
      <c r="C31" s="19">
        <v>28</v>
      </c>
      <c r="D31" s="2" t="s">
        <v>158</v>
      </c>
      <c r="E31" s="19" t="s">
        <v>553</v>
      </c>
      <c r="G31">
        <v>9</v>
      </c>
      <c r="H31" t="s">
        <v>556</v>
      </c>
    </row>
    <row r="32" spans="1:12">
      <c r="A32" s="2" t="s">
        <v>140</v>
      </c>
      <c r="C32" s="19">
        <v>29</v>
      </c>
      <c r="D32" s="2" t="s">
        <v>140</v>
      </c>
      <c r="E32" s="19" t="s">
        <v>549</v>
      </c>
      <c r="G32">
        <v>9</v>
      </c>
      <c r="H32" t="s">
        <v>568</v>
      </c>
    </row>
    <row r="33" spans="1:8">
      <c r="A33" s="2" t="s">
        <v>202</v>
      </c>
      <c r="C33" s="19">
        <v>30</v>
      </c>
      <c r="D33" s="2" t="s">
        <v>202</v>
      </c>
      <c r="E33" s="19" t="s">
        <v>559</v>
      </c>
      <c r="G33">
        <v>9</v>
      </c>
      <c r="H33" t="s">
        <v>569</v>
      </c>
    </row>
    <row r="34" spans="1:8">
      <c r="A34" s="2" t="s">
        <v>127</v>
      </c>
      <c r="C34" s="19">
        <v>31</v>
      </c>
      <c r="D34" s="2" t="s">
        <v>127</v>
      </c>
      <c r="E34" s="19" t="s">
        <v>546</v>
      </c>
      <c r="G34">
        <v>9</v>
      </c>
      <c r="H34" t="s">
        <v>570</v>
      </c>
    </row>
    <row r="35" spans="1:8">
      <c r="A35" s="2" t="s">
        <v>154</v>
      </c>
      <c r="C35" s="19">
        <v>32</v>
      </c>
      <c r="D35" s="2" t="s">
        <v>154</v>
      </c>
      <c r="E35" s="19" t="s">
        <v>552</v>
      </c>
      <c r="G35">
        <v>9</v>
      </c>
      <c r="H35" t="s">
        <v>546</v>
      </c>
    </row>
    <row r="36" spans="1:8">
      <c r="A36" s="2" t="s">
        <v>248</v>
      </c>
      <c r="C36" s="19">
        <v>33</v>
      </c>
      <c r="D36" s="2" t="s">
        <v>248</v>
      </c>
      <c r="E36" s="19" t="s">
        <v>561</v>
      </c>
      <c r="G36">
        <v>10</v>
      </c>
      <c r="H36" t="s">
        <v>556</v>
      </c>
    </row>
    <row r="37" spans="1:8">
      <c r="A37" s="2" t="s">
        <v>140</v>
      </c>
      <c r="C37" s="19">
        <v>34</v>
      </c>
      <c r="D37" s="2" t="s">
        <v>140</v>
      </c>
      <c r="E37" s="19" t="s">
        <v>549</v>
      </c>
      <c r="G37">
        <v>10</v>
      </c>
      <c r="H37" t="s">
        <v>568</v>
      </c>
    </row>
    <row r="38" spans="1:8">
      <c r="A38" s="2" t="s">
        <v>127</v>
      </c>
      <c r="C38" s="19">
        <v>35</v>
      </c>
      <c r="D38" s="2" t="s">
        <v>127</v>
      </c>
      <c r="E38" s="19" t="s">
        <v>546</v>
      </c>
      <c r="G38">
        <v>10</v>
      </c>
      <c r="H38" t="s">
        <v>569</v>
      </c>
    </row>
    <row r="39" spans="1:8">
      <c r="A39" s="2" t="s">
        <v>158</v>
      </c>
      <c r="C39" s="19">
        <v>36</v>
      </c>
      <c r="D39" s="2" t="s">
        <v>158</v>
      </c>
      <c r="E39" s="19" t="s">
        <v>553</v>
      </c>
      <c r="G39">
        <v>10</v>
      </c>
      <c r="H39" t="s">
        <v>570</v>
      </c>
    </row>
    <row r="40" spans="1:8">
      <c r="A40" s="2" t="s">
        <v>202</v>
      </c>
      <c r="C40" s="19">
        <v>37</v>
      </c>
      <c r="D40" s="2" t="s">
        <v>202</v>
      </c>
      <c r="E40" s="19" t="s">
        <v>559</v>
      </c>
      <c r="G40">
        <v>10</v>
      </c>
      <c r="H40" t="s">
        <v>546</v>
      </c>
    </row>
    <row r="41" spans="1:8">
      <c r="A41" s="2" t="s">
        <v>262</v>
      </c>
      <c r="C41" s="19">
        <v>38</v>
      </c>
      <c r="D41" s="2" t="s">
        <v>262</v>
      </c>
      <c r="E41" s="19" t="s">
        <v>562</v>
      </c>
      <c r="G41">
        <v>10</v>
      </c>
      <c r="H41" t="s">
        <v>571</v>
      </c>
    </row>
    <row r="42" spans="1:8">
      <c r="A42" s="2" t="s">
        <v>176</v>
      </c>
      <c r="C42" s="19">
        <v>39</v>
      </c>
      <c r="D42" s="2" t="s">
        <v>176</v>
      </c>
      <c r="E42" s="19" t="s">
        <v>556</v>
      </c>
      <c r="G42">
        <v>11</v>
      </c>
      <c r="H42" t="s">
        <v>568</v>
      </c>
    </row>
    <row r="43" spans="1:8">
      <c r="A43" s="2" t="s">
        <v>284</v>
      </c>
      <c r="C43" s="19">
        <v>40</v>
      </c>
      <c r="D43" s="2" t="s">
        <v>284</v>
      </c>
      <c r="E43" s="19" t="s">
        <v>563</v>
      </c>
      <c r="G43">
        <v>11</v>
      </c>
      <c r="H43" t="s">
        <v>569</v>
      </c>
    </row>
    <row r="44" spans="1:8">
      <c r="A44" s="2" t="s">
        <v>284</v>
      </c>
      <c r="C44" s="19">
        <v>41</v>
      </c>
      <c r="D44" s="2" t="s">
        <v>284</v>
      </c>
      <c r="E44" s="19" t="s">
        <v>563</v>
      </c>
      <c r="G44">
        <v>11</v>
      </c>
      <c r="H44" t="s">
        <v>570</v>
      </c>
    </row>
    <row r="45" spans="1:8">
      <c r="A45" s="2" t="s">
        <v>180</v>
      </c>
      <c r="C45" s="19">
        <v>42</v>
      </c>
      <c r="D45" s="2" t="s">
        <v>180</v>
      </c>
      <c r="E45" s="19" t="s">
        <v>557</v>
      </c>
      <c r="G45">
        <v>11</v>
      </c>
      <c r="H45" t="s">
        <v>546</v>
      </c>
    </row>
    <row r="46" spans="1:8">
      <c r="A46" s="2" t="s">
        <v>328</v>
      </c>
      <c r="C46" s="19">
        <v>43</v>
      </c>
      <c r="D46" s="2" t="s">
        <v>328</v>
      </c>
      <c r="E46" s="19" t="s">
        <v>564</v>
      </c>
      <c r="G46">
        <v>12</v>
      </c>
      <c r="H46" t="s">
        <v>556</v>
      </c>
    </row>
    <row r="47" spans="1:8">
      <c r="A47" s="2" t="s">
        <v>158</v>
      </c>
      <c r="C47" s="19">
        <v>44</v>
      </c>
      <c r="D47" s="2" t="s">
        <v>158</v>
      </c>
      <c r="E47" s="19" t="s">
        <v>553</v>
      </c>
      <c r="G47">
        <v>12</v>
      </c>
      <c r="H47" t="s">
        <v>568</v>
      </c>
    </row>
    <row r="48" spans="1:8">
      <c r="G48">
        <v>12</v>
      </c>
      <c r="H48" t="s">
        <v>569</v>
      </c>
    </row>
    <row r="49" spans="7:8">
      <c r="G49">
        <v>12</v>
      </c>
      <c r="H49" t="s">
        <v>570</v>
      </c>
    </row>
    <row r="50" spans="7:8">
      <c r="G50">
        <v>12</v>
      </c>
      <c r="H50" t="s">
        <v>170</v>
      </c>
    </row>
    <row r="51" spans="7:8">
      <c r="G51">
        <v>13</v>
      </c>
      <c r="H51" t="s">
        <v>556</v>
      </c>
    </row>
    <row r="52" spans="7:8">
      <c r="G52">
        <v>13</v>
      </c>
      <c r="H52" t="s">
        <v>568</v>
      </c>
    </row>
    <row r="53" spans="7:8">
      <c r="G53">
        <v>13</v>
      </c>
      <c r="H53" t="s">
        <v>569</v>
      </c>
    </row>
    <row r="54" spans="7:8">
      <c r="G54">
        <v>13</v>
      </c>
      <c r="H54" t="s">
        <v>570</v>
      </c>
    </row>
    <row r="55" spans="7:8">
      <c r="G55">
        <v>13</v>
      </c>
      <c r="H55" t="s">
        <v>546</v>
      </c>
    </row>
    <row r="56" spans="7:8">
      <c r="G56">
        <v>14</v>
      </c>
      <c r="H56" t="s">
        <v>556</v>
      </c>
    </row>
    <row r="57" spans="7:8">
      <c r="G57">
        <v>15</v>
      </c>
      <c r="H57" t="s">
        <v>556</v>
      </c>
    </row>
    <row r="58" spans="7:8">
      <c r="G58">
        <v>15</v>
      </c>
      <c r="H58" t="s">
        <v>568</v>
      </c>
    </row>
    <row r="59" spans="7:8">
      <c r="G59">
        <v>15</v>
      </c>
      <c r="H59" t="s">
        <v>570</v>
      </c>
    </row>
    <row r="60" spans="7:8">
      <c r="G60">
        <v>15</v>
      </c>
      <c r="H60" t="s">
        <v>546</v>
      </c>
    </row>
    <row r="61" spans="7:8">
      <c r="G61">
        <v>16</v>
      </c>
      <c r="H61" t="s">
        <v>556</v>
      </c>
    </row>
    <row r="62" spans="7:8">
      <c r="G62">
        <v>16</v>
      </c>
      <c r="H62" t="s">
        <v>568</v>
      </c>
    </row>
    <row r="63" spans="7:8">
      <c r="G63">
        <v>17</v>
      </c>
      <c r="H63" t="s">
        <v>556</v>
      </c>
    </row>
    <row r="64" spans="7:8">
      <c r="G64">
        <v>17</v>
      </c>
      <c r="H64" t="s">
        <v>568</v>
      </c>
    </row>
    <row r="65" spans="7:8">
      <c r="G65">
        <v>17</v>
      </c>
      <c r="H65" t="s">
        <v>569</v>
      </c>
    </row>
    <row r="66" spans="7:8">
      <c r="G66">
        <v>17</v>
      </c>
      <c r="H66" t="s">
        <v>546</v>
      </c>
    </row>
    <row r="67" spans="7:8">
      <c r="G67">
        <v>18</v>
      </c>
      <c r="H67" t="s">
        <v>556</v>
      </c>
    </row>
    <row r="68" spans="7:8">
      <c r="G68">
        <v>18</v>
      </c>
      <c r="H68" t="s">
        <v>569</v>
      </c>
    </row>
    <row r="69" spans="7:8">
      <c r="G69">
        <v>19</v>
      </c>
      <c r="H69" t="s">
        <v>556</v>
      </c>
    </row>
    <row r="70" spans="7:8">
      <c r="G70">
        <v>19</v>
      </c>
      <c r="H70" t="s">
        <v>568</v>
      </c>
    </row>
    <row r="71" spans="7:8">
      <c r="G71">
        <v>19</v>
      </c>
      <c r="H71" t="s">
        <v>569</v>
      </c>
    </row>
    <row r="72" spans="7:8">
      <c r="G72">
        <v>19</v>
      </c>
      <c r="H72" t="s">
        <v>570</v>
      </c>
    </row>
    <row r="73" spans="7:8">
      <c r="G73">
        <v>19</v>
      </c>
      <c r="H73" t="s">
        <v>546</v>
      </c>
    </row>
    <row r="74" spans="7:8">
      <c r="G74">
        <v>20</v>
      </c>
      <c r="H74" t="s">
        <v>556</v>
      </c>
    </row>
    <row r="75" spans="7:8">
      <c r="G75">
        <v>20</v>
      </c>
      <c r="H75" t="s">
        <v>568</v>
      </c>
    </row>
    <row r="76" spans="7:8">
      <c r="G76">
        <v>20</v>
      </c>
      <c r="H76" t="s">
        <v>569</v>
      </c>
    </row>
    <row r="77" spans="7:8">
      <c r="G77">
        <v>20</v>
      </c>
      <c r="H77" t="s">
        <v>546</v>
      </c>
    </row>
    <row r="78" spans="7:8">
      <c r="G78">
        <v>21</v>
      </c>
      <c r="H78" t="s">
        <v>556</v>
      </c>
    </row>
    <row r="79" spans="7:8">
      <c r="G79">
        <v>21</v>
      </c>
      <c r="H79" t="s">
        <v>546</v>
      </c>
    </row>
    <row r="80" spans="7:8">
      <c r="G80">
        <v>22</v>
      </c>
      <c r="H80" t="s">
        <v>556</v>
      </c>
    </row>
    <row r="81" spans="7:8">
      <c r="G81">
        <v>22</v>
      </c>
      <c r="H81" t="s">
        <v>569</v>
      </c>
    </row>
    <row r="82" spans="7:8">
      <c r="G82">
        <v>22</v>
      </c>
      <c r="H82" t="s">
        <v>570</v>
      </c>
    </row>
    <row r="83" spans="7:8">
      <c r="G83">
        <v>22</v>
      </c>
      <c r="H83" t="s">
        <v>546</v>
      </c>
    </row>
    <row r="84" spans="7:8">
      <c r="G84">
        <v>23</v>
      </c>
      <c r="H84" t="s">
        <v>556</v>
      </c>
    </row>
    <row r="85" spans="7:8">
      <c r="G85">
        <v>23</v>
      </c>
      <c r="H85" t="s">
        <v>568</v>
      </c>
    </row>
    <row r="86" spans="7:8">
      <c r="G86">
        <v>24</v>
      </c>
      <c r="H86" t="s">
        <v>556</v>
      </c>
    </row>
    <row r="87" spans="7:8">
      <c r="G87">
        <v>24</v>
      </c>
      <c r="H87" t="s">
        <v>568</v>
      </c>
    </row>
    <row r="88" spans="7:8">
      <c r="G88">
        <v>24</v>
      </c>
      <c r="H88" t="s">
        <v>569</v>
      </c>
    </row>
    <row r="89" spans="7:8">
      <c r="G89">
        <v>24</v>
      </c>
      <c r="H89" t="s">
        <v>570</v>
      </c>
    </row>
    <row r="90" spans="7:8">
      <c r="G90">
        <v>24</v>
      </c>
      <c r="H90" t="s">
        <v>546</v>
      </c>
    </row>
    <row r="91" spans="7:8">
      <c r="G91">
        <v>25</v>
      </c>
      <c r="H91" t="s">
        <v>546</v>
      </c>
    </row>
    <row r="92" spans="7:8">
      <c r="G92">
        <v>26</v>
      </c>
      <c r="H92" t="s">
        <v>556</v>
      </c>
    </row>
    <row r="93" spans="7:8">
      <c r="G93">
        <v>26</v>
      </c>
      <c r="H93" t="s">
        <v>568</v>
      </c>
    </row>
    <row r="94" spans="7:8">
      <c r="G94">
        <v>26</v>
      </c>
      <c r="H94" t="s">
        <v>569</v>
      </c>
    </row>
    <row r="95" spans="7:8">
      <c r="G95">
        <v>27</v>
      </c>
      <c r="H95" t="s">
        <v>556</v>
      </c>
    </row>
    <row r="96" spans="7:8">
      <c r="G96">
        <v>27</v>
      </c>
      <c r="H96" t="s">
        <v>568</v>
      </c>
    </row>
    <row r="97" spans="7:8">
      <c r="G97">
        <v>27</v>
      </c>
      <c r="H97" t="s">
        <v>569</v>
      </c>
    </row>
    <row r="98" spans="7:8">
      <c r="G98">
        <v>27</v>
      </c>
      <c r="H98" t="s">
        <v>546</v>
      </c>
    </row>
    <row r="99" spans="7:8">
      <c r="G99">
        <v>28</v>
      </c>
      <c r="H99" t="s">
        <v>556</v>
      </c>
    </row>
    <row r="100" spans="7:8">
      <c r="G100">
        <v>28</v>
      </c>
      <c r="H100" t="s">
        <v>568</v>
      </c>
    </row>
    <row r="101" spans="7:8">
      <c r="G101">
        <v>28</v>
      </c>
      <c r="H101" t="s">
        <v>569</v>
      </c>
    </row>
    <row r="102" spans="7:8">
      <c r="G102">
        <v>28</v>
      </c>
      <c r="H102" t="s">
        <v>570</v>
      </c>
    </row>
    <row r="103" spans="7:8">
      <c r="G103">
        <v>28</v>
      </c>
      <c r="H103" t="s">
        <v>546</v>
      </c>
    </row>
    <row r="104" spans="7:8">
      <c r="G104">
        <v>29</v>
      </c>
      <c r="H104" t="s">
        <v>556</v>
      </c>
    </row>
    <row r="105" spans="7:8">
      <c r="G105">
        <v>29</v>
      </c>
      <c r="H105" t="s">
        <v>568</v>
      </c>
    </row>
    <row r="106" spans="7:8">
      <c r="G106">
        <v>29</v>
      </c>
      <c r="H106" t="s">
        <v>569</v>
      </c>
    </row>
    <row r="107" spans="7:8">
      <c r="G107">
        <v>30</v>
      </c>
      <c r="H107" t="s">
        <v>556</v>
      </c>
    </row>
    <row r="108" spans="7:8">
      <c r="G108">
        <v>30</v>
      </c>
      <c r="H108" t="s">
        <v>546</v>
      </c>
    </row>
    <row r="109" spans="7:8">
      <c r="G109">
        <v>31</v>
      </c>
      <c r="H109" t="s">
        <v>546</v>
      </c>
    </row>
    <row r="110" spans="7:8">
      <c r="G110">
        <v>32</v>
      </c>
      <c r="H110" t="s">
        <v>556</v>
      </c>
    </row>
    <row r="111" spans="7:8">
      <c r="G111">
        <v>32</v>
      </c>
      <c r="H111" t="s">
        <v>568</v>
      </c>
    </row>
    <row r="112" spans="7:8">
      <c r="G112">
        <v>33</v>
      </c>
      <c r="H112" t="s">
        <v>569</v>
      </c>
    </row>
    <row r="113" spans="7:8">
      <c r="G113">
        <v>33</v>
      </c>
      <c r="H113" t="s">
        <v>546</v>
      </c>
    </row>
    <row r="114" spans="7:8">
      <c r="G114">
        <v>34</v>
      </c>
      <c r="H114" t="s">
        <v>556</v>
      </c>
    </row>
    <row r="115" spans="7:8">
      <c r="G115">
        <v>34</v>
      </c>
      <c r="H115" t="s">
        <v>568</v>
      </c>
    </row>
    <row r="116" spans="7:8">
      <c r="G116">
        <v>34</v>
      </c>
      <c r="H116" t="s">
        <v>569</v>
      </c>
    </row>
    <row r="117" spans="7:8">
      <c r="G117">
        <v>35</v>
      </c>
      <c r="H117" t="s">
        <v>546</v>
      </c>
    </row>
    <row r="118" spans="7:8">
      <c r="G118">
        <v>36</v>
      </c>
      <c r="H118" t="s">
        <v>556</v>
      </c>
    </row>
    <row r="119" spans="7:8">
      <c r="G119">
        <v>36</v>
      </c>
      <c r="H119" t="s">
        <v>568</v>
      </c>
    </row>
    <row r="120" spans="7:8">
      <c r="G120">
        <v>36</v>
      </c>
      <c r="H120" t="s">
        <v>569</v>
      </c>
    </row>
    <row r="121" spans="7:8">
      <c r="G121">
        <v>36</v>
      </c>
      <c r="H121" t="s">
        <v>570</v>
      </c>
    </row>
    <row r="122" spans="7:8">
      <c r="G122">
        <v>36</v>
      </c>
      <c r="H122" t="s">
        <v>546</v>
      </c>
    </row>
    <row r="123" spans="7:8">
      <c r="G123">
        <v>37</v>
      </c>
      <c r="H123" t="s">
        <v>556</v>
      </c>
    </row>
    <row r="124" spans="7:8">
      <c r="G124">
        <v>37</v>
      </c>
      <c r="H124" t="s">
        <v>546</v>
      </c>
    </row>
    <row r="125" spans="7:8">
      <c r="G125">
        <v>38</v>
      </c>
      <c r="H125" t="s">
        <v>556</v>
      </c>
    </row>
    <row r="126" spans="7:8">
      <c r="G126">
        <v>38</v>
      </c>
      <c r="H126" t="s">
        <v>569</v>
      </c>
    </row>
    <row r="127" spans="7:8">
      <c r="G127">
        <v>38</v>
      </c>
      <c r="H127" t="s">
        <v>546</v>
      </c>
    </row>
    <row r="128" spans="7:8">
      <c r="G128">
        <v>39</v>
      </c>
      <c r="H128" t="s">
        <v>556</v>
      </c>
    </row>
    <row r="129" spans="7:8">
      <c r="G129">
        <v>40</v>
      </c>
      <c r="H129" t="s">
        <v>556</v>
      </c>
    </row>
    <row r="130" spans="7:8">
      <c r="G130">
        <v>40</v>
      </c>
      <c r="H130" t="s">
        <v>568</v>
      </c>
    </row>
    <row r="131" spans="7:8">
      <c r="G131">
        <v>40</v>
      </c>
      <c r="H131" t="s">
        <v>546</v>
      </c>
    </row>
    <row r="132" spans="7:8">
      <c r="G132">
        <v>41</v>
      </c>
      <c r="H132" t="s">
        <v>556</v>
      </c>
    </row>
    <row r="133" spans="7:8">
      <c r="G133">
        <v>41</v>
      </c>
      <c r="H133" t="s">
        <v>568</v>
      </c>
    </row>
    <row r="134" spans="7:8">
      <c r="G134">
        <v>41</v>
      </c>
      <c r="H134" t="s">
        <v>546</v>
      </c>
    </row>
    <row r="135" spans="7:8">
      <c r="G135">
        <v>42</v>
      </c>
      <c r="H135" t="s">
        <v>556</v>
      </c>
    </row>
    <row r="136" spans="7:8">
      <c r="G136">
        <v>42</v>
      </c>
      <c r="H136" t="s">
        <v>568</v>
      </c>
    </row>
    <row r="137" spans="7:8">
      <c r="G137">
        <v>42</v>
      </c>
      <c r="H137" t="s">
        <v>570</v>
      </c>
    </row>
    <row r="138" spans="7:8">
      <c r="G138">
        <v>42</v>
      </c>
      <c r="H138" t="s">
        <v>546</v>
      </c>
    </row>
    <row r="139" spans="7:8">
      <c r="G139">
        <v>43</v>
      </c>
      <c r="H139" t="s">
        <v>570</v>
      </c>
    </row>
    <row r="140" spans="7:8">
      <c r="G140">
        <v>43</v>
      </c>
      <c r="H140" t="s">
        <v>546</v>
      </c>
    </row>
    <row r="141" spans="7:8">
      <c r="G141">
        <v>44</v>
      </c>
      <c r="H141" t="s">
        <v>556</v>
      </c>
    </row>
    <row r="142" spans="7:8">
      <c r="G142">
        <v>44</v>
      </c>
      <c r="H142" t="s">
        <v>568</v>
      </c>
    </row>
    <row r="143" spans="7:8">
      <c r="G143">
        <v>44</v>
      </c>
      <c r="H143" t="s">
        <v>569</v>
      </c>
    </row>
    <row r="144" spans="7:8">
      <c r="G144">
        <v>44</v>
      </c>
      <c r="H144" t="s">
        <v>570</v>
      </c>
    </row>
    <row r="145" spans="7:8">
      <c r="G145">
        <v>44</v>
      </c>
      <c r="H145" t="s">
        <v>546</v>
      </c>
    </row>
  </sheetData>
  <pageMargins left="0.7" right="0.7" top="0.75" bottom="0.75" header="0.3" footer="0.3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94CB-F28A-4D20-AF9C-CE0AA3028FB8}">
  <dimension ref="A1:H47"/>
  <sheetViews>
    <sheetView workbookViewId="0">
      <selection activeCell="B5" sqref="B5"/>
    </sheetView>
  </sheetViews>
  <sheetFormatPr defaultRowHeight="15"/>
  <cols>
    <col min="1" max="1" width="89.7109375" bestFit="1" customWidth="1"/>
    <col min="2" max="2" width="9.42578125" bestFit="1" customWidth="1"/>
    <col min="4" max="4" width="6" bestFit="1" customWidth="1"/>
    <col min="5" max="5" width="18.42578125" customWidth="1"/>
    <col min="7" max="7" width="6" bestFit="1" customWidth="1"/>
    <col min="8" max="8" width="20.5703125" customWidth="1"/>
  </cols>
  <sheetData>
    <row r="1" spans="1:8">
      <c r="A1" t="s">
        <v>32</v>
      </c>
    </row>
    <row r="2" spans="1:8">
      <c r="A2" s="6" t="s">
        <v>91</v>
      </c>
    </row>
    <row r="3" spans="1:8">
      <c r="A3" s="4" t="s">
        <v>434</v>
      </c>
      <c r="B3" t="s">
        <v>590</v>
      </c>
      <c r="D3" s="84" t="s">
        <v>583</v>
      </c>
      <c r="E3" s="84"/>
      <c r="G3" s="84" t="s">
        <v>589</v>
      </c>
      <c r="H3" s="84"/>
    </row>
    <row r="4" spans="1:8">
      <c r="A4">
        <v>1</v>
      </c>
      <c r="B4">
        <f>IF(A4=$D$5,$G$9,IF(A4=$D$6,$G$8,IF(A4=$D$7,$G$7,IF(A4=$D$8,$G$6,IF(A4=$D$9,$G$5)))))</f>
        <v>5</v>
      </c>
      <c r="D4" s="18" t="s">
        <v>566</v>
      </c>
      <c r="E4" s="18" t="s">
        <v>567</v>
      </c>
      <c r="G4" s="18" t="s">
        <v>566</v>
      </c>
      <c r="H4" s="18" t="s">
        <v>567</v>
      </c>
    </row>
    <row r="5" spans="1:8">
      <c r="A5">
        <v>5</v>
      </c>
      <c r="B5">
        <f t="shared" ref="B5:B47" si="0">IF(A5=$D$5,$G$9,IF(A5=$D$6,$G$8,IF(A5=$D$7,$G$7,IF(A5=$D$8,$G$6,IF(A5=$D$9,$G$5)))))</f>
        <v>1</v>
      </c>
      <c r="D5" s="10">
        <v>1</v>
      </c>
      <c r="E5" s="10" t="s">
        <v>584</v>
      </c>
      <c r="G5" s="10">
        <v>1</v>
      </c>
      <c r="H5" s="10" t="s">
        <v>588</v>
      </c>
    </row>
    <row r="6" spans="1:8">
      <c r="A6">
        <v>4</v>
      </c>
      <c r="B6">
        <f t="shared" si="0"/>
        <v>2</v>
      </c>
      <c r="D6" s="10">
        <v>2</v>
      </c>
      <c r="E6" s="10" t="s">
        <v>585</v>
      </c>
      <c r="G6" s="10">
        <v>2</v>
      </c>
      <c r="H6" s="10" t="s">
        <v>587</v>
      </c>
    </row>
    <row r="7" spans="1:8">
      <c r="A7">
        <v>3</v>
      </c>
      <c r="B7">
        <f t="shared" si="0"/>
        <v>3</v>
      </c>
      <c r="D7" s="10">
        <v>3</v>
      </c>
      <c r="E7" s="10" t="s">
        <v>586</v>
      </c>
      <c r="G7" s="10">
        <v>3</v>
      </c>
      <c r="H7" s="10" t="s">
        <v>586</v>
      </c>
    </row>
    <row r="8" spans="1:8">
      <c r="A8">
        <v>2</v>
      </c>
      <c r="B8">
        <f t="shared" si="0"/>
        <v>4</v>
      </c>
      <c r="D8" s="10">
        <v>4</v>
      </c>
      <c r="E8" s="10" t="s">
        <v>587</v>
      </c>
      <c r="G8" s="10">
        <v>4</v>
      </c>
      <c r="H8" s="10" t="s">
        <v>585</v>
      </c>
    </row>
    <row r="9" spans="1:8">
      <c r="A9">
        <v>2</v>
      </c>
      <c r="B9">
        <f t="shared" si="0"/>
        <v>4</v>
      </c>
      <c r="D9" s="10">
        <v>5</v>
      </c>
      <c r="E9" s="10" t="s">
        <v>588</v>
      </c>
      <c r="G9" s="10">
        <v>5</v>
      </c>
      <c r="H9" s="10" t="s">
        <v>584</v>
      </c>
    </row>
    <row r="10" spans="1:8">
      <c r="A10">
        <v>1</v>
      </c>
      <c r="B10">
        <f t="shared" si="0"/>
        <v>5</v>
      </c>
    </row>
    <row r="11" spans="1:8">
      <c r="A11">
        <v>3</v>
      </c>
      <c r="B11">
        <f t="shared" si="0"/>
        <v>3</v>
      </c>
    </row>
    <row r="12" spans="1:8">
      <c r="A12">
        <v>1</v>
      </c>
      <c r="B12">
        <f t="shared" si="0"/>
        <v>5</v>
      </c>
    </row>
    <row r="13" spans="1:8">
      <c r="A13">
        <v>3</v>
      </c>
      <c r="B13">
        <f t="shared" si="0"/>
        <v>3</v>
      </c>
    </row>
    <row r="14" spans="1:8">
      <c r="A14">
        <v>2</v>
      </c>
      <c r="B14">
        <f t="shared" si="0"/>
        <v>4</v>
      </c>
    </row>
    <row r="15" spans="1:8">
      <c r="A15">
        <v>3</v>
      </c>
      <c r="B15">
        <f t="shared" si="0"/>
        <v>3</v>
      </c>
    </row>
    <row r="16" spans="1:8">
      <c r="A16">
        <v>5</v>
      </c>
      <c r="B16">
        <f t="shared" si="0"/>
        <v>1</v>
      </c>
    </row>
    <row r="17" spans="1:2">
      <c r="A17">
        <v>3</v>
      </c>
      <c r="B17">
        <f t="shared" si="0"/>
        <v>3</v>
      </c>
    </row>
    <row r="18" spans="1:2">
      <c r="A18">
        <v>2</v>
      </c>
      <c r="B18">
        <f t="shared" si="0"/>
        <v>4</v>
      </c>
    </row>
    <row r="19" spans="1:2">
      <c r="A19">
        <v>4</v>
      </c>
      <c r="B19">
        <f t="shared" si="0"/>
        <v>2</v>
      </c>
    </row>
    <row r="20" spans="1:2">
      <c r="A20">
        <v>2</v>
      </c>
      <c r="B20">
        <f t="shared" si="0"/>
        <v>4</v>
      </c>
    </row>
    <row r="21" spans="1:2">
      <c r="A21">
        <v>4</v>
      </c>
      <c r="B21">
        <f t="shared" si="0"/>
        <v>2</v>
      </c>
    </row>
    <row r="22" spans="1:2">
      <c r="A22">
        <v>3</v>
      </c>
      <c r="B22">
        <f t="shared" si="0"/>
        <v>3</v>
      </c>
    </row>
    <row r="23" spans="1:2">
      <c r="A23">
        <v>2</v>
      </c>
      <c r="B23">
        <f t="shared" si="0"/>
        <v>4</v>
      </c>
    </row>
    <row r="24" spans="1:2">
      <c r="A24">
        <v>3</v>
      </c>
      <c r="B24">
        <f t="shared" si="0"/>
        <v>3</v>
      </c>
    </row>
    <row r="25" spans="1:2">
      <c r="A25">
        <v>3</v>
      </c>
      <c r="B25">
        <f t="shared" si="0"/>
        <v>3</v>
      </c>
    </row>
    <row r="26" spans="1:2">
      <c r="A26">
        <v>4</v>
      </c>
      <c r="B26">
        <f t="shared" si="0"/>
        <v>2</v>
      </c>
    </row>
    <row r="27" spans="1:2">
      <c r="A27">
        <v>2</v>
      </c>
      <c r="B27">
        <f t="shared" si="0"/>
        <v>4</v>
      </c>
    </row>
    <row r="28" spans="1:2">
      <c r="A28">
        <v>1</v>
      </c>
      <c r="B28">
        <f t="shared" si="0"/>
        <v>5</v>
      </c>
    </row>
    <row r="29" spans="1:2">
      <c r="A29">
        <v>3</v>
      </c>
      <c r="B29">
        <f t="shared" si="0"/>
        <v>3</v>
      </c>
    </row>
    <row r="30" spans="1:2">
      <c r="A30">
        <v>4</v>
      </c>
      <c r="B30">
        <f t="shared" si="0"/>
        <v>2</v>
      </c>
    </row>
    <row r="31" spans="1:2">
      <c r="A31">
        <v>3</v>
      </c>
      <c r="B31">
        <f t="shared" si="0"/>
        <v>3</v>
      </c>
    </row>
    <row r="32" spans="1:2">
      <c r="A32">
        <v>4</v>
      </c>
      <c r="B32">
        <f t="shared" si="0"/>
        <v>2</v>
      </c>
    </row>
    <row r="33" spans="1:2">
      <c r="A33">
        <v>4</v>
      </c>
      <c r="B33">
        <f t="shared" si="0"/>
        <v>2</v>
      </c>
    </row>
    <row r="34" spans="1:2">
      <c r="A34">
        <v>2</v>
      </c>
      <c r="B34">
        <f t="shared" si="0"/>
        <v>4</v>
      </c>
    </row>
    <row r="35" spans="1:2">
      <c r="A35">
        <v>1</v>
      </c>
      <c r="B35">
        <f t="shared" si="0"/>
        <v>5</v>
      </c>
    </row>
    <row r="36" spans="1:2">
      <c r="A36">
        <v>2</v>
      </c>
      <c r="B36">
        <f t="shared" si="0"/>
        <v>4</v>
      </c>
    </row>
    <row r="37" spans="1:2">
      <c r="A37">
        <v>3</v>
      </c>
      <c r="B37">
        <f t="shared" si="0"/>
        <v>3</v>
      </c>
    </row>
    <row r="38" spans="1:2">
      <c r="A38">
        <v>2</v>
      </c>
      <c r="B38">
        <f t="shared" si="0"/>
        <v>4</v>
      </c>
    </row>
    <row r="39" spans="1:2">
      <c r="A39">
        <v>3</v>
      </c>
      <c r="B39">
        <f t="shared" si="0"/>
        <v>3</v>
      </c>
    </row>
    <row r="40" spans="1:2">
      <c r="A40">
        <v>3</v>
      </c>
      <c r="B40">
        <f t="shared" si="0"/>
        <v>3</v>
      </c>
    </row>
    <row r="41" spans="1:2">
      <c r="A41">
        <v>4</v>
      </c>
      <c r="B41">
        <f t="shared" si="0"/>
        <v>2</v>
      </c>
    </row>
    <row r="42" spans="1:2">
      <c r="A42">
        <v>1</v>
      </c>
      <c r="B42">
        <f t="shared" si="0"/>
        <v>5</v>
      </c>
    </row>
    <row r="43" spans="1:2">
      <c r="A43">
        <v>3</v>
      </c>
      <c r="B43">
        <f t="shared" si="0"/>
        <v>3</v>
      </c>
    </row>
    <row r="44" spans="1:2">
      <c r="A44">
        <v>3</v>
      </c>
      <c r="B44">
        <f t="shared" si="0"/>
        <v>3</v>
      </c>
    </row>
    <row r="45" spans="1:2">
      <c r="A45">
        <v>3</v>
      </c>
      <c r="B45">
        <f t="shared" si="0"/>
        <v>3</v>
      </c>
    </row>
    <row r="46" spans="1:2">
      <c r="A46">
        <v>5</v>
      </c>
      <c r="B46">
        <f t="shared" si="0"/>
        <v>1</v>
      </c>
    </row>
    <row r="47" spans="1:2">
      <c r="A47">
        <v>4</v>
      </c>
      <c r="B47">
        <f t="shared" si="0"/>
        <v>2</v>
      </c>
    </row>
  </sheetData>
  <sortState xmlns:xlrd2="http://schemas.microsoft.com/office/spreadsheetml/2017/richdata2" ref="G5:G9">
    <sortCondition ref="G5:G9"/>
  </sortState>
  <mergeCells count="2">
    <mergeCell ref="D3:E3"/>
    <mergeCell ref="G3:H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68D6-6342-4B4E-A947-B38486EA29B8}">
  <dimension ref="A1:H47"/>
  <sheetViews>
    <sheetView workbookViewId="0">
      <selection activeCell="H17" sqref="H17"/>
    </sheetView>
  </sheetViews>
  <sheetFormatPr defaultRowHeight="15"/>
  <cols>
    <col min="1" max="1" width="80.85546875" bestFit="1" customWidth="1"/>
    <col min="5" max="5" width="16.140625" bestFit="1" customWidth="1"/>
    <col min="8" max="8" width="18" customWidth="1"/>
  </cols>
  <sheetData>
    <row r="1" spans="1:8">
      <c r="A1" t="s">
        <v>36</v>
      </c>
    </row>
    <row r="2" spans="1:8">
      <c r="A2" s="6" t="s">
        <v>95</v>
      </c>
      <c r="D2" s="84" t="s">
        <v>583</v>
      </c>
      <c r="E2" s="84"/>
      <c r="G2" s="84" t="s">
        <v>589</v>
      </c>
      <c r="H2" s="84"/>
    </row>
    <row r="3" spans="1:8">
      <c r="A3" s="4" t="s">
        <v>445</v>
      </c>
      <c r="B3" t="s">
        <v>590</v>
      </c>
      <c r="D3" s="18" t="s">
        <v>566</v>
      </c>
      <c r="E3" s="18" t="s">
        <v>567</v>
      </c>
      <c r="G3" s="18" t="s">
        <v>566</v>
      </c>
      <c r="H3" s="18" t="s">
        <v>567</v>
      </c>
    </row>
    <row r="4" spans="1:8">
      <c r="A4">
        <v>1</v>
      </c>
      <c r="B4">
        <f>IF(A4=$D$4,$G$8,IF(A4=$D$5,$G$7,IF(A4=$D$6,$G$6,IF(A4=$D$7,$G$5,IF(A4=$D$8,$G$4)))))</f>
        <v>5</v>
      </c>
      <c r="D4" s="10">
        <v>1</v>
      </c>
      <c r="E4" s="10" t="s">
        <v>593</v>
      </c>
      <c r="G4" s="10">
        <v>1</v>
      </c>
      <c r="H4" s="10" t="s">
        <v>596</v>
      </c>
    </row>
    <row r="5" spans="1:8">
      <c r="A5">
        <v>3</v>
      </c>
      <c r="B5">
        <f t="shared" ref="B5:B47" si="0">IF(A5=$D$4,$G$8,IF(A5=$D$5,$G$7,IF(A5=$D$6,$G$6,IF(A5=$D$7,$G$5,IF(A5=$D$8,$G$4)))))</f>
        <v>3</v>
      </c>
      <c r="D5" s="10">
        <v>2</v>
      </c>
      <c r="E5" s="10" t="s">
        <v>594</v>
      </c>
      <c r="G5" s="10">
        <v>2</v>
      </c>
      <c r="H5" s="10" t="s">
        <v>595</v>
      </c>
    </row>
    <row r="6" spans="1:8">
      <c r="A6">
        <v>5</v>
      </c>
      <c r="B6">
        <f t="shared" si="0"/>
        <v>1</v>
      </c>
      <c r="D6" s="10">
        <v>3</v>
      </c>
      <c r="E6" s="10" t="s">
        <v>586</v>
      </c>
      <c r="G6" s="10">
        <v>3</v>
      </c>
      <c r="H6" s="10" t="s">
        <v>586</v>
      </c>
    </row>
    <row r="7" spans="1:8">
      <c r="A7">
        <v>3</v>
      </c>
      <c r="B7">
        <f t="shared" si="0"/>
        <v>3</v>
      </c>
      <c r="D7" s="10">
        <v>4</v>
      </c>
      <c r="E7" s="10" t="s">
        <v>595</v>
      </c>
      <c r="G7" s="10">
        <v>4</v>
      </c>
      <c r="H7" s="10" t="s">
        <v>594</v>
      </c>
    </row>
    <row r="8" spans="1:8">
      <c r="A8">
        <v>3</v>
      </c>
      <c r="B8">
        <f t="shared" si="0"/>
        <v>3</v>
      </c>
      <c r="D8" s="10">
        <v>5</v>
      </c>
      <c r="E8" s="10" t="s">
        <v>596</v>
      </c>
      <c r="G8" s="10">
        <v>5</v>
      </c>
      <c r="H8" s="10" t="s">
        <v>593</v>
      </c>
    </row>
    <row r="9" spans="1:8">
      <c r="A9">
        <v>3</v>
      </c>
      <c r="B9">
        <f t="shared" si="0"/>
        <v>3</v>
      </c>
    </row>
    <row r="10" spans="1:8">
      <c r="A10">
        <v>3</v>
      </c>
      <c r="B10">
        <f t="shared" si="0"/>
        <v>3</v>
      </c>
    </row>
    <row r="11" spans="1:8">
      <c r="A11">
        <v>4</v>
      </c>
      <c r="B11">
        <f t="shared" si="0"/>
        <v>2</v>
      </c>
    </row>
    <row r="12" spans="1:8">
      <c r="A12">
        <v>1</v>
      </c>
      <c r="B12">
        <f t="shared" si="0"/>
        <v>5</v>
      </c>
    </row>
    <row r="13" spans="1:8">
      <c r="A13">
        <v>4</v>
      </c>
      <c r="B13">
        <f t="shared" si="0"/>
        <v>2</v>
      </c>
    </row>
    <row r="14" spans="1:8">
      <c r="A14">
        <v>4</v>
      </c>
      <c r="B14">
        <f t="shared" si="0"/>
        <v>2</v>
      </c>
    </row>
    <row r="15" spans="1:8">
      <c r="A15">
        <v>3</v>
      </c>
      <c r="B15">
        <f t="shared" si="0"/>
        <v>3</v>
      </c>
    </row>
    <row r="16" spans="1:8">
      <c r="A16">
        <v>4</v>
      </c>
      <c r="B16">
        <f t="shared" si="0"/>
        <v>2</v>
      </c>
    </row>
    <row r="17" spans="1:2">
      <c r="A17">
        <v>2</v>
      </c>
      <c r="B17">
        <f t="shared" si="0"/>
        <v>4</v>
      </c>
    </row>
    <row r="18" spans="1:2">
      <c r="A18">
        <v>4</v>
      </c>
      <c r="B18">
        <f t="shared" si="0"/>
        <v>2</v>
      </c>
    </row>
    <row r="19" spans="1:2">
      <c r="A19">
        <v>1</v>
      </c>
      <c r="B19">
        <f t="shared" si="0"/>
        <v>5</v>
      </c>
    </row>
    <row r="20" spans="1:2">
      <c r="A20">
        <v>4</v>
      </c>
      <c r="B20">
        <f t="shared" si="0"/>
        <v>2</v>
      </c>
    </row>
    <row r="21" spans="1:2">
      <c r="A21">
        <v>4</v>
      </c>
      <c r="B21">
        <f t="shared" si="0"/>
        <v>2</v>
      </c>
    </row>
    <row r="22" spans="1:2">
      <c r="A22">
        <v>5</v>
      </c>
      <c r="B22">
        <f t="shared" si="0"/>
        <v>1</v>
      </c>
    </row>
    <row r="23" spans="1:2">
      <c r="A23">
        <v>3</v>
      </c>
      <c r="B23">
        <f t="shared" si="0"/>
        <v>3</v>
      </c>
    </row>
    <row r="24" spans="1:2">
      <c r="A24">
        <v>2</v>
      </c>
      <c r="B24">
        <f t="shared" si="0"/>
        <v>4</v>
      </c>
    </row>
    <row r="25" spans="1:2">
      <c r="A25">
        <v>3</v>
      </c>
      <c r="B25">
        <f t="shared" si="0"/>
        <v>3</v>
      </c>
    </row>
    <row r="26" spans="1:2">
      <c r="A26">
        <v>3</v>
      </c>
      <c r="B26">
        <f t="shared" si="0"/>
        <v>3</v>
      </c>
    </row>
    <row r="27" spans="1:2">
      <c r="A27">
        <v>2</v>
      </c>
      <c r="B27">
        <f t="shared" si="0"/>
        <v>4</v>
      </c>
    </row>
    <row r="28" spans="1:2">
      <c r="A28">
        <v>3</v>
      </c>
      <c r="B28">
        <f t="shared" si="0"/>
        <v>3</v>
      </c>
    </row>
    <row r="29" spans="1:2">
      <c r="A29">
        <v>4</v>
      </c>
      <c r="B29">
        <f t="shared" si="0"/>
        <v>2</v>
      </c>
    </row>
    <row r="30" spans="1:2">
      <c r="A30">
        <v>3</v>
      </c>
      <c r="B30">
        <f t="shared" si="0"/>
        <v>3</v>
      </c>
    </row>
    <row r="31" spans="1:2">
      <c r="A31">
        <v>3</v>
      </c>
      <c r="B31">
        <f t="shared" si="0"/>
        <v>3</v>
      </c>
    </row>
    <row r="32" spans="1:2">
      <c r="A32">
        <v>2</v>
      </c>
      <c r="B32">
        <f t="shared" si="0"/>
        <v>4</v>
      </c>
    </row>
    <row r="33" spans="1:2">
      <c r="A33">
        <v>3</v>
      </c>
      <c r="B33">
        <f t="shared" si="0"/>
        <v>3</v>
      </c>
    </row>
    <row r="34" spans="1:2">
      <c r="A34">
        <v>4</v>
      </c>
      <c r="B34">
        <f t="shared" si="0"/>
        <v>2</v>
      </c>
    </row>
    <row r="35" spans="1:2">
      <c r="A35">
        <v>1</v>
      </c>
      <c r="B35">
        <f t="shared" si="0"/>
        <v>5</v>
      </c>
    </row>
    <row r="36" spans="1:2">
      <c r="A36">
        <v>3</v>
      </c>
      <c r="B36">
        <f t="shared" si="0"/>
        <v>3</v>
      </c>
    </row>
    <row r="37" spans="1:2">
      <c r="A37">
        <v>2</v>
      </c>
      <c r="B37">
        <f t="shared" si="0"/>
        <v>4</v>
      </c>
    </row>
    <row r="38" spans="1:2">
      <c r="A38">
        <v>3</v>
      </c>
      <c r="B38">
        <f t="shared" si="0"/>
        <v>3</v>
      </c>
    </row>
    <row r="39" spans="1:2">
      <c r="A39">
        <v>4</v>
      </c>
      <c r="B39">
        <f t="shared" si="0"/>
        <v>2</v>
      </c>
    </row>
    <row r="40" spans="1:2">
      <c r="A40">
        <v>4</v>
      </c>
      <c r="B40">
        <f t="shared" si="0"/>
        <v>2</v>
      </c>
    </row>
    <row r="41" spans="1:2">
      <c r="A41">
        <v>4</v>
      </c>
      <c r="B41">
        <f t="shared" si="0"/>
        <v>2</v>
      </c>
    </row>
    <row r="42" spans="1:2">
      <c r="A42">
        <v>4</v>
      </c>
      <c r="B42">
        <f t="shared" si="0"/>
        <v>2</v>
      </c>
    </row>
    <row r="43" spans="1:2">
      <c r="A43">
        <v>2</v>
      </c>
      <c r="B43">
        <f t="shared" si="0"/>
        <v>4</v>
      </c>
    </row>
    <row r="44" spans="1:2">
      <c r="A44">
        <v>3</v>
      </c>
      <c r="B44">
        <f t="shared" si="0"/>
        <v>3</v>
      </c>
    </row>
    <row r="45" spans="1:2">
      <c r="A45">
        <v>3</v>
      </c>
      <c r="B45">
        <f t="shared" si="0"/>
        <v>3</v>
      </c>
    </row>
    <row r="46" spans="1:2">
      <c r="A46">
        <v>2</v>
      </c>
      <c r="B46">
        <f t="shared" si="0"/>
        <v>4</v>
      </c>
    </row>
    <row r="47" spans="1:2">
      <c r="A47">
        <v>3</v>
      </c>
      <c r="B47">
        <f t="shared" si="0"/>
        <v>3</v>
      </c>
    </row>
  </sheetData>
  <sortState xmlns:xlrd2="http://schemas.microsoft.com/office/spreadsheetml/2017/richdata2" ref="G4:G8">
    <sortCondition ref="G4:G8"/>
  </sortState>
  <mergeCells count="2">
    <mergeCell ref="D2:E2"/>
    <mergeCell ref="G2:H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0B892-7045-497E-AFDD-1772DC115920}">
  <dimension ref="A1:H47"/>
  <sheetViews>
    <sheetView topLeftCell="A13" workbookViewId="0">
      <selection activeCell="B4" sqref="B4:B47"/>
    </sheetView>
  </sheetViews>
  <sheetFormatPr defaultRowHeight="15"/>
  <cols>
    <col min="1" max="1" width="64.140625" bestFit="1" customWidth="1"/>
    <col min="5" max="5" width="18.140625" customWidth="1"/>
    <col min="8" max="8" width="20.5703125" customWidth="1"/>
  </cols>
  <sheetData>
    <row r="1" spans="1:8">
      <c r="A1" t="s">
        <v>44</v>
      </c>
    </row>
    <row r="2" spans="1:8">
      <c r="A2" s="6" t="s">
        <v>103</v>
      </c>
    </row>
    <row r="3" spans="1:8">
      <c r="A3" s="4" t="s">
        <v>465</v>
      </c>
      <c r="B3" t="s">
        <v>590</v>
      </c>
      <c r="D3" s="84" t="s">
        <v>583</v>
      </c>
      <c r="E3" s="84"/>
      <c r="G3" s="84" t="s">
        <v>589</v>
      </c>
      <c r="H3" s="84"/>
    </row>
    <row r="4" spans="1:8">
      <c r="A4">
        <v>1</v>
      </c>
      <c r="B4">
        <f>IF(A4=$D$5,$G$9,IF(A4=$D$6,$G$8,IF(A4=$D$7,$G$7,IF(A4=$D$8,$G$6,IF(A4=$D$9,$G$5)))))</f>
        <v>5</v>
      </c>
      <c r="D4" s="18" t="s">
        <v>566</v>
      </c>
      <c r="E4" s="18" t="s">
        <v>567</v>
      </c>
      <c r="G4" s="18" t="s">
        <v>566</v>
      </c>
      <c r="H4" s="18" t="s">
        <v>567</v>
      </c>
    </row>
    <row r="5" spans="1:8">
      <c r="A5">
        <v>3</v>
      </c>
      <c r="B5">
        <f t="shared" ref="B5:B47" si="0">IF(A5=$D$5,$G$9,IF(A5=$D$6,$G$8,IF(A5=$D$7,$G$7,IF(A5=$D$8,$G$6,IF(A5=$D$9,$G$5)))))</f>
        <v>3</v>
      </c>
      <c r="D5" s="10">
        <v>1</v>
      </c>
      <c r="E5" s="10" t="s">
        <v>584</v>
      </c>
      <c r="G5" s="10">
        <v>1</v>
      </c>
      <c r="H5" s="10" t="s">
        <v>588</v>
      </c>
    </row>
    <row r="6" spans="1:8">
      <c r="A6">
        <v>3</v>
      </c>
      <c r="B6">
        <f t="shared" si="0"/>
        <v>3</v>
      </c>
      <c r="D6" s="10">
        <v>2</v>
      </c>
      <c r="E6" s="10" t="s">
        <v>585</v>
      </c>
      <c r="G6" s="10">
        <v>2</v>
      </c>
      <c r="H6" s="10" t="s">
        <v>587</v>
      </c>
    </row>
    <row r="7" spans="1:8">
      <c r="A7">
        <v>3</v>
      </c>
      <c r="B7">
        <f t="shared" si="0"/>
        <v>3</v>
      </c>
      <c r="D7" s="10">
        <v>3</v>
      </c>
      <c r="E7" s="10" t="s">
        <v>586</v>
      </c>
      <c r="G7" s="10">
        <v>3</v>
      </c>
      <c r="H7" s="10" t="s">
        <v>586</v>
      </c>
    </row>
    <row r="8" spans="1:8">
      <c r="A8">
        <v>3</v>
      </c>
      <c r="B8">
        <f t="shared" si="0"/>
        <v>3</v>
      </c>
      <c r="D8" s="10">
        <v>4</v>
      </c>
      <c r="E8" s="10" t="s">
        <v>587</v>
      </c>
      <c r="G8" s="10">
        <v>4</v>
      </c>
      <c r="H8" s="10" t="s">
        <v>585</v>
      </c>
    </row>
    <row r="9" spans="1:8">
      <c r="A9">
        <v>3</v>
      </c>
      <c r="B9">
        <f t="shared" si="0"/>
        <v>3</v>
      </c>
      <c r="D9" s="10">
        <v>5</v>
      </c>
      <c r="E9" s="10" t="s">
        <v>588</v>
      </c>
      <c r="G9" s="10">
        <v>5</v>
      </c>
      <c r="H9" s="10" t="s">
        <v>584</v>
      </c>
    </row>
    <row r="10" spans="1:8">
      <c r="A10">
        <v>1</v>
      </c>
      <c r="B10">
        <f t="shared" si="0"/>
        <v>5</v>
      </c>
    </row>
    <row r="11" spans="1:8">
      <c r="A11">
        <v>3</v>
      </c>
      <c r="B11">
        <f t="shared" si="0"/>
        <v>3</v>
      </c>
    </row>
    <row r="12" spans="1:8">
      <c r="A12">
        <v>1</v>
      </c>
      <c r="B12">
        <f t="shared" si="0"/>
        <v>5</v>
      </c>
    </row>
    <row r="13" spans="1:8">
      <c r="A13">
        <v>3</v>
      </c>
      <c r="B13">
        <f t="shared" si="0"/>
        <v>3</v>
      </c>
    </row>
    <row r="14" spans="1:8">
      <c r="A14">
        <v>3</v>
      </c>
      <c r="B14">
        <f t="shared" si="0"/>
        <v>3</v>
      </c>
    </row>
    <row r="15" spans="1:8">
      <c r="A15">
        <v>3</v>
      </c>
      <c r="B15">
        <f t="shared" si="0"/>
        <v>3</v>
      </c>
    </row>
    <row r="16" spans="1:8">
      <c r="A16">
        <v>3</v>
      </c>
      <c r="B16">
        <f t="shared" si="0"/>
        <v>3</v>
      </c>
    </row>
    <row r="17" spans="1:2">
      <c r="A17">
        <v>1</v>
      </c>
      <c r="B17">
        <f t="shared" si="0"/>
        <v>5</v>
      </c>
    </row>
    <row r="18" spans="1:2">
      <c r="A18">
        <v>4</v>
      </c>
      <c r="B18">
        <f t="shared" si="0"/>
        <v>2</v>
      </c>
    </row>
    <row r="19" spans="1:2">
      <c r="A19">
        <v>2</v>
      </c>
      <c r="B19">
        <f t="shared" si="0"/>
        <v>4</v>
      </c>
    </row>
    <row r="20" spans="1:2">
      <c r="A20">
        <v>3</v>
      </c>
      <c r="B20">
        <f t="shared" si="0"/>
        <v>3</v>
      </c>
    </row>
    <row r="21" spans="1:2">
      <c r="A21">
        <v>2</v>
      </c>
      <c r="B21">
        <f t="shared" si="0"/>
        <v>4</v>
      </c>
    </row>
    <row r="22" spans="1:2">
      <c r="A22">
        <v>3</v>
      </c>
      <c r="B22">
        <f t="shared" si="0"/>
        <v>3</v>
      </c>
    </row>
    <row r="23" spans="1:2">
      <c r="A23">
        <v>3</v>
      </c>
      <c r="B23">
        <f t="shared" si="0"/>
        <v>3</v>
      </c>
    </row>
    <row r="24" spans="1:2">
      <c r="A24">
        <v>2</v>
      </c>
      <c r="B24">
        <f t="shared" si="0"/>
        <v>4</v>
      </c>
    </row>
    <row r="25" spans="1:2">
      <c r="A25">
        <v>2</v>
      </c>
      <c r="B25">
        <f t="shared" si="0"/>
        <v>4</v>
      </c>
    </row>
    <row r="26" spans="1:2">
      <c r="A26">
        <v>4</v>
      </c>
      <c r="B26">
        <f t="shared" si="0"/>
        <v>2</v>
      </c>
    </row>
    <row r="27" spans="1:2">
      <c r="A27">
        <v>3</v>
      </c>
      <c r="B27">
        <f t="shared" si="0"/>
        <v>3</v>
      </c>
    </row>
    <row r="28" spans="1:2">
      <c r="A28">
        <v>3</v>
      </c>
      <c r="B28">
        <f t="shared" si="0"/>
        <v>3</v>
      </c>
    </row>
    <row r="29" spans="1:2">
      <c r="A29">
        <v>3</v>
      </c>
      <c r="B29">
        <f t="shared" si="0"/>
        <v>3</v>
      </c>
    </row>
    <row r="30" spans="1:2">
      <c r="A30">
        <v>2</v>
      </c>
      <c r="B30">
        <f t="shared" si="0"/>
        <v>4</v>
      </c>
    </row>
    <row r="31" spans="1:2">
      <c r="A31">
        <v>2</v>
      </c>
      <c r="B31">
        <f t="shared" si="0"/>
        <v>4</v>
      </c>
    </row>
    <row r="32" spans="1:2">
      <c r="A32">
        <v>2</v>
      </c>
      <c r="B32">
        <f t="shared" si="0"/>
        <v>4</v>
      </c>
    </row>
    <row r="33" spans="1:2">
      <c r="A33">
        <v>2</v>
      </c>
      <c r="B33">
        <f t="shared" si="0"/>
        <v>4</v>
      </c>
    </row>
    <row r="34" spans="1:2">
      <c r="A34">
        <v>3</v>
      </c>
      <c r="B34">
        <f t="shared" si="0"/>
        <v>3</v>
      </c>
    </row>
    <row r="35" spans="1:2">
      <c r="A35">
        <v>1</v>
      </c>
      <c r="B35">
        <f t="shared" si="0"/>
        <v>5</v>
      </c>
    </row>
    <row r="36" spans="1:2">
      <c r="A36">
        <v>3</v>
      </c>
      <c r="B36">
        <f t="shared" si="0"/>
        <v>3</v>
      </c>
    </row>
    <row r="37" spans="1:2">
      <c r="A37">
        <v>2</v>
      </c>
      <c r="B37">
        <f t="shared" si="0"/>
        <v>4</v>
      </c>
    </row>
    <row r="38" spans="1:2">
      <c r="A38">
        <v>3</v>
      </c>
      <c r="B38">
        <f t="shared" si="0"/>
        <v>3</v>
      </c>
    </row>
    <row r="39" spans="1:2">
      <c r="A39">
        <v>3</v>
      </c>
      <c r="B39">
        <f t="shared" si="0"/>
        <v>3</v>
      </c>
    </row>
    <row r="40" spans="1:2">
      <c r="A40">
        <v>3</v>
      </c>
      <c r="B40">
        <f t="shared" si="0"/>
        <v>3</v>
      </c>
    </row>
    <row r="41" spans="1:2">
      <c r="A41">
        <v>2</v>
      </c>
      <c r="B41">
        <f t="shared" si="0"/>
        <v>4</v>
      </c>
    </row>
    <row r="42" spans="1:2">
      <c r="A42">
        <v>3</v>
      </c>
      <c r="B42">
        <f t="shared" si="0"/>
        <v>3</v>
      </c>
    </row>
    <row r="43" spans="1:2">
      <c r="A43">
        <v>2</v>
      </c>
      <c r="B43">
        <f t="shared" si="0"/>
        <v>4</v>
      </c>
    </row>
    <row r="44" spans="1:2">
      <c r="A44">
        <v>2</v>
      </c>
      <c r="B44">
        <f t="shared" si="0"/>
        <v>4</v>
      </c>
    </row>
    <row r="45" spans="1:2">
      <c r="A45">
        <v>3</v>
      </c>
      <c r="B45">
        <f t="shared" si="0"/>
        <v>3</v>
      </c>
    </row>
    <row r="46" spans="1:2">
      <c r="A46">
        <v>1</v>
      </c>
      <c r="B46">
        <f t="shared" si="0"/>
        <v>5</v>
      </c>
    </row>
    <row r="47" spans="1:2">
      <c r="A47">
        <v>3</v>
      </c>
      <c r="B47">
        <f t="shared" si="0"/>
        <v>3</v>
      </c>
    </row>
  </sheetData>
  <mergeCells count="2">
    <mergeCell ref="D3:E3"/>
    <mergeCell ref="G3:H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F773-7E50-41D2-9F2B-5BB7DEC0980F}">
  <dimension ref="A1:H47"/>
  <sheetViews>
    <sheetView topLeftCell="A28" workbookViewId="0">
      <selection activeCell="G8" sqref="G8:H12"/>
    </sheetView>
  </sheetViews>
  <sheetFormatPr defaultRowHeight="15"/>
  <cols>
    <col min="1" max="1" width="47.85546875" bestFit="1" customWidth="1"/>
    <col min="2" max="2" width="58.7109375" bestFit="1" customWidth="1"/>
    <col min="3" max="3" width="12.85546875" bestFit="1" customWidth="1"/>
    <col min="7" max="7" width="13.42578125" bestFit="1" customWidth="1"/>
    <col min="8" max="8" width="21.5703125" bestFit="1" customWidth="1"/>
  </cols>
  <sheetData>
    <row r="1" spans="1:8">
      <c r="A1" t="s">
        <v>58</v>
      </c>
      <c r="B1" t="s">
        <v>511</v>
      </c>
    </row>
    <row r="2" spans="1:8">
      <c r="A2" s="6" t="s">
        <v>117</v>
      </c>
      <c r="B2" s="6" t="s">
        <v>118</v>
      </c>
      <c r="G2" s="9" t="s">
        <v>566</v>
      </c>
      <c r="H2" s="9" t="s">
        <v>483</v>
      </c>
    </row>
    <row r="3" spans="1:8">
      <c r="A3" s="4" t="s">
        <v>485</v>
      </c>
      <c r="B3" s="4" t="s">
        <v>491</v>
      </c>
      <c r="C3" s="4" t="s">
        <v>485</v>
      </c>
      <c r="G3" s="10">
        <v>1</v>
      </c>
      <c r="H3" s="10" t="s">
        <v>599</v>
      </c>
    </row>
    <row r="4" spans="1:8">
      <c r="A4">
        <v>1</v>
      </c>
      <c r="B4" s="2" t="s">
        <v>124</v>
      </c>
      <c r="C4" t="str">
        <f>IF(A4=$G$3,$H$3,IF(A4=$G$4,$H$4,IF(A4=$G$5,$H$5)))</f>
        <v>Male</v>
      </c>
      <c r="G4" s="10">
        <v>2</v>
      </c>
      <c r="H4" s="10" t="s">
        <v>600</v>
      </c>
    </row>
    <row r="5" spans="1:8">
      <c r="A5">
        <v>3</v>
      </c>
      <c r="B5" s="2" t="s">
        <v>132</v>
      </c>
      <c r="C5" t="str">
        <f t="shared" ref="C5:C47" si="0">IF(A5=$G$3,$H$3,IF(A5=$G$4,$H$4,IF(A5=$G$5,$H$5)))</f>
        <v>Others</v>
      </c>
      <c r="G5" s="10">
        <v>3</v>
      </c>
      <c r="H5" s="10" t="s">
        <v>601</v>
      </c>
    </row>
    <row r="6" spans="1:8">
      <c r="A6">
        <v>2</v>
      </c>
      <c r="B6" s="2" t="s">
        <v>124</v>
      </c>
      <c r="C6" t="str">
        <f t="shared" si="0"/>
        <v>Female</v>
      </c>
    </row>
    <row r="7" spans="1:8">
      <c r="A7">
        <v>1</v>
      </c>
      <c r="B7" s="2" t="s">
        <v>124</v>
      </c>
      <c r="C7" t="str">
        <f t="shared" si="0"/>
        <v>Male</v>
      </c>
    </row>
    <row r="8" spans="1:8">
      <c r="A8">
        <v>1</v>
      </c>
      <c r="B8" s="2" t="s">
        <v>124</v>
      </c>
      <c r="C8" t="str">
        <f t="shared" si="0"/>
        <v>Male</v>
      </c>
      <c r="G8" s="20" t="s">
        <v>572</v>
      </c>
      <c r="H8" t="s">
        <v>602</v>
      </c>
    </row>
    <row r="9" spans="1:8">
      <c r="A9">
        <v>1</v>
      </c>
      <c r="B9" s="2" t="s">
        <v>124</v>
      </c>
      <c r="C9" t="str">
        <f t="shared" si="0"/>
        <v>Male</v>
      </c>
      <c r="G9" s="21" t="s">
        <v>600</v>
      </c>
      <c r="H9">
        <v>19</v>
      </c>
    </row>
    <row r="10" spans="1:8">
      <c r="A10">
        <v>1</v>
      </c>
      <c r="B10" s="2" t="s">
        <v>124</v>
      </c>
      <c r="C10" t="str">
        <f t="shared" si="0"/>
        <v>Male</v>
      </c>
      <c r="G10" s="21" t="s">
        <v>599</v>
      </c>
      <c r="H10">
        <v>24</v>
      </c>
    </row>
    <row r="11" spans="1:8">
      <c r="A11">
        <v>1</v>
      </c>
      <c r="B11" s="2" t="s">
        <v>124</v>
      </c>
      <c r="C11" t="str">
        <f t="shared" si="0"/>
        <v>Male</v>
      </c>
      <c r="G11" s="21" t="s">
        <v>601</v>
      </c>
      <c r="H11">
        <v>1</v>
      </c>
    </row>
    <row r="12" spans="1:8">
      <c r="A12">
        <v>2</v>
      </c>
      <c r="B12" s="2" t="s">
        <v>124</v>
      </c>
      <c r="C12" t="str">
        <f t="shared" si="0"/>
        <v>Female</v>
      </c>
      <c r="G12" s="21" t="s">
        <v>573</v>
      </c>
      <c r="H12">
        <v>44</v>
      </c>
    </row>
    <row r="13" spans="1:8">
      <c r="A13">
        <v>1</v>
      </c>
      <c r="B13" s="2" t="s">
        <v>124</v>
      </c>
      <c r="C13" t="str">
        <f t="shared" si="0"/>
        <v>Male</v>
      </c>
    </row>
    <row r="14" spans="1:8">
      <c r="A14">
        <v>2</v>
      </c>
      <c r="B14" s="2" t="s">
        <v>124</v>
      </c>
      <c r="C14" t="str">
        <f t="shared" si="0"/>
        <v>Female</v>
      </c>
    </row>
    <row r="15" spans="1:8">
      <c r="A15">
        <v>1</v>
      </c>
      <c r="B15" s="2" t="s">
        <v>124</v>
      </c>
      <c r="C15" t="str">
        <f t="shared" si="0"/>
        <v>Male</v>
      </c>
      <c r="G15" t="s">
        <v>572</v>
      </c>
      <c r="H15" t="s">
        <v>602</v>
      </c>
    </row>
    <row r="16" spans="1:8">
      <c r="A16">
        <v>2</v>
      </c>
      <c r="B16" s="2" t="s">
        <v>124</v>
      </c>
      <c r="C16" t="str">
        <f t="shared" si="0"/>
        <v>Female</v>
      </c>
      <c r="G16" t="s">
        <v>600</v>
      </c>
      <c r="H16">
        <v>19</v>
      </c>
    </row>
    <row r="17" spans="1:8">
      <c r="A17">
        <v>2</v>
      </c>
      <c r="B17" s="2" t="s">
        <v>124</v>
      </c>
      <c r="C17" t="str">
        <f t="shared" si="0"/>
        <v>Female</v>
      </c>
      <c r="G17" t="s">
        <v>599</v>
      </c>
      <c r="H17">
        <v>24</v>
      </c>
    </row>
    <row r="18" spans="1:8">
      <c r="A18">
        <v>2</v>
      </c>
      <c r="B18" s="2" t="s">
        <v>124</v>
      </c>
      <c r="C18" t="str">
        <f t="shared" si="0"/>
        <v>Female</v>
      </c>
      <c r="G18" t="s">
        <v>601</v>
      </c>
      <c r="H18">
        <v>1</v>
      </c>
    </row>
    <row r="19" spans="1:8">
      <c r="A19">
        <v>1</v>
      </c>
      <c r="B19" s="2" t="s">
        <v>124</v>
      </c>
      <c r="C19" t="str">
        <f t="shared" si="0"/>
        <v>Male</v>
      </c>
      <c r="G19" t="s">
        <v>573</v>
      </c>
      <c r="H19">
        <v>44</v>
      </c>
    </row>
    <row r="20" spans="1:8">
      <c r="A20">
        <v>1</v>
      </c>
      <c r="B20" s="2" t="s">
        <v>124</v>
      </c>
      <c r="C20" t="str">
        <f t="shared" si="0"/>
        <v>Male</v>
      </c>
    </row>
    <row r="21" spans="1:8">
      <c r="A21">
        <v>2</v>
      </c>
      <c r="B21" s="2" t="s">
        <v>124</v>
      </c>
      <c r="C21" t="str">
        <f t="shared" si="0"/>
        <v>Female</v>
      </c>
    </row>
    <row r="22" spans="1:8">
      <c r="A22">
        <v>2</v>
      </c>
      <c r="B22" s="2" t="s">
        <v>124</v>
      </c>
      <c r="C22" t="str">
        <f t="shared" si="0"/>
        <v>Female</v>
      </c>
    </row>
    <row r="23" spans="1:8">
      <c r="A23">
        <v>1</v>
      </c>
      <c r="B23" s="2" t="s">
        <v>124</v>
      </c>
      <c r="C23" t="str">
        <f t="shared" si="0"/>
        <v>Male</v>
      </c>
    </row>
    <row r="24" spans="1:8">
      <c r="A24">
        <v>1</v>
      </c>
      <c r="B24" s="2" t="s">
        <v>124</v>
      </c>
      <c r="C24" t="str">
        <f t="shared" si="0"/>
        <v>Male</v>
      </c>
    </row>
    <row r="25" spans="1:8">
      <c r="A25">
        <v>2</v>
      </c>
      <c r="B25" s="2" t="s">
        <v>124</v>
      </c>
      <c r="C25" t="str">
        <f t="shared" si="0"/>
        <v>Female</v>
      </c>
    </row>
    <row r="26" spans="1:8">
      <c r="A26">
        <v>1</v>
      </c>
      <c r="B26" s="2" t="s">
        <v>124</v>
      </c>
      <c r="C26" t="str">
        <f t="shared" si="0"/>
        <v>Male</v>
      </c>
    </row>
    <row r="27" spans="1:8">
      <c r="A27">
        <v>1</v>
      </c>
      <c r="B27" s="2" t="s">
        <v>124</v>
      </c>
      <c r="C27" t="str">
        <f t="shared" si="0"/>
        <v>Male</v>
      </c>
    </row>
    <row r="28" spans="1:8">
      <c r="A28">
        <v>1</v>
      </c>
      <c r="B28" s="2" t="s">
        <v>124</v>
      </c>
      <c r="C28" t="str">
        <f t="shared" si="0"/>
        <v>Male</v>
      </c>
    </row>
    <row r="29" spans="1:8">
      <c r="A29">
        <v>2</v>
      </c>
      <c r="B29" s="2" t="s">
        <v>124</v>
      </c>
      <c r="C29" t="str">
        <f t="shared" si="0"/>
        <v>Female</v>
      </c>
    </row>
    <row r="30" spans="1:8">
      <c r="A30">
        <v>1</v>
      </c>
      <c r="B30" s="2" t="s">
        <v>124</v>
      </c>
      <c r="C30" t="str">
        <f t="shared" si="0"/>
        <v>Male</v>
      </c>
    </row>
    <row r="31" spans="1:8">
      <c r="A31">
        <v>2</v>
      </c>
      <c r="B31" s="2" t="s">
        <v>124</v>
      </c>
      <c r="C31" t="str">
        <f t="shared" si="0"/>
        <v>Female</v>
      </c>
    </row>
    <row r="32" spans="1:8">
      <c r="A32">
        <v>2</v>
      </c>
      <c r="B32" s="2" t="s">
        <v>124</v>
      </c>
      <c r="C32" t="str">
        <f t="shared" si="0"/>
        <v>Female</v>
      </c>
    </row>
    <row r="33" spans="1:3">
      <c r="A33">
        <v>1</v>
      </c>
      <c r="B33" s="2" t="s">
        <v>124</v>
      </c>
      <c r="C33" t="str">
        <f t="shared" si="0"/>
        <v>Male</v>
      </c>
    </row>
    <row r="34" spans="1:3">
      <c r="A34">
        <v>2</v>
      </c>
      <c r="B34" s="2" t="s">
        <v>124</v>
      </c>
      <c r="C34" t="str">
        <f t="shared" si="0"/>
        <v>Female</v>
      </c>
    </row>
    <row r="35" spans="1:3">
      <c r="A35">
        <v>1</v>
      </c>
      <c r="B35" s="2" t="s">
        <v>124</v>
      </c>
      <c r="C35" t="str">
        <f t="shared" si="0"/>
        <v>Male</v>
      </c>
    </row>
    <row r="36" spans="1:3">
      <c r="A36">
        <v>2</v>
      </c>
      <c r="B36" s="2" t="s">
        <v>124</v>
      </c>
      <c r="C36" t="str">
        <f t="shared" si="0"/>
        <v>Female</v>
      </c>
    </row>
    <row r="37" spans="1:3">
      <c r="A37">
        <v>2</v>
      </c>
      <c r="B37" s="2" t="s">
        <v>124</v>
      </c>
      <c r="C37" t="str">
        <f t="shared" si="0"/>
        <v>Female</v>
      </c>
    </row>
    <row r="38" spans="1:3">
      <c r="A38">
        <v>2</v>
      </c>
      <c r="B38" s="2" t="s">
        <v>124</v>
      </c>
      <c r="C38" t="str">
        <f t="shared" si="0"/>
        <v>Female</v>
      </c>
    </row>
    <row r="39" spans="1:3">
      <c r="A39">
        <v>1</v>
      </c>
      <c r="B39" s="2" t="s">
        <v>124</v>
      </c>
      <c r="C39" t="str">
        <f t="shared" si="0"/>
        <v>Male</v>
      </c>
    </row>
    <row r="40" spans="1:3">
      <c r="A40">
        <v>1</v>
      </c>
      <c r="B40" s="2" t="s">
        <v>124</v>
      </c>
      <c r="C40" t="str">
        <f t="shared" si="0"/>
        <v>Male</v>
      </c>
    </row>
    <row r="41" spans="1:3">
      <c r="A41">
        <v>2</v>
      </c>
      <c r="B41" s="2" t="s">
        <v>124</v>
      </c>
      <c r="C41" t="str">
        <f t="shared" si="0"/>
        <v>Female</v>
      </c>
    </row>
    <row r="42" spans="1:3">
      <c r="A42">
        <v>2</v>
      </c>
      <c r="B42" s="2" t="s">
        <v>124</v>
      </c>
      <c r="C42" t="str">
        <f t="shared" si="0"/>
        <v>Female</v>
      </c>
    </row>
    <row r="43" spans="1:3">
      <c r="A43">
        <v>2</v>
      </c>
      <c r="B43" s="2" t="s">
        <v>124</v>
      </c>
      <c r="C43" t="str">
        <f t="shared" si="0"/>
        <v>Female</v>
      </c>
    </row>
    <row r="44" spans="1:3">
      <c r="A44">
        <v>1</v>
      </c>
      <c r="B44" s="2" t="s">
        <v>124</v>
      </c>
      <c r="C44" t="str">
        <f t="shared" si="0"/>
        <v>Male</v>
      </c>
    </row>
    <row r="45" spans="1:3">
      <c r="A45">
        <v>1</v>
      </c>
      <c r="B45" s="2" t="s">
        <v>124</v>
      </c>
      <c r="C45" t="str">
        <f t="shared" si="0"/>
        <v>Male</v>
      </c>
    </row>
    <row r="46" spans="1:3">
      <c r="A46">
        <v>1</v>
      </c>
      <c r="B46" s="2" t="s">
        <v>124</v>
      </c>
      <c r="C46" t="str">
        <f t="shared" si="0"/>
        <v>Male</v>
      </c>
    </row>
    <row r="47" spans="1:3">
      <c r="A47">
        <v>1</v>
      </c>
      <c r="B47" s="2" t="s">
        <v>124</v>
      </c>
      <c r="C47" t="str">
        <f t="shared" si="0"/>
        <v>Male</v>
      </c>
    </row>
  </sheetData>
  <pageMargins left="0.7" right="0.7" top="0.75" bottom="0.75" header="0.3" footer="0.3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7832-6088-43EF-94BF-A02ED71935B2}">
  <dimension ref="A1:I45"/>
  <sheetViews>
    <sheetView topLeftCell="A11" workbookViewId="0">
      <selection activeCell="B2" sqref="B2:B45"/>
    </sheetView>
  </sheetViews>
  <sheetFormatPr defaultRowHeight="15"/>
  <cols>
    <col min="1" max="1" width="17.85546875" bestFit="1" customWidth="1"/>
    <col min="2" max="2" width="12" bestFit="1" customWidth="1"/>
    <col min="6" max="6" width="12" bestFit="1" customWidth="1"/>
    <col min="8" max="8" width="14.7109375" bestFit="1" customWidth="1"/>
    <col min="9" max="9" width="6.5703125" bestFit="1" customWidth="1"/>
  </cols>
  <sheetData>
    <row r="1" spans="1:9">
      <c r="A1" s="5" t="s">
        <v>492</v>
      </c>
      <c r="B1" t="s">
        <v>610</v>
      </c>
    </row>
    <row r="2" spans="1:9">
      <c r="A2">
        <v>1</v>
      </c>
      <c r="B2" t="str">
        <f>IF(A2=$E$3,$F$3,IF(A2=$E$4,$F$4,IF(A2=$E$5,$F$5)))</f>
        <v>Unemployed</v>
      </c>
      <c r="E2" s="18" t="s">
        <v>606</v>
      </c>
      <c r="F2" s="18" t="s">
        <v>567</v>
      </c>
      <c r="H2" s="20" t="s">
        <v>611</v>
      </c>
      <c r="I2" t="s">
        <v>384</v>
      </c>
    </row>
    <row r="3" spans="1:9">
      <c r="A3">
        <v>1</v>
      </c>
      <c r="B3" t="str">
        <f t="shared" ref="B3:B45" si="0">IF(A3=$E$3,$F$3,IF(A3=$E$4,$F$4,IF(A3=$E$5,$F$5)))</f>
        <v>Unemployed</v>
      </c>
      <c r="E3" s="10">
        <v>1</v>
      </c>
      <c r="F3" s="10" t="s">
        <v>607</v>
      </c>
      <c r="H3" s="21" t="s">
        <v>608</v>
      </c>
      <c r="I3">
        <v>17</v>
      </c>
    </row>
    <row r="4" spans="1:9">
      <c r="A4">
        <v>2</v>
      </c>
      <c r="B4" t="str">
        <f t="shared" si="0"/>
        <v>Employed</v>
      </c>
      <c r="E4" s="10">
        <v>2</v>
      </c>
      <c r="F4" s="10" t="s">
        <v>608</v>
      </c>
      <c r="H4" s="21" t="s">
        <v>609</v>
      </c>
      <c r="I4">
        <v>21</v>
      </c>
    </row>
    <row r="5" spans="1:9">
      <c r="A5">
        <v>2</v>
      </c>
      <c r="B5" t="str">
        <f t="shared" si="0"/>
        <v>Employed</v>
      </c>
      <c r="E5" s="10">
        <v>3</v>
      </c>
      <c r="F5" s="10" t="s">
        <v>609</v>
      </c>
      <c r="H5" s="21" t="s">
        <v>607</v>
      </c>
      <c r="I5">
        <v>6</v>
      </c>
    </row>
    <row r="6" spans="1:9">
      <c r="A6">
        <v>3</v>
      </c>
      <c r="B6" t="str">
        <f t="shared" si="0"/>
        <v>Student</v>
      </c>
      <c r="H6" s="21" t="s">
        <v>573</v>
      </c>
      <c r="I6">
        <v>44</v>
      </c>
    </row>
    <row r="7" spans="1:9">
      <c r="A7">
        <v>3</v>
      </c>
      <c r="B7" t="str">
        <f t="shared" si="0"/>
        <v>Student</v>
      </c>
    </row>
    <row r="8" spans="1:9">
      <c r="A8">
        <v>2</v>
      </c>
      <c r="B8" t="str">
        <f t="shared" si="0"/>
        <v>Employed</v>
      </c>
    </row>
    <row r="9" spans="1:9">
      <c r="A9">
        <v>3</v>
      </c>
      <c r="B9" t="str">
        <f t="shared" si="0"/>
        <v>Student</v>
      </c>
    </row>
    <row r="10" spans="1:9">
      <c r="A10">
        <v>1</v>
      </c>
      <c r="B10" t="str">
        <f t="shared" si="0"/>
        <v>Unemployed</v>
      </c>
    </row>
    <row r="11" spans="1:9">
      <c r="A11">
        <v>3</v>
      </c>
      <c r="B11" t="str">
        <f t="shared" si="0"/>
        <v>Student</v>
      </c>
    </row>
    <row r="12" spans="1:9">
      <c r="A12">
        <v>2</v>
      </c>
      <c r="B12" t="str">
        <f t="shared" si="0"/>
        <v>Employed</v>
      </c>
    </row>
    <row r="13" spans="1:9">
      <c r="A13">
        <v>1</v>
      </c>
      <c r="B13" t="str">
        <f t="shared" si="0"/>
        <v>Unemployed</v>
      </c>
    </row>
    <row r="14" spans="1:9">
      <c r="A14">
        <v>1</v>
      </c>
      <c r="B14" t="str">
        <f t="shared" si="0"/>
        <v>Unemployed</v>
      </c>
    </row>
    <row r="15" spans="1:9">
      <c r="A15">
        <v>2</v>
      </c>
      <c r="B15" t="str">
        <f t="shared" si="0"/>
        <v>Employed</v>
      </c>
    </row>
    <row r="16" spans="1:9">
      <c r="A16">
        <v>3</v>
      </c>
      <c r="B16" t="str">
        <f t="shared" si="0"/>
        <v>Student</v>
      </c>
    </row>
    <row r="17" spans="1:2">
      <c r="A17">
        <v>2</v>
      </c>
      <c r="B17" t="str">
        <f t="shared" si="0"/>
        <v>Employed</v>
      </c>
    </row>
    <row r="18" spans="1:2">
      <c r="A18">
        <v>2</v>
      </c>
      <c r="B18" t="str">
        <f t="shared" si="0"/>
        <v>Employed</v>
      </c>
    </row>
    <row r="19" spans="1:2">
      <c r="A19">
        <v>1</v>
      </c>
      <c r="B19" t="str">
        <f t="shared" si="0"/>
        <v>Unemployed</v>
      </c>
    </row>
    <row r="20" spans="1:2">
      <c r="A20">
        <v>2</v>
      </c>
      <c r="B20" t="str">
        <f t="shared" si="0"/>
        <v>Employed</v>
      </c>
    </row>
    <row r="21" spans="1:2">
      <c r="A21">
        <v>2</v>
      </c>
      <c r="B21" t="str">
        <f t="shared" si="0"/>
        <v>Employed</v>
      </c>
    </row>
    <row r="22" spans="1:2">
      <c r="A22">
        <v>2</v>
      </c>
      <c r="B22" t="str">
        <f t="shared" si="0"/>
        <v>Employed</v>
      </c>
    </row>
    <row r="23" spans="1:2">
      <c r="A23">
        <v>2</v>
      </c>
      <c r="B23" t="str">
        <f t="shared" si="0"/>
        <v>Employed</v>
      </c>
    </row>
    <row r="24" spans="1:2">
      <c r="A24">
        <v>2</v>
      </c>
      <c r="B24" t="str">
        <f t="shared" si="0"/>
        <v>Employed</v>
      </c>
    </row>
    <row r="25" spans="1:2">
      <c r="A25">
        <v>2</v>
      </c>
      <c r="B25" t="str">
        <f t="shared" si="0"/>
        <v>Employed</v>
      </c>
    </row>
    <row r="26" spans="1:2">
      <c r="A26">
        <v>2</v>
      </c>
      <c r="B26" t="str">
        <f t="shared" si="0"/>
        <v>Employed</v>
      </c>
    </row>
    <row r="27" spans="1:2">
      <c r="A27">
        <v>2</v>
      </c>
      <c r="B27" t="str">
        <f t="shared" si="0"/>
        <v>Employed</v>
      </c>
    </row>
    <row r="28" spans="1:2">
      <c r="A28">
        <v>3</v>
      </c>
      <c r="B28" t="str">
        <f t="shared" si="0"/>
        <v>Student</v>
      </c>
    </row>
    <row r="29" spans="1:2">
      <c r="A29">
        <v>3</v>
      </c>
      <c r="B29" t="str">
        <f t="shared" si="0"/>
        <v>Student</v>
      </c>
    </row>
    <row r="30" spans="1:2">
      <c r="A30">
        <v>3</v>
      </c>
      <c r="B30" t="str">
        <f t="shared" si="0"/>
        <v>Student</v>
      </c>
    </row>
    <row r="31" spans="1:2">
      <c r="A31">
        <v>3</v>
      </c>
      <c r="B31" t="str">
        <f t="shared" si="0"/>
        <v>Student</v>
      </c>
    </row>
    <row r="32" spans="1:2">
      <c r="A32">
        <v>3</v>
      </c>
      <c r="B32" t="str">
        <f t="shared" si="0"/>
        <v>Student</v>
      </c>
    </row>
    <row r="33" spans="1:2">
      <c r="A33">
        <v>3</v>
      </c>
      <c r="B33" t="str">
        <f t="shared" si="0"/>
        <v>Student</v>
      </c>
    </row>
    <row r="34" spans="1:2">
      <c r="A34">
        <v>3</v>
      </c>
      <c r="B34" t="str">
        <f t="shared" si="0"/>
        <v>Student</v>
      </c>
    </row>
    <row r="35" spans="1:2">
      <c r="A35">
        <v>3</v>
      </c>
      <c r="B35" t="str">
        <f t="shared" si="0"/>
        <v>Student</v>
      </c>
    </row>
    <row r="36" spans="1:2">
      <c r="A36">
        <v>3</v>
      </c>
      <c r="B36" t="str">
        <f t="shared" si="0"/>
        <v>Student</v>
      </c>
    </row>
    <row r="37" spans="1:2">
      <c r="A37">
        <v>3</v>
      </c>
      <c r="B37" t="str">
        <f t="shared" si="0"/>
        <v>Student</v>
      </c>
    </row>
    <row r="38" spans="1:2">
      <c r="A38">
        <v>3</v>
      </c>
      <c r="B38" t="str">
        <f t="shared" si="0"/>
        <v>Student</v>
      </c>
    </row>
    <row r="39" spans="1:2">
      <c r="A39">
        <v>3</v>
      </c>
      <c r="B39" t="str">
        <f t="shared" si="0"/>
        <v>Student</v>
      </c>
    </row>
    <row r="40" spans="1:2">
      <c r="A40">
        <v>3</v>
      </c>
      <c r="B40" t="str">
        <f t="shared" si="0"/>
        <v>Student</v>
      </c>
    </row>
    <row r="41" spans="1:2">
      <c r="A41">
        <v>2</v>
      </c>
      <c r="B41" t="str">
        <f t="shared" si="0"/>
        <v>Employed</v>
      </c>
    </row>
    <row r="42" spans="1:2">
      <c r="A42">
        <v>2</v>
      </c>
      <c r="B42" t="str">
        <f t="shared" si="0"/>
        <v>Employed</v>
      </c>
    </row>
    <row r="43" spans="1:2">
      <c r="A43">
        <v>3</v>
      </c>
      <c r="B43" t="str">
        <f t="shared" si="0"/>
        <v>Student</v>
      </c>
    </row>
    <row r="44" spans="1:2">
      <c r="A44">
        <v>3</v>
      </c>
      <c r="B44" t="str">
        <f t="shared" si="0"/>
        <v>Student</v>
      </c>
    </row>
    <row r="45" spans="1:2">
      <c r="A45">
        <v>3</v>
      </c>
      <c r="B45" t="str">
        <f t="shared" si="0"/>
        <v>Student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6DF6-FEF7-4F85-97A6-9E3B84C3372A}">
  <dimension ref="A1:I47"/>
  <sheetViews>
    <sheetView workbookViewId="0">
      <selection activeCell="G13" sqref="G13"/>
    </sheetView>
  </sheetViews>
  <sheetFormatPr defaultRowHeight="15"/>
  <cols>
    <col min="1" max="1" width="80.85546875" bestFit="1" customWidth="1"/>
    <col min="2" max="2" width="14.7109375" bestFit="1" customWidth="1"/>
    <col min="6" max="6" width="16.140625" bestFit="1" customWidth="1"/>
    <col min="8" max="8" width="14.7109375" bestFit="1" customWidth="1"/>
    <col min="9" max="9" width="6.5703125" bestFit="1" customWidth="1"/>
  </cols>
  <sheetData>
    <row r="1" spans="1:9">
      <c r="A1" t="s">
        <v>61</v>
      </c>
    </row>
    <row r="2" spans="1:9">
      <c r="A2" s="6" t="s">
        <v>120</v>
      </c>
      <c r="E2" s="18" t="s">
        <v>566</v>
      </c>
      <c r="F2" s="18" t="s">
        <v>614</v>
      </c>
      <c r="H2" s="20" t="s">
        <v>612</v>
      </c>
      <c r="I2" t="s">
        <v>384</v>
      </c>
    </row>
    <row r="3" spans="1:9">
      <c r="A3" s="4" t="s">
        <v>494</v>
      </c>
      <c r="B3" t="s">
        <v>612</v>
      </c>
      <c r="E3" s="10">
        <v>1</v>
      </c>
      <c r="F3" s="23" t="s">
        <v>613</v>
      </c>
      <c r="H3" s="21" t="s">
        <v>613</v>
      </c>
      <c r="I3">
        <v>19</v>
      </c>
    </row>
    <row r="4" spans="1:9">
      <c r="A4">
        <v>2</v>
      </c>
      <c r="B4" t="str">
        <f>IF(A4=$E$3,$F$3,IF(A4=$E$4,$F$4,IF(A4=$E$5,$F$5,IF(A4=$E$6,$F$6,IF(A4=$E$7,$F$7)))))</f>
        <v>$30000 - $50000</v>
      </c>
      <c r="E4" s="10">
        <v>2</v>
      </c>
      <c r="F4" s="23" t="s">
        <v>615</v>
      </c>
      <c r="H4" s="21" t="s">
        <v>615</v>
      </c>
      <c r="I4">
        <v>13</v>
      </c>
    </row>
    <row r="5" spans="1:9">
      <c r="A5">
        <v>5</v>
      </c>
      <c r="B5" t="str">
        <f t="shared" ref="B5:B47" si="0">IF(A5=$E$3,$F$3,IF(A5=$E$4,$F$4,IF(A5=$E$5,$F$5,IF(A5=$E$6,$F$6,IF(A5=$E$7,$F$7)))))</f>
        <v>&gt; $90000</v>
      </c>
      <c r="E5" s="10">
        <v>3</v>
      </c>
      <c r="F5" s="23" t="s">
        <v>616</v>
      </c>
      <c r="H5" s="21" t="s">
        <v>616</v>
      </c>
      <c r="I5">
        <v>5</v>
      </c>
    </row>
    <row r="6" spans="1:9">
      <c r="A6">
        <v>1</v>
      </c>
      <c r="B6" t="str">
        <f t="shared" si="0"/>
        <v>$10000 - $30000</v>
      </c>
      <c r="E6" s="10">
        <v>4</v>
      </c>
      <c r="F6" s="23" t="s">
        <v>617</v>
      </c>
      <c r="H6" s="21" t="s">
        <v>617</v>
      </c>
      <c r="I6">
        <v>3</v>
      </c>
    </row>
    <row r="7" spans="1:9">
      <c r="A7">
        <v>1</v>
      </c>
      <c r="B7" t="str">
        <f t="shared" si="0"/>
        <v>$10000 - $30000</v>
      </c>
      <c r="E7" s="10">
        <v>5</v>
      </c>
      <c r="F7" s="23" t="s">
        <v>618</v>
      </c>
      <c r="H7" s="21" t="s">
        <v>618</v>
      </c>
      <c r="I7">
        <v>4</v>
      </c>
    </row>
    <row r="8" spans="1:9">
      <c r="A8">
        <v>1</v>
      </c>
      <c r="B8" t="str">
        <f t="shared" si="0"/>
        <v>$10000 - $30000</v>
      </c>
      <c r="H8" s="21" t="s">
        <v>573</v>
      </c>
      <c r="I8">
        <v>44</v>
      </c>
    </row>
    <row r="9" spans="1:9">
      <c r="A9">
        <v>1</v>
      </c>
      <c r="B9" t="str">
        <f t="shared" si="0"/>
        <v>$10000 - $30000</v>
      </c>
    </row>
    <row r="10" spans="1:9">
      <c r="A10">
        <v>2</v>
      </c>
      <c r="B10" t="str">
        <f t="shared" si="0"/>
        <v>$30000 - $50000</v>
      </c>
    </row>
    <row r="11" spans="1:9">
      <c r="A11">
        <v>1</v>
      </c>
      <c r="B11" t="str">
        <f t="shared" si="0"/>
        <v>$10000 - $30000</v>
      </c>
    </row>
    <row r="12" spans="1:9">
      <c r="A12">
        <v>1</v>
      </c>
      <c r="B12" t="str">
        <f t="shared" si="0"/>
        <v>$10000 - $30000</v>
      </c>
    </row>
    <row r="13" spans="1:9">
      <c r="A13">
        <v>3</v>
      </c>
      <c r="B13" t="str">
        <f t="shared" si="0"/>
        <v>$50000 - $70000</v>
      </c>
    </row>
    <row r="14" spans="1:9">
      <c r="A14">
        <v>2</v>
      </c>
      <c r="B14" t="str">
        <f t="shared" si="0"/>
        <v>$30000 - $50000</v>
      </c>
    </row>
    <row r="15" spans="1:9">
      <c r="A15">
        <v>2</v>
      </c>
      <c r="B15" t="str">
        <f t="shared" si="0"/>
        <v>$30000 - $50000</v>
      </c>
    </row>
    <row r="16" spans="1:9">
      <c r="A16">
        <v>3</v>
      </c>
      <c r="B16" t="str">
        <f t="shared" si="0"/>
        <v>$50000 - $70000</v>
      </c>
    </row>
    <row r="17" spans="1:2">
      <c r="A17">
        <v>1</v>
      </c>
      <c r="B17" t="str">
        <f t="shared" si="0"/>
        <v>$10000 - $30000</v>
      </c>
    </row>
    <row r="18" spans="1:2">
      <c r="A18">
        <v>5</v>
      </c>
      <c r="B18" t="str">
        <f t="shared" si="0"/>
        <v>&gt; $90000</v>
      </c>
    </row>
    <row r="19" spans="1:2">
      <c r="A19">
        <v>1</v>
      </c>
      <c r="B19" t="str">
        <f t="shared" si="0"/>
        <v>$10000 - $30000</v>
      </c>
    </row>
    <row r="20" spans="1:2">
      <c r="A20">
        <v>3</v>
      </c>
      <c r="B20" t="str">
        <f t="shared" si="0"/>
        <v>$50000 - $70000</v>
      </c>
    </row>
    <row r="21" spans="1:2">
      <c r="A21">
        <v>4</v>
      </c>
      <c r="B21" t="str">
        <f t="shared" si="0"/>
        <v>$70000 - $90000</v>
      </c>
    </row>
    <row r="22" spans="1:2">
      <c r="A22">
        <v>1</v>
      </c>
      <c r="B22" t="str">
        <f t="shared" si="0"/>
        <v>$10000 - $30000</v>
      </c>
    </row>
    <row r="23" spans="1:2">
      <c r="A23">
        <v>2</v>
      </c>
      <c r="B23" t="str">
        <f t="shared" si="0"/>
        <v>$30000 - $50000</v>
      </c>
    </row>
    <row r="24" spans="1:2">
      <c r="A24">
        <v>2</v>
      </c>
      <c r="B24" t="str">
        <f t="shared" si="0"/>
        <v>$30000 - $50000</v>
      </c>
    </row>
    <row r="25" spans="1:2">
      <c r="A25">
        <v>3</v>
      </c>
      <c r="B25" t="str">
        <f t="shared" si="0"/>
        <v>$50000 - $70000</v>
      </c>
    </row>
    <row r="26" spans="1:2">
      <c r="A26">
        <v>2</v>
      </c>
      <c r="B26" t="str">
        <f t="shared" si="0"/>
        <v>$30000 - $50000</v>
      </c>
    </row>
    <row r="27" spans="1:2">
      <c r="A27">
        <v>3</v>
      </c>
      <c r="B27" t="str">
        <f t="shared" si="0"/>
        <v>$50000 - $70000</v>
      </c>
    </row>
    <row r="28" spans="1:2">
      <c r="A28">
        <v>2</v>
      </c>
      <c r="B28" t="str">
        <f t="shared" si="0"/>
        <v>$30000 - $50000</v>
      </c>
    </row>
    <row r="29" spans="1:2">
      <c r="A29">
        <v>5</v>
      </c>
      <c r="B29" t="str">
        <f t="shared" si="0"/>
        <v>&gt; $90000</v>
      </c>
    </row>
    <row r="30" spans="1:2">
      <c r="A30">
        <v>1</v>
      </c>
      <c r="B30" t="str">
        <f t="shared" si="0"/>
        <v>$10000 - $30000</v>
      </c>
    </row>
    <row r="31" spans="1:2">
      <c r="A31">
        <v>1</v>
      </c>
      <c r="B31" t="str">
        <f t="shared" si="0"/>
        <v>$10000 - $30000</v>
      </c>
    </row>
    <row r="32" spans="1:2">
      <c r="A32">
        <v>2</v>
      </c>
      <c r="B32" t="str">
        <f t="shared" si="0"/>
        <v>$30000 - $50000</v>
      </c>
    </row>
    <row r="33" spans="1:2">
      <c r="A33">
        <v>2</v>
      </c>
      <c r="B33" t="str">
        <f t="shared" si="0"/>
        <v>$30000 - $50000</v>
      </c>
    </row>
    <row r="34" spans="1:2">
      <c r="A34">
        <v>4</v>
      </c>
      <c r="B34" t="str">
        <f t="shared" si="0"/>
        <v>$70000 - $90000</v>
      </c>
    </row>
    <row r="35" spans="1:2">
      <c r="A35">
        <v>1</v>
      </c>
      <c r="B35" t="str">
        <f t="shared" si="0"/>
        <v>$10000 - $30000</v>
      </c>
    </row>
    <row r="36" spans="1:2">
      <c r="A36">
        <v>1</v>
      </c>
      <c r="B36" t="str">
        <f t="shared" si="0"/>
        <v>$10000 - $30000</v>
      </c>
    </row>
    <row r="37" spans="1:2">
      <c r="A37">
        <v>4</v>
      </c>
      <c r="B37" t="str">
        <f t="shared" si="0"/>
        <v>$70000 - $90000</v>
      </c>
    </row>
    <row r="38" spans="1:2">
      <c r="A38">
        <v>2</v>
      </c>
      <c r="B38" t="str">
        <f t="shared" si="0"/>
        <v>$30000 - $50000</v>
      </c>
    </row>
    <row r="39" spans="1:2">
      <c r="A39">
        <v>1</v>
      </c>
      <c r="B39" t="str">
        <f t="shared" si="0"/>
        <v>$10000 - $30000</v>
      </c>
    </row>
    <row r="40" spans="1:2">
      <c r="A40">
        <v>1</v>
      </c>
      <c r="B40" t="str">
        <f t="shared" si="0"/>
        <v>$10000 - $30000</v>
      </c>
    </row>
    <row r="41" spans="1:2">
      <c r="A41">
        <v>1</v>
      </c>
      <c r="B41" t="str">
        <f t="shared" si="0"/>
        <v>$10000 - $30000</v>
      </c>
    </row>
    <row r="42" spans="1:2">
      <c r="A42">
        <v>1</v>
      </c>
      <c r="B42" t="str">
        <f t="shared" si="0"/>
        <v>$10000 - $30000</v>
      </c>
    </row>
    <row r="43" spans="1:2">
      <c r="A43">
        <v>5</v>
      </c>
      <c r="B43" t="str">
        <f t="shared" si="0"/>
        <v>&gt; $90000</v>
      </c>
    </row>
    <row r="44" spans="1:2">
      <c r="A44">
        <v>2</v>
      </c>
      <c r="B44" t="str">
        <f t="shared" si="0"/>
        <v>$30000 - $50000</v>
      </c>
    </row>
    <row r="45" spans="1:2">
      <c r="A45">
        <v>1</v>
      </c>
      <c r="B45" t="str">
        <f t="shared" si="0"/>
        <v>$10000 - $30000</v>
      </c>
    </row>
    <row r="46" spans="1:2">
      <c r="A46">
        <v>1</v>
      </c>
      <c r="B46" t="str">
        <f t="shared" si="0"/>
        <v>$10000 - $30000</v>
      </c>
    </row>
    <row r="47" spans="1:2">
      <c r="A47">
        <v>2</v>
      </c>
      <c r="B47" t="str">
        <f t="shared" si="0"/>
        <v>$30000 - $50000</v>
      </c>
    </row>
  </sheetData>
  <phoneticPr fontId="5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545C-86A3-4567-80E5-BF8CAC11CE80}">
  <dimension ref="A1:E47"/>
  <sheetViews>
    <sheetView topLeftCell="A35" workbookViewId="0">
      <selection activeCell="H41" sqref="H41"/>
    </sheetView>
  </sheetViews>
  <sheetFormatPr defaultRowHeight="15"/>
  <cols>
    <col min="1" max="1" width="28.140625" bestFit="1" customWidth="1"/>
    <col min="4" max="4" width="12.28515625" bestFit="1" customWidth="1"/>
    <col min="5" max="5" width="6.5703125" bestFit="1" customWidth="1"/>
  </cols>
  <sheetData>
    <row r="1" spans="1:5">
      <c r="A1" t="s">
        <v>62</v>
      </c>
    </row>
    <row r="2" spans="1:5">
      <c r="A2" s="6" t="s">
        <v>121</v>
      </c>
    </row>
    <row r="3" spans="1:5">
      <c r="A3" s="4" t="s">
        <v>495</v>
      </c>
    </row>
    <row r="4" spans="1:5">
      <c r="A4" s="2" t="s">
        <v>137</v>
      </c>
      <c r="D4" s="20" t="s">
        <v>620</v>
      </c>
      <c r="E4" t="s">
        <v>384</v>
      </c>
    </row>
    <row r="5" spans="1:5">
      <c r="A5" s="2" t="s">
        <v>133</v>
      </c>
      <c r="D5" s="21" t="s">
        <v>273</v>
      </c>
      <c r="E5">
        <v>1</v>
      </c>
    </row>
    <row r="6" spans="1:5">
      <c r="A6" s="2" t="s">
        <v>137</v>
      </c>
      <c r="D6" s="21" t="s">
        <v>245</v>
      </c>
      <c r="E6">
        <v>1</v>
      </c>
    </row>
    <row r="7" spans="1:5">
      <c r="A7" s="2" t="s">
        <v>141</v>
      </c>
      <c r="D7" s="21" t="s">
        <v>252</v>
      </c>
      <c r="E7">
        <v>1</v>
      </c>
    </row>
    <row r="8" spans="1:5">
      <c r="A8" s="2" t="s">
        <v>137</v>
      </c>
      <c r="D8" s="21" t="s">
        <v>155</v>
      </c>
      <c r="E8">
        <v>4</v>
      </c>
    </row>
    <row r="9" spans="1:5">
      <c r="A9" s="2" t="s">
        <v>148</v>
      </c>
      <c r="D9" s="21" t="s">
        <v>177</v>
      </c>
      <c r="E9">
        <v>2</v>
      </c>
    </row>
    <row r="10" spans="1:5">
      <c r="A10" s="2" t="s">
        <v>137</v>
      </c>
      <c r="D10" s="21" t="s">
        <v>500</v>
      </c>
      <c r="E10">
        <v>1</v>
      </c>
    </row>
    <row r="11" spans="1:5">
      <c r="A11" s="2" t="s">
        <v>155</v>
      </c>
      <c r="D11" s="21" t="s">
        <v>137</v>
      </c>
      <c r="E11">
        <v>12</v>
      </c>
    </row>
    <row r="12" spans="1:5">
      <c r="A12" s="2" t="s">
        <v>137</v>
      </c>
      <c r="D12" s="21" t="s">
        <v>228</v>
      </c>
      <c r="E12">
        <v>1</v>
      </c>
    </row>
    <row r="13" spans="1:5">
      <c r="A13" s="2" t="s">
        <v>161</v>
      </c>
      <c r="D13" s="21" t="s">
        <v>164</v>
      </c>
      <c r="E13">
        <v>1</v>
      </c>
    </row>
    <row r="14" spans="1:5">
      <c r="A14" s="2" t="s">
        <v>164</v>
      </c>
      <c r="D14" s="21" t="s">
        <v>249</v>
      </c>
      <c r="E14">
        <v>1</v>
      </c>
    </row>
    <row r="15" spans="1:5">
      <c r="A15" s="2" t="s">
        <v>171</v>
      </c>
      <c r="D15" s="21" t="s">
        <v>234</v>
      </c>
      <c r="E15">
        <v>1</v>
      </c>
    </row>
    <row r="16" spans="1:5">
      <c r="A16" s="2" t="s">
        <v>161</v>
      </c>
      <c r="D16" s="21" t="s">
        <v>186</v>
      </c>
      <c r="E16">
        <v>1</v>
      </c>
    </row>
    <row r="17" spans="1:5">
      <c r="A17" s="2" t="s">
        <v>177</v>
      </c>
      <c r="D17" s="21" t="s">
        <v>141</v>
      </c>
      <c r="E17">
        <v>1</v>
      </c>
    </row>
    <row r="18" spans="1:5">
      <c r="A18" s="2" t="s">
        <v>137</v>
      </c>
      <c r="D18" s="21" t="s">
        <v>148</v>
      </c>
      <c r="E18">
        <v>2</v>
      </c>
    </row>
    <row r="19" spans="1:5">
      <c r="A19" s="2" t="s">
        <v>183</v>
      </c>
      <c r="D19" s="21" t="s">
        <v>195</v>
      </c>
      <c r="E19">
        <v>1</v>
      </c>
    </row>
    <row r="20" spans="1:5">
      <c r="A20" s="2" t="s">
        <v>186</v>
      </c>
      <c r="D20" s="21" t="s">
        <v>231</v>
      </c>
      <c r="E20">
        <v>1</v>
      </c>
    </row>
    <row r="21" spans="1:5">
      <c r="A21" s="2" t="s">
        <v>190</v>
      </c>
      <c r="D21" s="21" t="s">
        <v>208</v>
      </c>
      <c r="E21">
        <v>3</v>
      </c>
    </row>
    <row r="22" spans="1:5">
      <c r="A22" s="2" t="s">
        <v>195</v>
      </c>
      <c r="D22" s="21" t="s">
        <v>161</v>
      </c>
      <c r="E22">
        <v>3</v>
      </c>
    </row>
    <row r="23" spans="1:5">
      <c r="A23" s="2" t="s">
        <v>137</v>
      </c>
      <c r="D23" s="21" t="s">
        <v>190</v>
      </c>
      <c r="E23">
        <v>1</v>
      </c>
    </row>
    <row r="24" spans="1:5">
      <c r="A24" s="2" t="s">
        <v>161</v>
      </c>
      <c r="D24" s="21" t="s">
        <v>183</v>
      </c>
      <c r="E24">
        <v>3</v>
      </c>
    </row>
    <row r="25" spans="1:5">
      <c r="A25" s="2" t="s">
        <v>208</v>
      </c>
      <c r="D25" s="21" t="s">
        <v>133</v>
      </c>
      <c r="E25">
        <v>1</v>
      </c>
    </row>
    <row r="26" spans="1:5">
      <c r="A26" s="2" t="s">
        <v>155</v>
      </c>
      <c r="D26" s="21" t="s">
        <v>171</v>
      </c>
      <c r="E26">
        <v>1</v>
      </c>
    </row>
    <row r="27" spans="1:5">
      <c r="A27" s="2" t="s">
        <v>208</v>
      </c>
      <c r="D27" s="21" t="s">
        <v>573</v>
      </c>
      <c r="E27">
        <v>44</v>
      </c>
    </row>
    <row r="28" spans="1:5">
      <c r="A28" s="2" t="s">
        <v>500</v>
      </c>
    </row>
    <row r="29" spans="1:5">
      <c r="A29" s="2" t="s">
        <v>183</v>
      </c>
    </row>
    <row r="30" spans="1:5">
      <c r="A30" s="2" t="s">
        <v>148</v>
      </c>
    </row>
    <row r="31" spans="1:5">
      <c r="A31" s="2" t="s">
        <v>155</v>
      </c>
    </row>
    <row r="32" spans="1:5">
      <c r="A32" s="2" t="s">
        <v>228</v>
      </c>
    </row>
    <row r="33" spans="1:1">
      <c r="A33" s="2" t="s">
        <v>231</v>
      </c>
    </row>
    <row r="34" spans="1:1">
      <c r="A34" s="2" t="s">
        <v>234</v>
      </c>
    </row>
    <row r="35" spans="1:1">
      <c r="A35" s="2" t="s">
        <v>245</v>
      </c>
    </row>
    <row r="36" spans="1:1">
      <c r="A36" s="2" t="s">
        <v>249</v>
      </c>
    </row>
    <row r="37" spans="1:1">
      <c r="A37" s="2" t="s">
        <v>252</v>
      </c>
    </row>
    <row r="38" spans="1:1">
      <c r="A38" s="2" t="s">
        <v>177</v>
      </c>
    </row>
    <row r="39" spans="1:1">
      <c r="A39" s="2" t="s">
        <v>137</v>
      </c>
    </row>
    <row r="40" spans="1:1">
      <c r="A40" s="2" t="s">
        <v>137</v>
      </c>
    </row>
    <row r="41" spans="1:1">
      <c r="A41" s="2" t="s">
        <v>183</v>
      </c>
    </row>
    <row r="42" spans="1:1">
      <c r="A42" s="2" t="s">
        <v>273</v>
      </c>
    </row>
    <row r="43" spans="1:1">
      <c r="A43" s="2" t="s">
        <v>208</v>
      </c>
    </row>
    <row r="44" spans="1:1">
      <c r="A44" s="2" t="s">
        <v>155</v>
      </c>
    </row>
    <row r="45" spans="1:1">
      <c r="A45" s="2" t="s">
        <v>137</v>
      </c>
    </row>
    <row r="46" spans="1:1">
      <c r="A46" s="2" t="s">
        <v>137</v>
      </c>
    </row>
    <row r="47" spans="1:1">
      <c r="A47" s="2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2619-14F2-4572-94D7-2D2A9CED0F6C}">
  <dimension ref="A1:R45"/>
  <sheetViews>
    <sheetView zoomScale="61" workbookViewId="0">
      <selection activeCell="D57" sqref="D57"/>
    </sheetView>
  </sheetViews>
  <sheetFormatPr defaultRowHeight="15"/>
  <cols>
    <col min="1" max="1" width="13.42578125" bestFit="1" customWidth="1"/>
    <col min="2" max="2" width="35.7109375" bestFit="1" customWidth="1"/>
    <col min="3" max="3" width="32" bestFit="1" customWidth="1"/>
    <col min="4" max="4" width="25" bestFit="1" customWidth="1"/>
    <col min="5" max="5" width="25.85546875" bestFit="1" customWidth="1"/>
    <col min="6" max="6" width="25.7109375" style="61" bestFit="1" customWidth="1"/>
    <col min="7" max="7" width="16.7109375" style="61" bestFit="1" customWidth="1"/>
    <col min="8" max="8" width="24.140625" style="61" bestFit="1" customWidth="1"/>
    <col min="9" max="9" width="16.28515625" style="61" bestFit="1" customWidth="1"/>
    <col min="10" max="10" width="26.85546875" style="61" bestFit="1" customWidth="1"/>
    <col min="11" max="11" width="25.5703125" style="61" bestFit="1" customWidth="1"/>
    <col min="12" max="12" width="18.85546875" style="61" bestFit="1" customWidth="1"/>
    <col min="13" max="13" width="22.7109375" style="61" bestFit="1" customWidth="1"/>
    <col min="14" max="14" width="12.42578125" style="61" bestFit="1" customWidth="1"/>
    <col min="15" max="15" width="24.28515625" bestFit="1" customWidth="1"/>
    <col min="16" max="16" width="23.85546875" bestFit="1" customWidth="1"/>
    <col min="17" max="17" width="17.7109375" bestFit="1" customWidth="1"/>
    <col min="18" max="18" width="16" bestFit="1" customWidth="1"/>
  </cols>
  <sheetData>
    <row r="1" spans="1:18" s="4" customFormat="1">
      <c r="A1" s="5" t="s">
        <v>438</v>
      </c>
      <c r="B1" s="5" t="s">
        <v>412</v>
      </c>
      <c r="C1" s="5" t="s">
        <v>414</v>
      </c>
      <c r="D1" s="5" t="s">
        <v>415</v>
      </c>
      <c r="E1" s="5" t="s">
        <v>422</v>
      </c>
      <c r="F1" s="62" t="s">
        <v>756</v>
      </c>
      <c r="G1" s="62" t="s">
        <v>759</v>
      </c>
      <c r="H1" s="5" t="s">
        <v>760</v>
      </c>
      <c r="I1" s="5" t="s">
        <v>762</v>
      </c>
      <c r="J1" s="5" t="s">
        <v>671</v>
      </c>
      <c r="K1" s="5" t="s">
        <v>670</v>
      </c>
      <c r="L1" s="5" t="s">
        <v>669</v>
      </c>
      <c r="M1" s="5" t="s">
        <v>763</v>
      </c>
      <c r="N1" s="5" t="s">
        <v>764</v>
      </c>
      <c r="O1" s="5" t="s">
        <v>491</v>
      </c>
      <c r="P1" s="5" t="s">
        <v>492</v>
      </c>
      <c r="Q1" s="5" t="s">
        <v>494</v>
      </c>
      <c r="R1" s="5" t="s">
        <v>495</v>
      </c>
    </row>
    <row r="2" spans="1:18">
      <c r="A2" s="16">
        <v>29.5</v>
      </c>
      <c r="B2">
        <v>1</v>
      </c>
      <c r="C2">
        <v>3</v>
      </c>
      <c r="D2">
        <v>2</v>
      </c>
      <c r="E2">
        <v>2</v>
      </c>
      <c r="F2" s="38">
        <v>4.5</v>
      </c>
      <c r="G2" s="38">
        <v>4.0625</v>
      </c>
      <c r="H2" s="38">
        <v>3.5</v>
      </c>
      <c r="I2" s="38">
        <v>5</v>
      </c>
      <c r="J2" s="38">
        <v>5</v>
      </c>
      <c r="K2" s="38">
        <v>4.666666666666667</v>
      </c>
      <c r="L2" s="38">
        <v>3.75</v>
      </c>
      <c r="M2" s="38">
        <v>2.5</v>
      </c>
      <c r="N2" s="38">
        <v>4.5</v>
      </c>
      <c r="O2" s="2" t="s">
        <v>599</v>
      </c>
      <c r="P2" t="s">
        <v>607</v>
      </c>
      <c r="Q2">
        <v>2</v>
      </c>
      <c r="R2" s="2" t="s">
        <v>137</v>
      </c>
    </row>
    <row r="3" spans="1:18">
      <c r="A3" s="16">
        <v>29.5</v>
      </c>
      <c r="B3">
        <v>1</v>
      </c>
      <c r="C3">
        <v>5</v>
      </c>
      <c r="D3">
        <v>5</v>
      </c>
      <c r="E3">
        <v>5</v>
      </c>
      <c r="F3" s="38">
        <v>2.9285714285714284</v>
      </c>
      <c r="G3" s="38">
        <v>2.75</v>
      </c>
      <c r="H3" s="38">
        <v>3.2</v>
      </c>
      <c r="I3" s="38">
        <v>4.2</v>
      </c>
      <c r="J3" s="38">
        <v>2.6</v>
      </c>
      <c r="K3" s="38">
        <v>2.8333333333333335</v>
      </c>
      <c r="L3" s="38">
        <v>3.5</v>
      </c>
      <c r="M3" s="38">
        <v>3</v>
      </c>
      <c r="N3" s="38">
        <v>4</v>
      </c>
      <c r="O3" s="2" t="s">
        <v>605</v>
      </c>
      <c r="P3" t="s">
        <v>607</v>
      </c>
      <c r="Q3">
        <v>5</v>
      </c>
      <c r="R3" s="2" t="s">
        <v>133</v>
      </c>
    </row>
    <row r="4" spans="1:18">
      <c r="A4" s="16">
        <v>29.5</v>
      </c>
      <c r="B4">
        <v>1</v>
      </c>
      <c r="C4">
        <v>5</v>
      </c>
      <c r="D4">
        <v>5</v>
      </c>
      <c r="E4">
        <v>5</v>
      </c>
      <c r="F4" s="38">
        <v>4.7857142857142856</v>
      </c>
      <c r="G4" s="38">
        <v>4.5625</v>
      </c>
      <c r="H4" s="38">
        <v>4.5999999999999996</v>
      </c>
      <c r="I4" s="38">
        <v>4.8</v>
      </c>
      <c r="J4" s="38">
        <v>4.4000000000000004</v>
      </c>
      <c r="K4" s="38">
        <v>4.666666666666667</v>
      </c>
      <c r="L4" s="38">
        <v>4.25</v>
      </c>
      <c r="M4" s="38">
        <v>4</v>
      </c>
      <c r="N4" s="38">
        <v>5</v>
      </c>
      <c r="O4" s="2" t="s">
        <v>600</v>
      </c>
      <c r="P4" t="s">
        <v>608</v>
      </c>
      <c r="Q4">
        <v>1</v>
      </c>
      <c r="R4" s="2" t="s">
        <v>137</v>
      </c>
    </row>
    <row r="5" spans="1:18">
      <c r="A5" s="16">
        <v>29.5</v>
      </c>
      <c r="B5">
        <v>1</v>
      </c>
      <c r="C5">
        <v>3</v>
      </c>
      <c r="D5">
        <v>2</v>
      </c>
      <c r="E5">
        <v>4</v>
      </c>
      <c r="F5" s="38">
        <v>3.4285714285714284</v>
      </c>
      <c r="G5" s="38">
        <v>3.375</v>
      </c>
      <c r="H5" s="38">
        <v>3.3</v>
      </c>
      <c r="I5" s="38">
        <v>3.8</v>
      </c>
      <c r="J5" s="38">
        <v>3</v>
      </c>
      <c r="K5" s="38">
        <v>3.3333333333333335</v>
      </c>
      <c r="L5" s="38">
        <v>3.25</v>
      </c>
      <c r="M5" s="38">
        <v>4</v>
      </c>
      <c r="N5" s="38">
        <v>4.5</v>
      </c>
      <c r="O5" s="2" t="s">
        <v>599</v>
      </c>
      <c r="P5" t="s">
        <v>608</v>
      </c>
      <c r="Q5">
        <v>1</v>
      </c>
      <c r="R5" s="2" t="s">
        <v>141</v>
      </c>
    </row>
    <row r="6" spans="1:18">
      <c r="A6" s="16">
        <v>29.5</v>
      </c>
      <c r="B6">
        <v>1</v>
      </c>
      <c r="C6">
        <v>5</v>
      </c>
      <c r="D6">
        <v>5</v>
      </c>
      <c r="E6">
        <v>4</v>
      </c>
      <c r="F6" s="38">
        <v>4.2142857142857144</v>
      </c>
      <c r="G6" s="38">
        <v>4.4375</v>
      </c>
      <c r="H6" s="38">
        <v>4</v>
      </c>
      <c r="I6" s="38">
        <v>4</v>
      </c>
      <c r="J6" s="38">
        <v>4.4000000000000004</v>
      </c>
      <c r="K6" s="38">
        <v>4.5</v>
      </c>
      <c r="L6" s="38">
        <v>4.25</v>
      </c>
      <c r="M6" s="38">
        <v>4</v>
      </c>
      <c r="N6" s="38">
        <v>4</v>
      </c>
      <c r="O6" s="2" t="s">
        <v>599</v>
      </c>
      <c r="P6" t="s">
        <v>609</v>
      </c>
      <c r="Q6">
        <v>1</v>
      </c>
      <c r="R6" s="2" t="s">
        <v>137</v>
      </c>
    </row>
    <row r="7" spans="1:18">
      <c r="A7" s="16">
        <v>29.5</v>
      </c>
      <c r="B7">
        <v>1</v>
      </c>
      <c r="C7">
        <v>5</v>
      </c>
      <c r="D7">
        <v>3</v>
      </c>
      <c r="E7">
        <v>4</v>
      </c>
      <c r="F7" s="38">
        <v>3.7142857142857144</v>
      </c>
      <c r="G7" s="38">
        <v>3.5625</v>
      </c>
      <c r="H7" s="38">
        <v>3.8</v>
      </c>
      <c r="I7" s="38">
        <v>4.2</v>
      </c>
      <c r="J7" s="38">
        <v>3.8</v>
      </c>
      <c r="K7" s="38">
        <v>3.5</v>
      </c>
      <c r="L7" s="38">
        <v>3.25</v>
      </c>
      <c r="M7" s="38">
        <v>2</v>
      </c>
      <c r="N7" s="38">
        <v>3</v>
      </c>
      <c r="O7" s="2" t="s">
        <v>599</v>
      </c>
      <c r="P7" t="s">
        <v>609</v>
      </c>
      <c r="Q7">
        <v>1</v>
      </c>
      <c r="R7" s="2" t="s">
        <v>148</v>
      </c>
    </row>
    <row r="8" spans="1:18">
      <c r="A8" s="16">
        <v>29.5</v>
      </c>
      <c r="B8">
        <v>1</v>
      </c>
      <c r="C8">
        <v>5</v>
      </c>
      <c r="D8">
        <v>5</v>
      </c>
      <c r="E8">
        <v>5</v>
      </c>
      <c r="F8" s="38">
        <v>4.4642857142857144</v>
      </c>
      <c r="G8" s="38">
        <v>3.9375</v>
      </c>
      <c r="H8" s="38">
        <v>3.6</v>
      </c>
      <c r="I8" s="38">
        <v>4.2</v>
      </c>
      <c r="J8" s="38">
        <v>4.5999999999999996</v>
      </c>
      <c r="K8" s="38">
        <v>4.666666666666667</v>
      </c>
      <c r="L8" s="38">
        <v>3.5</v>
      </c>
      <c r="M8" s="38">
        <v>3</v>
      </c>
      <c r="N8" s="38">
        <v>5</v>
      </c>
      <c r="O8" s="2" t="s">
        <v>599</v>
      </c>
      <c r="P8" t="s">
        <v>608</v>
      </c>
      <c r="Q8">
        <v>2</v>
      </c>
      <c r="R8" s="2" t="s">
        <v>137</v>
      </c>
    </row>
    <row r="9" spans="1:18">
      <c r="A9" s="16">
        <v>29.5</v>
      </c>
      <c r="B9">
        <v>1</v>
      </c>
      <c r="C9">
        <v>2</v>
      </c>
      <c r="D9">
        <v>3</v>
      </c>
      <c r="E9">
        <v>3</v>
      </c>
      <c r="F9" s="38">
        <v>3.2857142857142856</v>
      </c>
      <c r="G9" s="38">
        <v>3.375</v>
      </c>
      <c r="H9" s="38">
        <v>3.2</v>
      </c>
      <c r="I9" s="38">
        <v>3.2</v>
      </c>
      <c r="J9" s="38">
        <v>3.6</v>
      </c>
      <c r="K9" s="38">
        <v>3.1666666666666665</v>
      </c>
      <c r="L9" s="38">
        <v>3.75</v>
      </c>
      <c r="M9" s="38">
        <v>3.5</v>
      </c>
      <c r="N9" s="38">
        <v>3.5</v>
      </c>
      <c r="O9" s="2" t="s">
        <v>599</v>
      </c>
      <c r="P9" t="s">
        <v>609</v>
      </c>
      <c r="Q9">
        <v>1</v>
      </c>
      <c r="R9" s="2" t="s">
        <v>155</v>
      </c>
    </row>
    <row r="10" spans="1:18">
      <c r="A10" s="16">
        <v>21</v>
      </c>
      <c r="B10">
        <v>1</v>
      </c>
      <c r="C10">
        <v>5</v>
      </c>
      <c r="D10">
        <v>5</v>
      </c>
      <c r="E10">
        <v>5</v>
      </c>
      <c r="F10" s="38">
        <v>5</v>
      </c>
      <c r="G10" s="38">
        <v>4.5</v>
      </c>
      <c r="H10" s="38">
        <v>4.2</v>
      </c>
      <c r="I10" s="38">
        <v>5</v>
      </c>
      <c r="J10" s="38">
        <v>5</v>
      </c>
      <c r="K10" s="38">
        <v>5</v>
      </c>
      <c r="L10" s="38">
        <v>4</v>
      </c>
      <c r="M10" s="38">
        <v>3</v>
      </c>
      <c r="N10" s="38">
        <v>5</v>
      </c>
      <c r="O10" s="2" t="s">
        <v>600</v>
      </c>
      <c r="P10" t="s">
        <v>607</v>
      </c>
      <c r="Q10">
        <v>1</v>
      </c>
      <c r="R10" s="2" t="s">
        <v>137</v>
      </c>
    </row>
    <row r="11" spans="1:18">
      <c r="A11" s="16">
        <v>39.5</v>
      </c>
      <c r="B11">
        <v>1</v>
      </c>
      <c r="C11">
        <v>4</v>
      </c>
      <c r="D11">
        <v>5</v>
      </c>
      <c r="E11">
        <v>4</v>
      </c>
      <c r="F11" s="38">
        <v>3.9642857142857144</v>
      </c>
      <c r="G11" s="38">
        <v>4.125</v>
      </c>
      <c r="H11" s="38">
        <v>4.0999999999999996</v>
      </c>
      <c r="I11" s="38">
        <v>4.2</v>
      </c>
      <c r="J11" s="38">
        <v>3.6</v>
      </c>
      <c r="K11" s="38">
        <v>3.8333333333333335</v>
      </c>
      <c r="L11" s="38">
        <v>3.25</v>
      </c>
      <c r="M11" s="38">
        <v>4</v>
      </c>
      <c r="N11" s="38">
        <v>4.5</v>
      </c>
      <c r="O11" s="2" t="s">
        <v>599</v>
      </c>
      <c r="P11" t="s">
        <v>609</v>
      </c>
      <c r="Q11">
        <v>3</v>
      </c>
      <c r="R11" s="2" t="s">
        <v>208</v>
      </c>
    </row>
    <row r="12" spans="1:18">
      <c r="A12" s="16">
        <v>29.5</v>
      </c>
      <c r="B12">
        <v>1</v>
      </c>
      <c r="C12">
        <v>5</v>
      </c>
      <c r="D12">
        <v>5</v>
      </c>
      <c r="E12">
        <v>5</v>
      </c>
      <c r="F12" s="38">
        <v>4.2857142857142856</v>
      </c>
      <c r="G12" s="38">
        <v>4.125</v>
      </c>
      <c r="H12" s="38">
        <v>4.3</v>
      </c>
      <c r="I12" s="38">
        <v>4.5999999999999996</v>
      </c>
      <c r="J12" s="38">
        <v>3.2</v>
      </c>
      <c r="K12" s="38">
        <v>4</v>
      </c>
      <c r="L12" s="38">
        <v>3.5</v>
      </c>
      <c r="M12" s="38">
        <v>4</v>
      </c>
      <c r="N12" s="38">
        <v>5</v>
      </c>
      <c r="O12" s="2" t="s">
        <v>600</v>
      </c>
      <c r="P12" t="s">
        <v>608</v>
      </c>
      <c r="Q12">
        <v>2</v>
      </c>
      <c r="R12" s="2" t="s">
        <v>164</v>
      </c>
    </row>
    <row r="13" spans="1:18">
      <c r="A13" s="16">
        <v>29.5</v>
      </c>
      <c r="B13">
        <v>1</v>
      </c>
      <c r="C13">
        <v>5</v>
      </c>
      <c r="D13">
        <v>3</v>
      </c>
      <c r="E13">
        <v>5</v>
      </c>
      <c r="F13" s="38">
        <v>3.7857142857142856</v>
      </c>
      <c r="G13" s="38">
        <v>3.6875</v>
      </c>
      <c r="H13" s="38">
        <v>3.5</v>
      </c>
      <c r="I13" s="38">
        <v>3.8</v>
      </c>
      <c r="J13" s="38">
        <v>3.4</v>
      </c>
      <c r="K13" s="38">
        <v>3.8333333333333335</v>
      </c>
      <c r="L13" s="38">
        <v>4</v>
      </c>
      <c r="M13" s="38">
        <v>4</v>
      </c>
      <c r="N13" s="38">
        <v>4</v>
      </c>
      <c r="O13" s="2" t="s">
        <v>599</v>
      </c>
      <c r="P13" t="s">
        <v>607</v>
      </c>
      <c r="Q13">
        <v>2</v>
      </c>
      <c r="R13" s="2" t="s">
        <v>171</v>
      </c>
    </row>
    <row r="14" spans="1:18">
      <c r="A14" s="16">
        <v>29.5</v>
      </c>
      <c r="B14">
        <v>1</v>
      </c>
      <c r="C14">
        <v>4</v>
      </c>
      <c r="D14">
        <v>5</v>
      </c>
      <c r="E14">
        <v>5</v>
      </c>
      <c r="F14" s="38">
        <v>3.5357142857142856</v>
      </c>
      <c r="G14" s="38">
        <v>3.3125</v>
      </c>
      <c r="H14" s="38">
        <v>3.5</v>
      </c>
      <c r="I14" s="38">
        <v>4.4000000000000004</v>
      </c>
      <c r="J14" s="38">
        <v>3</v>
      </c>
      <c r="K14" s="38">
        <v>3.3333333333333335</v>
      </c>
      <c r="L14" s="38">
        <v>3.25</v>
      </c>
      <c r="M14" s="38">
        <v>3.5</v>
      </c>
      <c r="N14" s="38">
        <v>4</v>
      </c>
      <c r="O14" s="2" t="s">
        <v>600</v>
      </c>
      <c r="P14" t="s">
        <v>607</v>
      </c>
      <c r="Q14">
        <v>3</v>
      </c>
      <c r="R14" s="2" t="s">
        <v>208</v>
      </c>
    </row>
    <row r="15" spans="1:18">
      <c r="A15" s="16">
        <v>21</v>
      </c>
      <c r="B15">
        <v>1</v>
      </c>
      <c r="C15">
        <v>3</v>
      </c>
      <c r="D15">
        <v>4</v>
      </c>
      <c r="E15">
        <v>4</v>
      </c>
      <c r="F15" s="38">
        <v>3.1071428571428572</v>
      </c>
      <c r="G15" s="38">
        <v>2.625</v>
      </c>
      <c r="H15" s="38">
        <v>2.6</v>
      </c>
      <c r="I15" s="38">
        <v>4</v>
      </c>
      <c r="J15" s="38">
        <v>2.6</v>
      </c>
      <c r="K15" s="38">
        <v>3</v>
      </c>
      <c r="L15" s="38">
        <v>2.5</v>
      </c>
      <c r="M15" s="38">
        <v>2</v>
      </c>
      <c r="N15" s="38">
        <v>3.5</v>
      </c>
      <c r="O15" s="2" t="s">
        <v>600</v>
      </c>
      <c r="P15" t="s">
        <v>608</v>
      </c>
      <c r="Q15">
        <v>1</v>
      </c>
      <c r="R15" s="2" t="s">
        <v>177</v>
      </c>
    </row>
    <row r="16" spans="1:18">
      <c r="A16" s="16">
        <v>29.5</v>
      </c>
      <c r="B16">
        <v>1</v>
      </c>
      <c r="C16">
        <v>4</v>
      </c>
      <c r="D16">
        <v>5</v>
      </c>
      <c r="E16">
        <v>4</v>
      </c>
      <c r="F16" s="38">
        <v>3.9642857142857144</v>
      </c>
      <c r="G16" s="38">
        <v>4</v>
      </c>
      <c r="H16" s="38">
        <v>3.9</v>
      </c>
      <c r="I16" s="38">
        <v>5</v>
      </c>
      <c r="J16" s="38">
        <v>3.2</v>
      </c>
      <c r="K16" s="38">
        <v>4</v>
      </c>
      <c r="L16" s="38">
        <v>3.75</v>
      </c>
      <c r="M16" s="38">
        <v>4</v>
      </c>
      <c r="N16" s="38">
        <v>4.5</v>
      </c>
      <c r="O16" s="2" t="s">
        <v>600</v>
      </c>
      <c r="P16" t="s">
        <v>609</v>
      </c>
      <c r="Q16">
        <v>5</v>
      </c>
      <c r="R16" s="2" t="s">
        <v>137</v>
      </c>
    </row>
    <row r="17" spans="1:18">
      <c r="A17" s="16">
        <v>29.5</v>
      </c>
      <c r="B17">
        <v>1</v>
      </c>
      <c r="C17">
        <v>5</v>
      </c>
      <c r="D17">
        <v>4</v>
      </c>
      <c r="E17">
        <v>5</v>
      </c>
      <c r="F17" s="38">
        <v>4.5</v>
      </c>
      <c r="G17" s="38">
        <v>4.1875</v>
      </c>
      <c r="H17" s="38">
        <v>3.9</v>
      </c>
      <c r="I17" s="38">
        <v>5</v>
      </c>
      <c r="J17" s="38">
        <v>4.4000000000000004</v>
      </c>
      <c r="K17" s="38">
        <v>4.333333333333333</v>
      </c>
      <c r="L17" s="38">
        <v>4.25</v>
      </c>
      <c r="M17" s="38">
        <v>3.5</v>
      </c>
      <c r="N17" s="38">
        <v>5</v>
      </c>
      <c r="O17" s="2" t="s">
        <v>599</v>
      </c>
      <c r="P17" t="s">
        <v>608</v>
      </c>
      <c r="Q17">
        <v>1</v>
      </c>
      <c r="R17" s="2" t="s">
        <v>183</v>
      </c>
    </row>
    <row r="18" spans="1:18">
      <c r="A18" s="16">
        <v>29.5</v>
      </c>
      <c r="B18">
        <v>1</v>
      </c>
      <c r="C18">
        <v>4</v>
      </c>
      <c r="D18">
        <v>4</v>
      </c>
      <c r="E18">
        <v>4</v>
      </c>
      <c r="F18" s="38">
        <v>3.5714285714285716</v>
      </c>
      <c r="G18" s="38">
        <v>3.5625</v>
      </c>
      <c r="H18" s="38">
        <v>3.5</v>
      </c>
      <c r="I18" s="38">
        <v>4</v>
      </c>
      <c r="J18" s="38">
        <v>3.4</v>
      </c>
      <c r="K18" s="38">
        <v>3.3333333333333335</v>
      </c>
      <c r="L18" s="38">
        <v>3.25</v>
      </c>
      <c r="M18" s="38">
        <v>3</v>
      </c>
      <c r="N18" s="38">
        <v>3.5</v>
      </c>
      <c r="O18" s="2" t="s">
        <v>599</v>
      </c>
      <c r="P18" t="s">
        <v>608</v>
      </c>
      <c r="Q18">
        <v>3</v>
      </c>
      <c r="R18" s="2" t="s">
        <v>186</v>
      </c>
    </row>
    <row r="19" spans="1:18">
      <c r="A19" s="16">
        <v>29.5</v>
      </c>
      <c r="B19">
        <v>1</v>
      </c>
      <c r="C19">
        <v>5</v>
      </c>
      <c r="D19">
        <v>5</v>
      </c>
      <c r="E19">
        <v>3</v>
      </c>
      <c r="F19" s="38">
        <v>3.0357142857142856</v>
      </c>
      <c r="G19" s="38">
        <v>3.375</v>
      </c>
      <c r="H19" s="38">
        <v>2.9</v>
      </c>
      <c r="I19" s="38">
        <v>3.6</v>
      </c>
      <c r="J19" s="38">
        <v>3</v>
      </c>
      <c r="K19" s="38">
        <v>2.5</v>
      </c>
      <c r="L19" s="38">
        <v>2.75</v>
      </c>
      <c r="M19" s="38">
        <v>3.5</v>
      </c>
      <c r="N19" s="38">
        <v>4.5</v>
      </c>
      <c r="O19" s="2" t="s">
        <v>600</v>
      </c>
      <c r="P19" t="s">
        <v>607</v>
      </c>
      <c r="Q19">
        <v>4</v>
      </c>
      <c r="R19" s="2" t="s">
        <v>183</v>
      </c>
    </row>
    <row r="20" spans="1:18">
      <c r="A20" s="16">
        <v>39.5</v>
      </c>
      <c r="B20">
        <v>1</v>
      </c>
      <c r="C20">
        <v>5</v>
      </c>
      <c r="D20">
        <v>5</v>
      </c>
      <c r="E20">
        <v>5</v>
      </c>
      <c r="F20" s="38">
        <v>4.3571428571428568</v>
      </c>
      <c r="G20" s="38">
        <v>4.375</v>
      </c>
      <c r="H20" s="38">
        <v>4.4000000000000004</v>
      </c>
      <c r="I20" s="38">
        <v>5</v>
      </c>
      <c r="J20" s="38">
        <v>4.2</v>
      </c>
      <c r="K20" s="38">
        <v>3.5</v>
      </c>
      <c r="L20" s="38">
        <v>3.75</v>
      </c>
      <c r="M20" s="38">
        <v>4</v>
      </c>
      <c r="N20" s="38">
        <v>5</v>
      </c>
      <c r="O20" s="2" t="s">
        <v>600</v>
      </c>
      <c r="P20" t="s">
        <v>608</v>
      </c>
      <c r="Q20">
        <v>1</v>
      </c>
      <c r="R20" s="2" t="s">
        <v>195</v>
      </c>
    </row>
    <row r="21" spans="1:18">
      <c r="A21" s="16">
        <v>29.5</v>
      </c>
      <c r="B21">
        <v>1</v>
      </c>
      <c r="C21">
        <v>4</v>
      </c>
      <c r="D21">
        <v>3</v>
      </c>
      <c r="E21">
        <v>3</v>
      </c>
      <c r="F21" s="38">
        <v>3.4642857142857144</v>
      </c>
      <c r="G21" s="38">
        <v>3.25</v>
      </c>
      <c r="H21" s="38">
        <v>3.7</v>
      </c>
      <c r="I21" s="38">
        <v>3.8</v>
      </c>
      <c r="J21" s="38">
        <v>2.4</v>
      </c>
      <c r="K21" s="38">
        <v>3.1666666666666665</v>
      </c>
      <c r="L21" s="38">
        <v>3</v>
      </c>
      <c r="M21" s="38">
        <v>3.5</v>
      </c>
      <c r="N21" s="38">
        <v>4</v>
      </c>
      <c r="O21" s="2" t="s">
        <v>599</v>
      </c>
      <c r="P21" t="s">
        <v>608</v>
      </c>
      <c r="Q21">
        <v>2</v>
      </c>
      <c r="R21" s="2" t="s">
        <v>137</v>
      </c>
    </row>
    <row r="22" spans="1:18">
      <c r="A22" s="16">
        <v>29.5</v>
      </c>
      <c r="B22">
        <v>1</v>
      </c>
      <c r="C22">
        <v>5</v>
      </c>
      <c r="D22">
        <v>5</v>
      </c>
      <c r="E22">
        <v>5</v>
      </c>
      <c r="F22" s="38">
        <v>4.3214285714285712</v>
      </c>
      <c r="G22" s="38">
        <v>3.8125</v>
      </c>
      <c r="H22" s="38">
        <v>3.6</v>
      </c>
      <c r="I22" s="38">
        <v>4.5999999999999996</v>
      </c>
      <c r="J22" s="38">
        <v>4</v>
      </c>
      <c r="K22" s="38">
        <v>4.5</v>
      </c>
      <c r="L22" s="38">
        <v>3.5</v>
      </c>
      <c r="M22" s="38">
        <v>3</v>
      </c>
      <c r="N22" s="38">
        <v>4.5</v>
      </c>
      <c r="O22" s="2" t="s">
        <v>599</v>
      </c>
      <c r="P22" t="s">
        <v>608</v>
      </c>
      <c r="Q22">
        <v>2</v>
      </c>
      <c r="R22" s="2" t="s">
        <v>208</v>
      </c>
    </row>
    <row r="23" spans="1:18">
      <c r="A23" s="16">
        <v>21</v>
      </c>
      <c r="B23">
        <v>1</v>
      </c>
      <c r="C23">
        <v>4</v>
      </c>
      <c r="D23">
        <v>4</v>
      </c>
      <c r="E23">
        <v>4</v>
      </c>
      <c r="F23" s="38">
        <v>3.2142857142857144</v>
      </c>
      <c r="G23" s="38">
        <v>3.25</v>
      </c>
      <c r="H23" s="38">
        <v>3</v>
      </c>
      <c r="I23" s="38">
        <v>4</v>
      </c>
      <c r="J23" s="38">
        <v>3.4</v>
      </c>
      <c r="K23" s="38">
        <v>2.6666666666666665</v>
      </c>
      <c r="L23" s="38">
        <v>3</v>
      </c>
      <c r="M23" s="38">
        <v>3</v>
      </c>
      <c r="N23" s="38">
        <v>4</v>
      </c>
      <c r="O23" s="2" t="s">
        <v>600</v>
      </c>
      <c r="P23" t="s">
        <v>608</v>
      </c>
      <c r="Q23">
        <v>3</v>
      </c>
      <c r="R23" s="2" t="s">
        <v>208</v>
      </c>
    </row>
    <row r="24" spans="1:18">
      <c r="A24" s="16">
        <v>21</v>
      </c>
      <c r="B24">
        <v>1</v>
      </c>
      <c r="C24">
        <v>5</v>
      </c>
      <c r="D24">
        <v>5</v>
      </c>
      <c r="E24">
        <v>5</v>
      </c>
      <c r="F24" s="38">
        <v>3.8928571428571428</v>
      </c>
      <c r="G24" s="38">
        <v>3.8125</v>
      </c>
      <c r="H24" s="38">
        <v>3.8</v>
      </c>
      <c r="I24" s="38">
        <v>4</v>
      </c>
      <c r="J24" s="38">
        <v>4</v>
      </c>
      <c r="K24" s="38">
        <v>3.5</v>
      </c>
      <c r="L24" s="38">
        <v>4</v>
      </c>
      <c r="M24" s="38">
        <v>3.5</v>
      </c>
      <c r="N24" s="38">
        <v>4</v>
      </c>
      <c r="O24" s="2" t="s">
        <v>599</v>
      </c>
      <c r="P24" t="s">
        <v>608</v>
      </c>
      <c r="Q24">
        <v>2</v>
      </c>
      <c r="R24" s="2" t="s">
        <v>155</v>
      </c>
    </row>
    <row r="25" spans="1:18">
      <c r="A25" s="16">
        <v>39.5</v>
      </c>
      <c r="B25">
        <v>1</v>
      </c>
      <c r="C25">
        <v>5</v>
      </c>
      <c r="D25">
        <v>3</v>
      </c>
      <c r="E25">
        <v>5</v>
      </c>
      <c r="F25" s="38">
        <v>3.6428571428571428</v>
      </c>
      <c r="G25" s="38">
        <v>3.4375</v>
      </c>
      <c r="H25" s="38">
        <v>3.5</v>
      </c>
      <c r="I25" s="38">
        <v>3.6</v>
      </c>
      <c r="J25" s="38">
        <v>3.6</v>
      </c>
      <c r="K25" s="38">
        <v>3.3333333333333335</v>
      </c>
      <c r="L25" s="38">
        <v>3.75</v>
      </c>
      <c r="M25" s="38">
        <v>3</v>
      </c>
      <c r="N25" s="38">
        <v>3.5</v>
      </c>
      <c r="O25" s="2" t="s">
        <v>599</v>
      </c>
      <c r="P25" t="s">
        <v>608</v>
      </c>
      <c r="Q25">
        <v>3</v>
      </c>
      <c r="R25" s="2" t="s">
        <v>208</v>
      </c>
    </row>
    <row r="26" spans="1:18">
      <c r="A26" s="16">
        <v>29.5</v>
      </c>
      <c r="B26">
        <v>1</v>
      </c>
      <c r="C26">
        <v>4</v>
      </c>
      <c r="D26">
        <v>4</v>
      </c>
      <c r="E26">
        <v>3</v>
      </c>
      <c r="F26" s="38">
        <v>2.8214285714285716</v>
      </c>
      <c r="G26" s="38">
        <v>3.1875</v>
      </c>
      <c r="H26" s="38">
        <v>3</v>
      </c>
      <c r="I26" s="38">
        <v>2.8</v>
      </c>
      <c r="J26" s="38">
        <v>2.8</v>
      </c>
      <c r="K26" s="38">
        <v>2.6666666666666665</v>
      </c>
      <c r="L26" s="38">
        <v>2.5</v>
      </c>
      <c r="M26" s="38">
        <v>4</v>
      </c>
      <c r="N26" s="38">
        <v>4</v>
      </c>
      <c r="O26" s="2" t="s">
        <v>599</v>
      </c>
      <c r="P26" t="s">
        <v>608</v>
      </c>
      <c r="Q26">
        <v>2</v>
      </c>
      <c r="R26" s="2" t="s">
        <v>500</v>
      </c>
    </row>
    <row r="27" spans="1:18">
      <c r="A27" s="16">
        <v>29.5</v>
      </c>
      <c r="B27">
        <v>1</v>
      </c>
      <c r="C27">
        <v>4</v>
      </c>
      <c r="D27">
        <v>4</v>
      </c>
      <c r="E27">
        <v>5</v>
      </c>
      <c r="F27" s="38">
        <v>4.3571428571428568</v>
      </c>
      <c r="G27" s="38">
        <v>3.9375</v>
      </c>
      <c r="H27" s="38">
        <v>3.7</v>
      </c>
      <c r="I27" s="38">
        <v>4.8</v>
      </c>
      <c r="J27" s="38">
        <v>3.8</v>
      </c>
      <c r="K27" s="38">
        <v>4</v>
      </c>
      <c r="L27" s="38">
        <v>3.25</v>
      </c>
      <c r="M27" s="38">
        <v>4</v>
      </c>
      <c r="N27" s="38">
        <v>5</v>
      </c>
      <c r="O27" s="2" t="s">
        <v>600</v>
      </c>
      <c r="P27" t="s">
        <v>608</v>
      </c>
      <c r="Q27">
        <v>5</v>
      </c>
      <c r="R27" s="2" t="s">
        <v>183</v>
      </c>
    </row>
    <row r="28" spans="1:18">
      <c r="A28" s="16">
        <v>21</v>
      </c>
      <c r="B28">
        <v>1</v>
      </c>
      <c r="C28">
        <v>4</v>
      </c>
      <c r="D28">
        <v>4</v>
      </c>
      <c r="E28">
        <v>5</v>
      </c>
      <c r="F28" s="38">
        <v>3.5</v>
      </c>
      <c r="G28" s="38">
        <v>3.625</v>
      </c>
      <c r="H28" s="38">
        <v>3.3</v>
      </c>
      <c r="I28" s="38">
        <v>4.4000000000000004</v>
      </c>
      <c r="J28" s="38">
        <v>3.8</v>
      </c>
      <c r="K28" s="38">
        <v>3.1666666666666665</v>
      </c>
      <c r="L28" s="38">
        <v>3.75</v>
      </c>
      <c r="M28" s="38">
        <v>3</v>
      </c>
      <c r="N28" s="38">
        <v>4.5</v>
      </c>
      <c r="O28" s="2" t="s">
        <v>599</v>
      </c>
      <c r="P28" t="s">
        <v>609</v>
      </c>
      <c r="Q28">
        <v>1</v>
      </c>
      <c r="R28" s="2" t="s">
        <v>148</v>
      </c>
    </row>
    <row r="29" spans="1:18">
      <c r="A29" s="16">
        <v>29.5</v>
      </c>
      <c r="B29">
        <v>1</v>
      </c>
      <c r="C29">
        <v>2</v>
      </c>
      <c r="D29">
        <v>5</v>
      </c>
      <c r="E29">
        <v>3</v>
      </c>
      <c r="F29" s="38">
        <v>3.5714285714285716</v>
      </c>
      <c r="G29" s="38">
        <v>3.5625</v>
      </c>
      <c r="H29" s="38">
        <v>3.4</v>
      </c>
      <c r="I29" s="38">
        <v>4.4000000000000004</v>
      </c>
      <c r="J29" s="38">
        <v>2.8</v>
      </c>
      <c r="K29" s="38">
        <v>2.6666666666666665</v>
      </c>
      <c r="L29" s="38">
        <v>3.5</v>
      </c>
      <c r="M29" s="38">
        <v>3</v>
      </c>
      <c r="N29" s="38">
        <v>4.5</v>
      </c>
      <c r="O29" s="2" t="s">
        <v>600</v>
      </c>
      <c r="P29" t="s">
        <v>609</v>
      </c>
      <c r="Q29">
        <v>1</v>
      </c>
      <c r="R29" s="2" t="s">
        <v>155</v>
      </c>
    </row>
    <row r="30" spans="1:18">
      <c r="A30" s="16">
        <v>39.5</v>
      </c>
      <c r="B30">
        <v>1</v>
      </c>
      <c r="C30">
        <v>3</v>
      </c>
      <c r="D30">
        <v>4</v>
      </c>
      <c r="E30">
        <v>3</v>
      </c>
      <c r="F30" s="38">
        <v>2.7857142857142856</v>
      </c>
      <c r="G30" s="38">
        <v>2.75</v>
      </c>
      <c r="H30" s="38">
        <v>3.2</v>
      </c>
      <c r="I30" s="38">
        <v>2.6</v>
      </c>
      <c r="J30" s="38">
        <v>2.4</v>
      </c>
      <c r="K30" s="38">
        <v>2</v>
      </c>
      <c r="L30" s="38">
        <v>2.5</v>
      </c>
      <c r="M30" s="38">
        <v>3</v>
      </c>
      <c r="N30" s="38">
        <v>3.5</v>
      </c>
      <c r="O30" s="2" t="s">
        <v>600</v>
      </c>
      <c r="P30" t="s">
        <v>609</v>
      </c>
      <c r="Q30">
        <v>2</v>
      </c>
      <c r="R30" s="2" t="s">
        <v>228</v>
      </c>
    </row>
    <row r="31" spans="1:18">
      <c r="A31" s="16">
        <v>21</v>
      </c>
      <c r="B31">
        <v>1</v>
      </c>
      <c r="C31">
        <v>4</v>
      </c>
      <c r="D31">
        <v>4</v>
      </c>
      <c r="E31">
        <v>5</v>
      </c>
      <c r="F31" s="38">
        <v>3.3571428571428572</v>
      </c>
      <c r="G31" s="38">
        <v>3.0625</v>
      </c>
      <c r="H31" s="38">
        <v>3.1</v>
      </c>
      <c r="I31" s="38">
        <v>4</v>
      </c>
      <c r="J31" s="38">
        <v>3</v>
      </c>
      <c r="K31" s="38">
        <v>2.8333333333333335</v>
      </c>
      <c r="L31" s="38">
        <v>3.25</v>
      </c>
      <c r="M31" s="38">
        <v>3</v>
      </c>
      <c r="N31" s="38">
        <v>4</v>
      </c>
      <c r="O31" s="2" t="s">
        <v>599</v>
      </c>
      <c r="P31" t="s">
        <v>609</v>
      </c>
      <c r="Q31">
        <v>2</v>
      </c>
      <c r="R31" s="2" t="s">
        <v>231</v>
      </c>
    </row>
    <row r="32" spans="1:18">
      <c r="A32" s="16">
        <v>29.5</v>
      </c>
      <c r="B32">
        <v>1</v>
      </c>
      <c r="C32">
        <v>5</v>
      </c>
      <c r="D32">
        <v>5</v>
      </c>
      <c r="E32">
        <v>2</v>
      </c>
      <c r="F32" s="38">
        <v>3.25</v>
      </c>
      <c r="G32" s="38">
        <v>3.3125</v>
      </c>
      <c r="H32" s="38">
        <v>3.5</v>
      </c>
      <c r="I32" s="38">
        <v>3.4</v>
      </c>
      <c r="J32" s="38">
        <v>3.6</v>
      </c>
      <c r="K32" s="38">
        <v>2.8333333333333335</v>
      </c>
      <c r="L32" s="38">
        <v>3.5</v>
      </c>
      <c r="M32" s="38">
        <v>3</v>
      </c>
      <c r="N32" s="38">
        <v>3.5</v>
      </c>
      <c r="O32" s="2" t="s">
        <v>600</v>
      </c>
      <c r="P32" t="s">
        <v>609</v>
      </c>
      <c r="Q32">
        <v>4</v>
      </c>
      <c r="R32" s="2" t="s">
        <v>234</v>
      </c>
    </row>
    <row r="33" spans="1:18">
      <c r="A33" s="16">
        <v>21</v>
      </c>
      <c r="B33">
        <v>1</v>
      </c>
      <c r="C33">
        <v>2</v>
      </c>
      <c r="D33">
        <v>4</v>
      </c>
      <c r="E33">
        <v>3</v>
      </c>
      <c r="F33" s="38">
        <v>1.6428571428571428</v>
      </c>
      <c r="G33" s="38">
        <v>2</v>
      </c>
      <c r="H33" s="38">
        <v>2.2000000000000002</v>
      </c>
      <c r="I33" s="38">
        <v>2</v>
      </c>
      <c r="J33" s="38">
        <v>2.4</v>
      </c>
      <c r="K33" s="38">
        <v>1.5</v>
      </c>
      <c r="L33" s="38">
        <v>2.75</v>
      </c>
      <c r="M33" s="38">
        <v>1</v>
      </c>
      <c r="N33" s="38">
        <v>2.5</v>
      </c>
      <c r="O33" s="2" t="s">
        <v>599</v>
      </c>
      <c r="P33" t="s">
        <v>609</v>
      </c>
      <c r="Q33">
        <v>1</v>
      </c>
      <c r="R33" s="2" t="s">
        <v>245</v>
      </c>
    </row>
    <row r="34" spans="1:18">
      <c r="A34" s="16">
        <v>21</v>
      </c>
      <c r="B34">
        <v>1</v>
      </c>
      <c r="C34">
        <v>5</v>
      </c>
      <c r="D34">
        <v>5</v>
      </c>
      <c r="E34">
        <v>3</v>
      </c>
      <c r="F34" s="38">
        <v>3.5714285714285716</v>
      </c>
      <c r="G34" s="38">
        <v>3.25</v>
      </c>
      <c r="H34" s="38">
        <v>3.2</v>
      </c>
      <c r="I34" s="38">
        <v>3.8</v>
      </c>
      <c r="J34" s="38">
        <v>3</v>
      </c>
      <c r="K34" s="38">
        <v>3.3333333333333335</v>
      </c>
      <c r="L34" s="38">
        <v>4</v>
      </c>
      <c r="M34" s="38">
        <v>4</v>
      </c>
      <c r="N34" s="38">
        <v>4.5</v>
      </c>
      <c r="O34" s="2" t="s">
        <v>600</v>
      </c>
      <c r="P34" t="s">
        <v>609</v>
      </c>
      <c r="Q34">
        <v>1</v>
      </c>
      <c r="R34" s="2" t="s">
        <v>249</v>
      </c>
    </row>
    <row r="35" spans="1:18">
      <c r="A35" s="16">
        <v>29.5</v>
      </c>
      <c r="B35">
        <v>1</v>
      </c>
      <c r="C35">
        <v>3</v>
      </c>
      <c r="D35">
        <v>2</v>
      </c>
      <c r="E35">
        <v>4</v>
      </c>
      <c r="F35" s="38">
        <v>3.4285714285714284</v>
      </c>
      <c r="G35" s="38">
        <v>3.3125</v>
      </c>
      <c r="H35" s="38">
        <v>3.2</v>
      </c>
      <c r="I35" s="38">
        <v>3.8</v>
      </c>
      <c r="J35" s="38">
        <v>3.2</v>
      </c>
      <c r="K35" s="38">
        <v>3</v>
      </c>
      <c r="L35" s="38">
        <v>3.5</v>
      </c>
      <c r="M35" s="38">
        <v>3</v>
      </c>
      <c r="N35" s="38">
        <v>4</v>
      </c>
      <c r="O35" s="2" t="s">
        <v>600</v>
      </c>
      <c r="P35" t="s">
        <v>609</v>
      </c>
      <c r="Q35">
        <v>4</v>
      </c>
      <c r="R35" s="2" t="s">
        <v>252</v>
      </c>
    </row>
    <row r="36" spans="1:18">
      <c r="A36" s="16">
        <v>21</v>
      </c>
      <c r="B36">
        <v>1</v>
      </c>
      <c r="C36">
        <v>2</v>
      </c>
      <c r="D36">
        <v>3</v>
      </c>
      <c r="E36">
        <v>2</v>
      </c>
      <c r="F36" s="38">
        <v>3.8928571428571428</v>
      </c>
      <c r="G36" s="38">
        <v>3.625</v>
      </c>
      <c r="H36" s="38">
        <v>4</v>
      </c>
      <c r="I36" s="38">
        <v>4</v>
      </c>
      <c r="J36" s="38">
        <v>3</v>
      </c>
      <c r="K36" s="38">
        <v>3.8333333333333335</v>
      </c>
      <c r="L36" s="38">
        <v>3.75</v>
      </c>
      <c r="M36" s="38">
        <v>3</v>
      </c>
      <c r="N36" s="38">
        <v>3</v>
      </c>
      <c r="O36" s="2" t="s">
        <v>600</v>
      </c>
      <c r="P36" t="s">
        <v>609</v>
      </c>
      <c r="Q36">
        <v>2</v>
      </c>
      <c r="R36" s="2" t="s">
        <v>177</v>
      </c>
    </row>
    <row r="37" spans="1:18">
      <c r="A37" s="16">
        <v>29.5</v>
      </c>
      <c r="B37">
        <v>1</v>
      </c>
      <c r="C37">
        <v>4</v>
      </c>
      <c r="D37">
        <v>5</v>
      </c>
      <c r="E37">
        <v>5</v>
      </c>
      <c r="F37" s="38">
        <v>3.2857142857142856</v>
      </c>
      <c r="G37" s="38">
        <v>3.5625</v>
      </c>
      <c r="H37" s="38">
        <v>3.3</v>
      </c>
      <c r="I37" s="38">
        <v>3.6</v>
      </c>
      <c r="J37" s="38">
        <v>3.2</v>
      </c>
      <c r="K37" s="38">
        <v>3</v>
      </c>
      <c r="L37" s="38">
        <v>3.5</v>
      </c>
      <c r="M37" s="38">
        <v>3.5</v>
      </c>
      <c r="N37" s="38">
        <v>4</v>
      </c>
      <c r="O37" s="2" t="s">
        <v>599</v>
      </c>
      <c r="P37" t="s">
        <v>609</v>
      </c>
      <c r="Q37">
        <v>1</v>
      </c>
      <c r="R37" s="2" t="s">
        <v>137</v>
      </c>
    </row>
    <row r="38" spans="1:18">
      <c r="A38" s="16">
        <v>21</v>
      </c>
      <c r="B38">
        <v>1</v>
      </c>
      <c r="C38">
        <v>5</v>
      </c>
      <c r="D38">
        <v>5</v>
      </c>
      <c r="E38">
        <v>5</v>
      </c>
      <c r="F38" s="38">
        <v>3.6785714285714284</v>
      </c>
      <c r="G38" s="38">
        <v>3.75</v>
      </c>
      <c r="H38" s="38">
        <v>3.4</v>
      </c>
      <c r="I38" s="38">
        <v>3.8</v>
      </c>
      <c r="J38" s="38">
        <v>4.2</v>
      </c>
      <c r="K38" s="38">
        <v>3</v>
      </c>
      <c r="L38" s="38">
        <v>4</v>
      </c>
      <c r="M38" s="38">
        <v>3.5</v>
      </c>
      <c r="N38" s="38">
        <v>4</v>
      </c>
      <c r="O38" s="2" t="s">
        <v>599</v>
      </c>
      <c r="P38" t="s">
        <v>609</v>
      </c>
      <c r="Q38">
        <v>1</v>
      </c>
      <c r="R38" s="2" t="s">
        <v>137</v>
      </c>
    </row>
    <row r="39" spans="1:18">
      <c r="A39" s="16">
        <v>29.5</v>
      </c>
      <c r="B39">
        <v>1</v>
      </c>
      <c r="C39">
        <v>2</v>
      </c>
      <c r="D39">
        <v>3</v>
      </c>
      <c r="E39">
        <v>3</v>
      </c>
      <c r="F39" s="38">
        <v>3.5357142857142856</v>
      </c>
      <c r="G39" s="38">
        <v>3.5</v>
      </c>
      <c r="H39" s="38">
        <v>3.4</v>
      </c>
      <c r="I39" s="38">
        <v>3.4</v>
      </c>
      <c r="J39" s="38">
        <v>4</v>
      </c>
      <c r="K39" s="38">
        <v>3.3333333333333335</v>
      </c>
      <c r="L39" s="38">
        <v>2.75</v>
      </c>
      <c r="M39" s="38">
        <v>3</v>
      </c>
      <c r="N39" s="38">
        <v>3.5</v>
      </c>
      <c r="O39" s="2" t="s">
        <v>600</v>
      </c>
      <c r="P39" t="s">
        <v>609</v>
      </c>
      <c r="Q39">
        <v>1</v>
      </c>
      <c r="R39" s="2" t="s">
        <v>183</v>
      </c>
    </row>
    <row r="40" spans="1:18">
      <c r="A40" s="16">
        <v>29.5</v>
      </c>
      <c r="B40">
        <v>1</v>
      </c>
      <c r="C40">
        <v>5</v>
      </c>
      <c r="D40">
        <v>2</v>
      </c>
      <c r="E40">
        <v>5</v>
      </c>
      <c r="F40" s="38">
        <v>4.4285714285714288</v>
      </c>
      <c r="G40" s="38">
        <v>4</v>
      </c>
      <c r="H40" s="38">
        <v>3.7</v>
      </c>
      <c r="I40" s="38">
        <v>4.4000000000000004</v>
      </c>
      <c r="J40" s="38">
        <v>4</v>
      </c>
      <c r="K40" s="38">
        <v>4.833333333333333</v>
      </c>
      <c r="L40" s="38">
        <v>4</v>
      </c>
      <c r="M40" s="38">
        <v>4</v>
      </c>
      <c r="N40" s="38">
        <v>5</v>
      </c>
      <c r="O40" s="2" t="s">
        <v>600</v>
      </c>
      <c r="P40" t="s">
        <v>609</v>
      </c>
      <c r="Q40">
        <v>1</v>
      </c>
      <c r="R40" s="2" t="s">
        <v>273</v>
      </c>
    </row>
    <row r="41" spans="1:18">
      <c r="A41" s="16">
        <v>39.5</v>
      </c>
      <c r="B41">
        <v>1</v>
      </c>
      <c r="C41">
        <v>4</v>
      </c>
      <c r="D41">
        <v>4</v>
      </c>
      <c r="E41">
        <v>3</v>
      </c>
      <c r="F41" s="38">
        <v>2.9642857142857144</v>
      </c>
      <c r="G41" s="38">
        <v>3.25</v>
      </c>
      <c r="H41" s="38">
        <v>2.9</v>
      </c>
      <c r="I41" s="38">
        <v>3.6</v>
      </c>
      <c r="J41" s="38">
        <v>3.4</v>
      </c>
      <c r="K41" s="38">
        <v>2.6666666666666665</v>
      </c>
      <c r="L41" s="38">
        <v>3</v>
      </c>
      <c r="M41" s="38">
        <v>3</v>
      </c>
      <c r="N41" s="38">
        <v>4</v>
      </c>
      <c r="O41" s="2" t="s">
        <v>600</v>
      </c>
      <c r="P41" t="s">
        <v>608</v>
      </c>
      <c r="Q41">
        <v>5</v>
      </c>
      <c r="R41" s="2" t="s">
        <v>208</v>
      </c>
    </row>
    <row r="42" spans="1:18">
      <c r="A42" s="16">
        <v>21</v>
      </c>
      <c r="B42">
        <v>1</v>
      </c>
      <c r="C42">
        <v>4</v>
      </c>
      <c r="D42">
        <v>4</v>
      </c>
      <c r="E42">
        <v>3</v>
      </c>
      <c r="F42" s="38">
        <v>4</v>
      </c>
      <c r="G42" s="38">
        <v>3.8125</v>
      </c>
      <c r="H42" s="38">
        <v>3.7</v>
      </c>
      <c r="I42" s="38">
        <v>3.8</v>
      </c>
      <c r="J42" s="38">
        <v>3.8</v>
      </c>
      <c r="K42" s="38">
        <v>4</v>
      </c>
      <c r="L42" s="38">
        <v>3.5</v>
      </c>
      <c r="M42" s="38">
        <v>3</v>
      </c>
      <c r="N42" s="38">
        <v>3.5</v>
      </c>
      <c r="O42" s="2" t="s">
        <v>599</v>
      </c>
      <c r="P42" t="s">
        <v>608</v>
      </c>
      <c r="Q42">
        <v>2</v>
      </c>
      <c r="R42" s="2" t="s">
        <v>155</v>
      </c>
    </row>
    <row r="43" spans="1:18">
      <c r="A43" s="16">
        <v>29.5</v>
      </c>
      <c r="B43">
        <v>1</v>
      </c>
      <c r="C43">
        <v>5</v>
      </c>
      <c r="D43">
        <v>2</v>
      </c>
      <c r="E43">
        <v>3</v>
      </c>
      <c r="F43" s="38">
        <v>3.75</v>
      </c>
      <c r="G43" s="38">
        <v>3.75</v>
      </c>
      <c r="H43" s="38">
        <v>3.7</v>
      </c>
      <c r="I43" s="38">
        <v>4</v>
      </c>
      <c r="J43" s="38">
        <v>3</v>
      </c>
      <c r="K43" s="38">
        <v>3.6666666666666665</v>
      </c>
      <c r="L43" s="38">
        <v>4.25</v>
      </c>
      <c r="M43" s="38">
        <v>4</v>
      </c>
      <c r="N43" s="38">
        <v>4.5</v>
      </c>
      <c r="O43" s="2" t="s">
        <v>599</v>
      </c>
      <c r="P43" t="s">
        <v>609</v>
      </c>
      <c r="Q43">
        <v>1</v>
      </c>
      <c r="R43" s="2" t="s">
        <v>137</v>
      </c>
    </row>
    <row r="44" spans="1:18">
      <c r="A44" s="16">
        <v>29.5</v>
      </c>
      <c r="B44">
        <v>1</v>
      </c>
      <c r="C44">
        <v>2</v>
      </c>
      <c r="D44">
        <v>4</v>
      </c>
      <c r="E44">
        <v>4</v>
      </c>
      <c r="F44" s="38">
        <v>2.8571428571428572</v>
      </c>
      <c r="G44" s="38">
        <v>2.875</v>
      </c>
      <c r="H44" s="38">
        <v>2.6</v>
      </c>
      <c r="I44" s="38">
        <v>4</v>
      </c>
      <c r="J44" s="38">
        <v>2.6</v>
      </c>
      <c r="K44" s="38">
        <v>3.1666666666666665</v>
      </c>
      <c r="L44" s="38">
        <v>2.5</v>
      </c>
      <c r="M44" s="38">
        <v>1</v>
      </c>
      <c r="N44" s="38">
        <v>2.5</v>
      </c>
      <c r="O44" s="2" t="s">
        <v>599</v>
      </c>
      <c r="P44" t="s">
        <v>609</v>
      </c>
      <c r="Q44">
        <v>1</v>
      </c>
      <c r="R44" s="2" t="s">
        <v>137</v>
      </c>
    </row>
    <row r="45" spans="1:18">
      <c r="A45" s="16">
        <v>29.5</v>
      </c>
      <c r="B45">
        <v>1</v>
      </c>
      <c r="C45">
        <v>4</v>
      </c>
      <c r="D45">
        <v>4</v>
      </c>
      <c r="E45">
        <v>4</v>
      </c>
      <c r="F45" s="38">
        <v>3.4642857142857144</v>
      </c>
      <c r="G45" s="38">
        <v>3.3125</v>
      </c>
      <c r="H45" s="38">
        <v>3.4</v>
      </c>
      <c r="I45" s="38">
        <v>4.2</v>
      </c>
      <c r="J45" s="38">
        <v>2.4</v>
      </c>
      <c r="K45" s="38">
        <v>3.6666666666666665</v>
      </c>
      <c r="L45" s="38">
        <v>3.25</v>
      </c>
      <c r="M45" s="38">
        <v>3.5</v>
      </c>
      <c r="N45" s="38">
        <v>4</v>
      </c>
      <c r="O45" s="2" t="s">
        <v>599</v>
      </c>
      <c r="P45" t="s">
        <v>609</v>
      </c>
      <c r="Q45">
        <v>2</v>
      </c>
      <c r="R45" s="2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1EA6-BEDD-46C7-9708-B267B6137EC8}">
  <dimension ref="A1:P45"/>
  <sheetViews>
    <sheetView zoomScale="61" workbookViewId="0">
      <selection sqref="A1:P45"/>
    </sheetView>
  </sheetViews>
  <sheetFormatPr defaultRowHeight="15"/>
  <cols>
    <col min="1" max="1" width="13.42578125" customWidth="1"/>
    <col min="2" max="2" width="29.85546875" bestFit="1" customWidth="1"/>
    <col min="3" max="3" width="42.5703125" bestFit="1" customWidth="1"/>
    <col min="4" max="4" width="34.28515625" bestFit="1" customWidth="1"/>
    <col min="5" max="5" width="19.140625" bestFit="1" customWidth="1"/>
    <col min="6" max="6" width="21.28515625" bestFit="1" customWidth="1"/>
    <col min="7" max="7" width="24" bestFit="1" customWidth="1"/>
    <col min="8" max="8" width="27.7109375" bestFit="1" customWidth="1"/>
    <col min="9" max="9" width="16.5703125" bestFit="1" customWidth="1"/>
    <col min="10" max="10" width="11.42578125" bestFit="1" customWidth="1"/>
    <col min="11" max="11" width="33.140625" bestFit="1" customWidth="1"/>
    <col min="12" max="12" width="27.28515625" bestFit="1" customWidth="1"/>
    <col min="13" max="13" width="24.28515625" bestFit="1" customWidth="1"/>
    <col min="14" max="14" width="23.85546875" bestFit="1" customWidth="1"/>
    <col min="15" max="15" width="17.7109375" bestFit="1" customWidth="1"/>
    <col min="16" max="16" width="16" bestFit="1" customWidth="1"/>
  </cols>
  <sheetData>
    <row r="1" spans="1:16" s="4" customFormat="1">
      <c r="A1" s="5" t="s">
        <v>438</v>
      </c>
      <c r="B1" s="76" t="s">
        <v>774</v>
      </c>
      <c r="C1" s="76" t="s">
        <v>775</v>
      </c>
      <c r="D1" s="76" t="s">
        <v>776</v>
      </c>
      <c r="E1" s="76" t="s">
        <v>777</v>
      </c>
      <c r="F1" s="76" t="s">
        <v>778</v>
      </c>
      <c r="G1" s="76" t="s">
        <v>779</v>
      </c>
      <c r="H1" s="76" t="s">
        <v>780</v>
      </c>
      <c r="I1" s="76" t="s">
        <v>781</v>
      </c>
      <c r="J1" s="76" t="s">
        <v>782</v>
      </c>
      <c r="K1" s="76" t="s">
        <v>783</v>
      </c>
      <c r="L1" s="76" t="s">
        <v>784</v>
      </c>
      <c r="M1" s="5" t="s">
        <v>491</v>
      </c>
      <c r="N1" s="5" t="s">
        <v>492</v>
      </c>
      <c r="O1" s="5" t="s">
        <v>494</v>
      </c>
      <c r="P1" s="5" t="s">
        <v>495</v>
      </c>
    </row>
    <row r="2" spans="1:16">
      <c r="A2" s="16">
        <v>29.5</v>
      </c>
      <c r="B2" s="73">
        <v>4.3666666666666663</v>
      </c>
      <c r="C2" s="73">
        <v>3.9411764705882355</v>
      </c>
      <c r="D2" s="73">
        <v>3.4285714285714284</v>
      </c>
      <c r="E2" s="73">
        <v>4</v>
      </c>
      <c r="F2" s="73">
        <v>10.375</v>
      </c>
      <c r="G2" s="73">
        <v>4.5</v>
      </c>
      <c r="H2" s="73">
        <v>4.2</v>
      </c>
      <c r="I2" s="73">
        <v>3.5</v>
      </c>
      <c r="J2" s="73">
        <v>15.75</v>
      </c>
      <c r="K2" s="73">
        <v>3.3333333333333335</v>
      </c>
      <c r="L2" s="73">
        <v>4.5</v>
      </c>
      <c r="M2" s="2" t="s">
        <v>599</v>
      </c>
      <c r="N2" t="s">
        <v>607</v>
      </c>
      <c r="O2">
        <v>2</v>
      </c>
      <c r="P2" s="2" t="s">
        <v>137</v>
      </c>
    </row>
    <row r="3" spans="1:16">
      <c r="A3" s="16">
        <v>29.5</v>
      </c>
      <c r="B3" s="73">
        <v>3.0666666666666669</v>
      </c>
      <c r="C3" s="73">
        <v>2.9411764705882355</v>
      </c>
      <c r="D3" s="73">
        <v>3.4285714285714284</v>
      </c>
      <c r="E3" s="73">
        <v>4.375</v>
      </c>
      <c r="F3" s="73">
        <v>9.125</v>
      </c>
      <c r="G3" s="73">
        <v>3.625</v>
      </c>
      <c r="H3" s="73">
        <v>3.6</v>
      </c>
      <c r="I3" s="73">
        <v>4</v>
      </c>
      <c r="J3" s="73">
        <v>17.25</v>
      </c>
      <c r="K3" s="73">
        <v>3</v>
      </c>
      <c r="L3" s="73">
        <v>5</v>
      </c>
      <c r="M3" s="2" t="s">
        <v>605</v>
      </c>
      <c r="N3" t="s">
        <v>607</v>
      </c>
      <c r="O3">
        <v>5</v>
      </c>
      <c r="P3" s="2" t="s">
        <v>133</v>
      </c>
    </row>
    <row r="4" spans="1:16">
      <c r="A4" s="16">
        <v>29.5</v>
      </c>
      <c r="B4" s="73">
        <v>4.8</v>
      </c>
      <c r="C4" s="73">
        <v>4.3529411764705879</v>
      </c>
      <c r="D4" s="73">
        <v>4.8571428571428568</v>
      </c>
      <c r="E4" s="73">
        <v>4.75</v>
      </c>
      <c r="F4" s="73">
        <v>9.625</v>
      </c>
      <c r="G4" s="73">
        <v>4.625</v>
      </c>
      <c r="H4" s="73">
        <v>4</v>
      </c>
      <c r="I4" s="73">
        <v>3</v>
      </c>
      <c r="J4" s="73">
        <v>17.25</v>
      </c>
      <c r="K4" s="73">
        <v>4.333333333333333</v>
      </c>
      <c r="L4" s="73">
        <v>4.5</v>
      </c>
      <c r="M4" s="2" t="s">
        <v>600</v>
      </c>
      <c r="N4" t="s">
        <v>608</v>
      </c>
      <c r="O4">
        <v>1</v>
      </c>
      <c r="P4" s="2" t="s">
        <v>137</v>
      </c>
    </row>
    <row r="5" spans="1:16">
      <c r="A5" s="16">
        <v>29.5</v>
      </c>
      <c r="B5" s="73">
        <v>3.4333333333333331</v>
      </c>
      <c r="C5" s="73">
        <v>3.1764705882352939</v>
      </c>
      <c r="D5" s="73">
        <v>3.4285714285714284</v>
      </c>
      <c r="E5" s="73">
        <v>3.625</v>
      </c>
      <c r="F5" s="73">
        <v>9.125</v>
      </c>
      <c r="G5" s="73">
        <v>3.25</v>
      </c>
      <c r="H5" s="73">
        <v>2.8</v>
      </c>
      <c r="I5" s="73">
        <v>2</v>
      </c>
      <c r="J5" s="73">
        <v>15.75</v>
      </c>
      <c r="K5" s="73">
        <v>3.6666666666666665</v>
      </c>
      <c r="L5" s="73">
        <v>3.5</v>
      </c>
      <c r="M5" s="2" t="s">
        <v>599</v>
      </c>
      <c r="N5" t="s">
        <v>608</v>
      </c>
      <c r="O5">
        <v>1</v>
      </c>
      <c r="P5" s="2" t="s">
        <v>141</v>
      </c>
    </row>
    <row r="6" spans="1:16">
      <c r="A6" s="16">
        <v>29.5</v>
      </c>
      <c r="B6" s="73">
        <v>4.2333333333333334</v>
      </c>
      <c r="C6" s="73">
        <v>4.2352941176470589</v>
      </c>
      <c r="D6" s="73">
        <v>4.4285714285714288</v>
      </c>
      <c r="E6" s="73">
        <v>4</v>
      </c>
      <c r="F6" s="73">
        <v>9.625</v>
      </c>
      <c r="G6" s="73">
        <v>4.25</v>
      </c>
      <c r="H6" s="73">
        <v>3.8</v>
      </c>
      <c r="I6" s="73">
        <v>3</v>
      </c>
      <c r="J6" s="73">
        <v>17.25</v>
      </c>
      <c r="K6" s="73">
        <v>4</v>
      </c>
      <c r="L6" s="73">
        <v>4.5</v>
      </c>
      <c r="M6" s="2" t="s">
        <v>599</v>
      </c>
      <c r="N6" t="s">
        <v>609</v>
      </c>
      <c r="O6">
        <v>1</v>
      </c>
      <c r="P6" s="2" t="s">
        <v>137</v>
      </c>
    </row>
    <row r="7" spans="1:16">
      <c r="A7" s="16">
        <v>29.5</v>
      </c>
      <c r="B7" s="73">
        <v>3.7666666666666666</v>
      </c>
      <c r="C7" s="73">
        <v>3.2941176470588234</v>
      </c>
      <c r="D7" s="73">
        <v>3.7142857142857144</v>
      </c>
      <c r="E7" s="73">
        <v>4</v>
      </c>
      <c r="F7" s="73">
        <v>9.375</v>
      </c>
      <c r="G7" s="73">
        <v>4.125</v>
      </c>
      <c r="H7" s="73">
        <v>3.2</v>
      </c>
      <c r="I7" s="73">
        <v>1.5</v>
      </c>
      <c r="J7" s="73">
        <v>16.25</v>
      </c>
      <c r="K7" s="73">
        <v>2.6666666666666665</v>
      </c>
      <c r="L7" s="73">
        <v>4.5</v>
      </c>
      <c r="M7" s="2" t="s">
        <v>599</v>
      </c>
      <c r="N7" t="s">
        <v>609</v>
      </c>
      <c r="O7">
        <v>1</v>
      </c>
      <c r="P7" s="2" t="s">
        <v>148</v>
      </c>
    </row>
    <row r="8" spans="1:16">
      <c r="A8" s="16">
        <v>29.5</v>
      </c>
      <c r="B8" s="73">
        <v>4.5</v>
      </c>
      <c r="C8" s="73">
        <v>3.8235294117647061</v>
      </c>
      <c r="D8" s="73">
        <v>3.7142857142857144</v>
      </c>
      <c r="E8" s="73">
        <v>5</v>
      </c>
      <c r="F8" s="73">
        <v>9.875</v>
      </c>
      <c r="G8" s="73">
        <v>4.75</v>
      </c>
      <c r="H8" s="73">
        <v>4</v>
      </c>
      <c r="I8" s="73">
        <v>3.5</v>
      </c>
      <c r="J8" s="73">
        <v>17.25</v>
      </c>
      <c r="K8" s="73">
        <v>3.6666666666666665</v>
      </c>
      <c r="L8" s="73">
        <v>5</v>
      </c>
      <c r="M8" s="2" t="s">
        <v>599</v>
      </c>
      <c r="N8" t="s">
        <v>608</v>
      </c>
      <c r="O8">
        <v>2</v>
      </c>
      <c r="P8" s="2" t="s">
        <v>137</v>
      </c>
    </row>
    <row r="9" spans="1:16">
      <c r="A9" s="16">
        <v>29.5</v>
      </c>
      <c r="B9" s="73">
        <v>3.2333333333333334</v>
      </c>
      <c r="C9" s="73">
        <v>3.3529411764705883</v>
      </c>
      <c r="D9" s="73">
        <v>3.2857142857142856</v>
      </c>
      <c r="E9" s="73">
        <v>3.125</v>
      </c>
      <c r="F9" s="73">
        <v>9.375</v>
      </c>
      <c r="G9" s="73">
        <v>3.25</v>
      </c>
      <c r="H9" s="73">
        <v>3</v>
      </c>
      <c r="I9" s="73">
        <v>2.5</v>
      </c>
      <c r="J9" s="73">
        <v>16.25</v>
      </c>
      <c r="K9" s="73">
        <v>3</v>
      </c>
      <c r="L9" s="73">
        <v>3.5</v>
      </c>
      <c r="M9" s="2" t="s">
        <v>599</v>
      </c>
      <c r="N9" t="s">
        <v>609</v>
      </c>
      <c r="O9">
        <v>1</v>
      </c>
      <c r="P9" s="2" t="s">
        <v>155</v>
      </c>
    </row>
    <row r="10" spans="1:16">
      <c r="A10" s="16">
        <v>21</v>
      </c>
      <c r="B10" s="73">
        <v>5</v>
      </c>
      <c r="C10" s="73">
        <v>4.2941176470588234</v>
      </c>
      <c r="D10" s="73">
        <v>4.4285714285714288</v>
      </c>
      <c r="E10" s="73">
        <v>5</v>
      </c>
      <c r="F10" s="73">
        <v>8</v>
      </c>
      <c r="G10" s="73">
        <v>5</v>
      </c>
      <c r="H10" s="73">
        <v>4.2</v>
      </c>
      <c r="I10" s="73">
        <v>3</v>
      </c>
      <c r="J10" s="73">
        <v>13</v>
      </c>
      <c r="K10" s="73">
        <v>3.6666666666666665</v>
      </c>
      <c r="L10" s="73">
        <v>5</v>
      </c>
      <c r="M10" s="2" t="s">
        <v>600</v>
      </c>
      <c r="N10" t="s">
        <v>607</v>
      </c>
      <c r="O10">
        <v>1</v>
      </c>
      <c r="P10" s="2" t="s">
        <v>137</v>
      </c>
    </row>
    <row r="11" spans="1:16">
      <c r="A11" s="16">
        <v>39.5</v>
      </c>
      <c r="B11" s="73">
        <v>3.9666666666666668</v>
      </c>
      <c r="C11" s="73">
        <v>3.8823529411764706</v>
      </c>
      <c r="D11" s="73">
        <v>4.7142857142857144</v>
      </c>
      <c r="E11" s="73">
        <v>4</v>
      </c>
      <c r="F11" s="73">
        <v>12.375</v>
      </c>
      <c r="G11" s="73">
        <v>3.5</v>
      </c>
      <c r="H11" s="73">
        <v>3.8</v>
      </c>
      <c r="I11" s="73">
        <v>3</v>
      </c>
      <c r="J11" s="73">
        <v>22.25</v>
      </c>
      <c r="K11" s="73">
        <v>4.333333333333333</v>
      </c>
      <c r="L11" s="73">
        <v>3</v>
      </c>
      <c r="M11" s="2" t="s">
        <v>599</v>
      </c>
      <c r="N11" t="s">
        <v>609</v>
      </c>
      <c r="O11">
        <v>3</v>
      </c>
      <c r="P11" s="2" t="s">
        <v>208</v>
      </c>
    </row>
    <row r="12" spans="1:16">
      <c r="A12" s="16">
        <v>29.5</v>
      </c>
      <c r="B12" s="73">
        <v>4.333333333333333</v>
      </c>
      <c r="C12" s="73">
        <v>4</v>
      </c>
      <c r="D12" s="73">
        <v>4.7142857142857144</v>
      </c>
      <c r="E12" s="73">
        <v>4.375</v>
      </c>
      <c r="F12" s="73">
        <v>9.375</v>
      </c>
      <c r="G12" s="73">
        <v>4.125</v>
      </c>
      <c r="H12" s="73">
        <v>3.4</v>
      </c>
      <c r="I12" s="73">
        <v>3</v>
      </c>
      <c r="J12" s="73">
        <v>17.25</v>
      </c>
      <c r="K12" s="73">
        <v>4</v>
      </c>
      <c r="L12" s="73">
        <v>3</v>
      </c>
      <c r="M12" s="2" t="s">
        <v>600</v>
      </c>
      <c r="N12" t="s">
        <v>608</v>
      </c>
      <c r="O12">
        <v>2</v>
      </c>
      <c r="P12" s="2" t="s">
        <v>164</v>
      </c>
    </row>
    <row r="13" spans="1:16">
      <c r="A13" s="16">
        <v>29.5</v>
      </c>
      <c r="B13" s="73">
        <v>3.8666666666666667</v>
      </c>
      <c r="C13" s="73">
        <v>3.5882352941176472</v>
      </c>
      <c r="D13" s="73">
        <v>4</v>
      </c>
      <c r="E13" s="73">
        <v>3.5</v>
      </c>
      <c r="F13" s="73">
        <v>9.625</v>
      </c>
      <c r="G13" s="73">
        <v>3.625</v>
      </c>
      <c r="H13" s="73">
        <v>3.6</v>
      </c>
      <c r="I13" s="73">
        <v>3.5</v>
      </c>
      <c r="J13" s="73">
        <v>16.25</v>
      </c>
      <c r="K13" s="73">
        <v>4.333333333333333</v>
      </c>
      <c r="L13" s="73">
        <v>3</v>
      </c>
      <c r="M13" s="2" t="s">
        <v>599</v>
      </c>
      <c r="N13" t="s">
        <v>607</v>
      </c>
      <c r="O13">
        <v>2</v>
      </c>
      <c r="P13" s="2" t="s">
        <v>171</v>
      </c>
    </row>
    <row r="14" spans="1:16">
      <c r="A14" s="16">
        <v>29.5</v>
      </c>
      <c r="B14" s="73">
        <v>3.6</v>
      </c>
      <c r="C14" s="73">
        <v>3.1764705882352939</v>
      </c>
      <c r="D14" s="73">
        <v>4</v>
      </c>
      <c r="E14" s="73">
        <v>4.125</v>
      </c>
      <c r="F14" s="73">
        <v>9.375</v>
      </c>
      <c r="G14" s="73">
        <v>3.375</v>
      </c>
      <c r="H14" s="73">
        <v>3.4</v>
      </c>
      <c r="I14" s="73">
        <v>3</v>
      </c>
      <c r="J14" s="73">
        <v>17.25</v>
      </c>
      <c r="K14" s="73">
        <v>3.6666666666666665</v>
      </c>
      <c r="L14" s="73">
        <v>3</v>
      </c>
      <c r="M14" s="2" t="s">
        <v>600</v>
      </c>
      <c r="N14" t="s">
        <v>607</v>
      </c>
      <c r="O14">
        <v>3</v>
      </c>
      <c r="P14" s="2" t="s">
        <v>208</v>
      </c>
    </row>
    <row r="15" spans="1:16">
      <c r="A15" s="16">
        <v>21</v>
      </c>
      <c r="B15" s="73">
        <v>3.1333333333333333</v>
      </c>
      <c r="C15" s="73">
        <v>2.5294117647058822</v>
      </c>
      <c r="D15" s="73">
        <v>3.1428571428571428</v>
      </c>
      <c r="E15" s="73">
        <v>3.375</v>
      </c>
      <c r="F15" s="73">
        <v>6.5</v>
      </c>
      <c r="G15" s="73">
        <v>2.875</v>
      </c>
      <c r="H15" s="73">
        <v>2.8</v>
      </c>
      <c r="I15" s="73">
        <v>2</v>
      </c>
      <c r="J15" s="73">
        <v>12.5</v>
      </c>
      <c r="K15" s="73">
        <v>2.6666666666666665</v>
      </c>
      <c r="L15" s="73">
        <v>2.5</v>
      </c>
      <c r="M15" s="2" t="s">
        <v>600</v>
      </c>
      <c r="N15" t="s">
        <v>608</v>
      </c>
      <c r="O15">
        <v>1</v>
      </c>
      <c r="P15" s="2" t="s">
        <v>177</v>
      </c>
    </row>
    <row r="16" spans="1:16">
      <c r="A16" s="16">
        <v>29.5</v>
      </c>
      <c r="B16" s="73">
        <v>3.9666666666666668</v>
      </c>
      <c r="C16" s="73">
        <v>4</v>
      </c>
      <c r="D16" s="73">
        <v>4.4285714285714288</v>
      </c>
      <c r="E16" s="73">
        <v>4.25</v>
      </c>
      <c r="F16" s="73">
        <v>10.625</v>
      </c>
      <c r="G16" s="73">
        <v>3.75</v>
      </c>
      <c r="H16" s="73">
        <v>4</v>
      </c>
      <c r="I16" s="73">
        <v>4.5</v>
      </c>
      <c r="J16" s="73">
        <v>17.25</v>
      </c>
      <c r="K16" s="73">
        <v>4</v>
      </c>
      <c r="L16" s="73">
        <v>3</v>
      </c>
      <c r="M16" s="2" t="s">
        <v>600</v>
      </c>
      <c r="N16" t="s">
        <v>609</v>
      </c>
      <c r="O16">
        <v>5</v>
      </c>
      <c r="P16" s="2" t="s">
        <v>137</v>
      </c>
    </row>
    <row r="17" spans="1:16">
      <c r="A17" s="16">
        <v>29.5</v>
      </c>
      <c r="B17" s="73">
        <v>4.5333333333333332</v>
      </c>
      <c r="C17" s="73">
        <v>4</v>
      </c>
      <c r="D17" s="73">
        <v>4.4285714285714288</v>
      </c>
      <c r="E17" s="73">
        <v>4.375</v>
      </c>
      <c r="F17" s="73">
        <v>9.625</v>
      </c>
      <c r="G17" s="73">
        <v>4.625</v>
      </c>
      <c r="H17" s="73">
        <v>3.8</v>
      </c>
      <c r="I17" s="73">
        <v>3</v>
      </c>
      <c r="J17" s="73">
        <v>16.75</v>
      </c>
      <c r="K17" s="73">
        <v>3.6666666666666665</v>
      </c>
      <c r="L17" s="73">
        <v>5</v>
      </c>
      <c r="M17" s="2" t="s">
        <v>599</v>
      </c>
      <c r="N17" t="s">
        <v>608</v>
      </c>
      <c r="O17">
        <v>1</v>
      </c>
      <c r="P17" s="2" t="s">
        <v>183</v>
      </c>
    </row>
    <row r="18" spans="1:16">
      <c r="A18" s="16">
        <v>29.5</v>
      </c>
      <c r="B18" s="73">
        <v>3.6</v>
      </c>
      <c r="C18" s="73">
        <v>3.4705882352941178</v>
      </c>
      <c r="D18" s="73">
        <v>3.8571428571428572</v>
      </c>
      <c r="E18" s="73">
        <v>3.75</v>
      </c>
      <c r="F18" s="73">
        <v>9.875</v>
      </c>
      <c r="G18" s="73">
        <v>3.25</v>
      </c>
      <c r="H18" s="73">
        <v>3</v>
      </c>
      <c r="I18" s="73">
        <v>3.5</v>
      </c>
      <c r="J18" s="73">
        <v>16.75</v>
      </c>
      <c r="K18" s="73">
        <v>2.6666666666666665</v>
      </c>
      <c r="L18" s="73">
        <v>2</v>
      </c>
      <c r="M18" s="2" t="s">
        <v>599</v>
      </c>
      <c r="N18" t="s">
        <v>608</v>
      </c>
      <c r="O18">
        <v>3</v>
      </c>
      <c r="P18" s="2" t="s">
        <v>186</v>
      </c>
    </row>
    <row r="19" spans="1:16">
      <c r="A19" s="16">
        <v>29.5</v>
      </c>
      <c r="B19" s="73">
        <v>3.1</v>
      </c>
      <c r="C19" s="73">
        <v>3.1764705882352939</v>
      </c>
      <c r="D19" s="73">
        <v>3.5714285714285716</v>
      </c>
      <c r="E19" s="73">
        <v>3</v>
      </c>
      <c r="F19" s="73">
        <v>9.875</v>
      </c>
      <c r="G19" s="73">
        <v>3.375</v>
      </c>
      <c r="H19" s="73">
        <v>3.8</v>
      </c>
      <c r="I19" s="73">
        <v>3</v>
      </c>
      <c r="J19" s="73">
        <v>17.25</v>
      </c>
      <c r="K19" s="73">
        <v>4</v>
      </c>
      <c r="L19" s="73">
        <v>3</v>
      </c>
      <c r="M19" s="2" t="s">
        <v>600</v>
      </c>
      <c r="N19" t="s">
        <v>607</v>
      </c>
      <c r="O19">
        <v>4</v>
      </c>
      <c r="P19" s="2" t="s">
        <v>183</v>
      </c>
    </row>
    <row r="20" spans="1:16">
      <c r="A20" s="16">
        <v>39.5</v>
      </c>
      <c r="B20" s="73">
        <v>4.4000000000000004</v>
      </c>
      <c r="C20" s="73">
        <v>4</v>
      </c>
      <c r="D20" s="73">
        <v>5</v>
      </c>
      <c r="E20" s="73">
        <v>4.5</v>
      </c>
      <c r="F20" s="73">
        <v>11.875</v>
      </c>
      <c r="G20" s="73">
        <v>4.125</v>
      </c>
      <c r="H20" s="73">
        <v>3.8</v>
      </c>
      <c r="I20" s="73">
        <v>1.5</v>
      </c>
      <c r="J20" s="73">
        <v>22.25</v>
      </c>
      <c r="K20" s="73">
        <v>4</v>
      </c>
      <c r="L20" s="73">
        <v>5</v>
      </c>
      <c r="M20" s="2" t="s">
        <v>600</v>
      </c>
      <c r="N20" t="s">
        <v>608</v>
      </c>
      <c r="O20">
        <v>1</v>
      </c>
      <c r="P20" s="2" t="s">
        <v>195</v>
      </c>
    </row>
    <row r="21" spans="1:16">
      <c r="A21" s="16">
        <v>29.5</v>
      </c>
      <c r="B21" s="73">
        <v>3.4666666666666668</v>
      </c>
      <c r="C21" s="73">
        <v>3.2352941176470589</v>
      </c>
      <c r="D21" s="73">
        <v>3.7142857142857144</v>
      </c>
      <c r="E21" s="73">
        <v>3.5</v>
      </c>
      <c r="F21" s="73">
        <v>9.125</v>
      </c>
      <c r="G21" s="73">
        <v>3</v>
      </c>
      <c r="H21" s="73">
        <v>2.8</v>
      </c>
      <c r="I21" s="73">
        <v>3</v>
      </c>
      <c r="J21" s="73">
        <v>16.25</v>
      </c>
      <c r="K21" s="73">
        <v>3.6666666666666665</v>
      </c>
      <c r="L21" s="73">
        <v>2.5</v>
      </c>
      <c r="M21" s="2" t="s">
        <v>599</v>
      </c>
      <c r="N21" t="s">
        <v>608</v>
      </c>
      <c r="O21">
        <v>2</v>
      </c>
      <c r="P21" s="2" t="s">
        <v>137</v>
      </c>
    </row>
    <row r="22" spans="1:16">
      <c r="A22" s="16">
        <v>29.5</v>
      </c>
      <c r="B22" s="73">
        <v>4.3666666666666663</v>
      </c>
      <c r="C22" s="73">
        <v>3.7647058823529411</v>
      </c>
      <c r="D22" s="73">
        <v>3.8571428571428572</v>
      </c>
      <c r="E22" s="73">
        <v>4.625</v>
      </c>
      <c r="F22" s="73">
        <v>9.875</v>
      </c>
      <c r="G22" s="73">
        <v>4.5</v>
      </c>
      <c r="H22" s="73">
        <v>3.6</v>
      </c>
      <c r="I22" s="73">
        <v>3</v>
      </c>
      <c r="J22" s="73">
        <v>17.25</v>
      </c>
      <c r="K22" s="73">
        <v>3.3333333333333335</v>
      </c>
      <c r="L22" s="73">
        <v>4</v>
      </c>
      <c r="M22" s="2" t="s">
        <v>599</v>
      </c>
      <c r="N22" t="s">
        <v>608</v>
      </c>
      <c r="O22">
        <v>2</v>
      </c>
      <c r="P22" s="2" t="s">
        <v>208</v>
      </c>
    </row>
    <row r="23" spans="1:16">
      <c r="A23" s="16">
        <v>21</v>
      </c>
      <c r="B23" s="73">
        <v>3.2666666666666666</v>
      </c>
      <c r="C23" s="73">
        <v>3.1176470588235294</v>
      </c>
      <c r="D23" s="73">
        <v>3.4285714285714284</v>
      </c>
      <c r="E23" s="73">
        <v>3.875</v>
      </c>
      <c r="F23" s="73">
        <v>7.5</v>
      </c>
      <c r="G23" s="73">
        <v>3.375</v>
      </c>
      <c r="H23" s="73">
        <v>3.6</v>
      </c>
      <c r="I23" s="73">
        <v>2.5</v>
      </c>
      <c r="J23" s="73">
        <v>12.5</v>
      </c>
      <c r="K23" s="73">
        <v>3</v>
      </c>
      <c r="L23" s="73">
        <v>3.5</v>
      </c>
      <c r="M23" s="2" t="s">
        <v>600</v>
      </c>
      <c r="N23" t="s">
        <v>608</v>
      </c>
      <c r="O23">
        <v>3</v>
      </c>
      <c r="P23" s="2" t="s">
        <v>208</v>
      </c>
    </row>
    <row r="24" spans="1:16">
      <c r="A24" s="16">
        <v>21</v>
      </c>
      <c r="B24" s="73">
        <v>3.9666666666666668</v>
      </c>
      <c r="C24" s="73">
        <v>3.5882352941176472</v>
      </c>
      <c r="D24" s="73">
        <v>4</v>
      </c>
      <c r="E24" s="73">
        <v>4.25</v>
      </c>
      <c r="F24" s="73">
        <v>7.75</v>
      </c>
      <c r="G24" s="73">
        <v>3.75</v>
      </c>
      <c r="H24" s="73">
        <v>3.4</v>
      </c>
      <c r="I24" s="73">
        <v>3</v>
      </c>
      <c r="J24" s="73">
        <v>13</v>
      </c>
      <c r="K24" s="73">
        <v>3.3333333333333335</v>
      </c>
      <c r="L24" s="73">
        <v>4</v>
      </c>
      <c r="M24" s="2" t="s">
        <v>599</v>
      </c>
      <c r="N24" t="s">
        <v>608</v>
      </c>
      <c r="O24">
        <v>2</v>
      </c>
      <c r="P24" s="2" t="s">
        <v>155</v>
      </c>
    </row>
    <row r="25" spans="1:16">
      <c r="A25" s="16">
        <v>39.5</v>
      </c>
      <c r="B25" s="73">
        <v>3.7333333333333334</v>
      </c>
      <c r="C25" s="73">
        <v>3.4117647058823528</v>
      </c>
      <c r="D25" s="73">
        <v>3.4285714285714284</v>
      </c>
      <c r="E25" s="73">
        <v>4</v>
      </c>
      <c r="F25" s="73">
        <v>12.375</v>
      </c>
      <c r="G25" s="73">
        <v>3.875</v>
      </c>
      <c r="H25" s="73">
        <v>3.8</v>
      </c>
      <c r="I25" s="73">
        <v>3.5</v>
      </c>
      <c r="J25" s="73">
        <v>21.25</v>
      </c>
      <c r="K25" s="73">
        <v>3.3333333333333335</v>
      </c>
      <c r="L25" s="73">
        <v>4</v>
      </c>
      <c r="M25" s="2" t="s">
        <v>599</v>
      </c>
      <c r="N25" t="s">
        <v>608</v>
      </c>
      <c r="O25">
        <v>3</v>
      </c>
      <c r="P25" s="2" t="s">
        <v>208</v>
      </c>
    </row>
    <row r="26" spans="1:16">
      <c r="A26" s="16">
        <v>29.5</v>
      </c>
      <c r="B26" s="73">
        <v>2.8666666666666667</v>
      </c>
      <c r="C26" s="73">
        <v>3</v>
      </c>
      <c r="D26" s="73">
        <v>3.1428571428571428</v>
      </c>
      <c r="E26" s="73">
        <v>2.875</v>
      </c>
      <c r="F26" s="73">
        <v>9.375</v>
      </c>
      <c r="G26" s="73">
        <v>2.75</v>
      </c>
      <c r="H26" s="73">
        <v>3</v>
      </c>
      <c r="I26" s="73">
        <v>1.5</v>
      </c>
      <c r="J26" s="73">
        <v>16.75</v>
      </c>
      <c r="K26" s="73">
        <v>4</v>
      </c>
      <c r="L26" s="73">
        <v>3</v>
      </c>
      <c r="M26" s="2" t="s">
        <v>599</v>
      </c>
      <c r="N26" t="s">
        <v>608</v>
      </c>
      <c r="O26">
        <v>2</v>
      </c>
      <c r="P26" s="2" t="s">
        <v>500</v>
      </c>
    </row>
    <row r="27" spans="1:16">
      <c r="A27" s="16">
        <v>29.5</v>
      </c>
      <c r="B27" s="73">
        <v>4.3666666666666663</v>
      </c>
      <c r="C27" s="73">
        <v>3.8823529411764706</v>
      </c>
      <c r="D27" s="73">
        <v>4</v>
      </c>
      <c r="E27" s="73">
        <v>4.375</v>
      </c>
      <c r="F27" s="73">
        <v>10.625</v>
      </c>
      <c r="G27" s="73">
        <v>3.875</v>
      </c>
      <c r="H27" s="73">
        <v>4.2</v>
      </c>
      <c r="I27" s="73">
        <v>4</v>
      </c>
      <c r="J27" s="73">
        <v>16.75</v>
      </c>
      <c r="K27" s="73">
        <v>4.333333333333333</v>
      </c>
      <c r="L27" s="73">
        <v>2.5</v>
      </c>
      <c r="M27" s="2" t="s">
        <v>600</v>
      </c>
      <c r="N27" t="s">
        <v>608</v>
      </c>
      <c r="O27">
        <v>5</v>
      </c>
      <c r="P27" s="2" t="s">
        <v>183</v>
      </c>
    </row>
    <row r="28" spans="1:16">
      <c r="A28" s="16">
        <v>21</v>
      </c>
      <c r="B28" s="73">
        <v>3.5666666666666669</v>
      </c>
      <c r="C28" s="73">
        <v>3.3529411764705883</v>
      </c>
      <c r="D28" s="73">
        <v>4.1428571428571432</v>
      </c>
      <c r="E28" s="73">
        <v>4.125</v>
      </c>
      <c r="F28" s="73">
        <v>7</v>
      </c>
      <c r="G28" s="73">
        <v>3.5</v>
      </c>
      <c r="H28" s="73">
        <v>3.4</v>
      </c>
      <c r="I28" s="73">
        <v>2.5</v>
      </c>
      <c r="J28" s="73">
        <v>12.5</v>
      </c>
      <c r="K28" s="73">
        <v>3</v>
      </c>
      <c r="L28" s="73">
        <v>4</v>
      </c>
      <c r="M28" s="2" t="s">
        <v>599</v>
      </c>
      <c r="N28" t="s">
        <v>609</v>
      </c>
      <c r="O28">
        <v>1</v>
      </c>
      <c r="P28" s="2" t="s">
        <v>148</v>
      </c>
    </row>
    <row r="29" spans="1:16">
      <c r="A29" s="16">
        <v>29.5</v>
      </c>
      <c r="B29" s="73">
        <v>3.5</v>
      </c>
      <c r="C29" s="73">
        <v>3.2352941176470589</v>
      </c>
      <c r="D29" s="73">
        <v>4</v>
      </c>
      <c r="E29" s="73">
        <v>3.625</v>
      </c>
      <c r="F29" s="73">
        <v>8.375</v>
      </c>
      <c r="G29" s="73">
        <v>3.375</v>
      </c>
      <c r="H29" s="73">
        <v>3</v>
      </c>
      <c r="I29" s="73">
        <v>2</v>
      </c>
      <c r="J29" s="73">
        <v>17.25</v>
      </c>
      <c r="K29" s="73">
        <v>2.6666666666666665</v>
      </c>
      <c r="L29" s="73">
        <v>3.5</v>
      </c>
      <c r="M29" s="2" t="s">
        <v>600</v>
      </c>
      <c r="N29" t="s">
        <v>609</v>
      </c>
      <c r="O29">
        <v>1</v>
      </c>
      <c r="P29" s="2" t="s">
        <v>155</v>
      </c>
    </row>
    <row r="30" spans="1:16">
      <c r="A30" s="16">
        <v>39.5</v>
      </c>
      <c r="B30" s="73">
        <v>2.8</v>
      </c>
      <c r="C30" s="73">
        <v>2.7058823529411766</v>
      </c>
      <c r="D30" s="73">
        <v>3.2857142857142856</v>
      </c>
      <c r="E30" s="73">
        <v>2.75</v>
      </c>
      <c r="F30" s="73">
        <v>11.375</v>
      </c>
      <c r="G30" s="73">
        <v>2.25</v>
      </c>
      <c r="H30" s="73">
        <v>2.4</v>
      </c>
      <c r="I30" s="73">
        <v>2</v>
      </c>
      <c r="J30" s="73">
        <v>21.75</v>
      </c>
      <c r="K30" s="73">
        <v>2.6666666666666665</v>
      </c>
      <c r="L30" s="73">
        <v>3</v>
      </c>
      <c r="M30" s="2" t="s">
        <v>600</v>
      </c>
      <c r="N30" t="s">
        <v>609</v>
      </c>
      <c r="O30">
        <v>2</v>
      </c>
      <c r="P30" s="2" t="s">
        <v>228</v>
      </c>
    </row>
    <row r="31" spans="1:16">
      <c r="A31" s="16">
        <v>21</v>
      </c>
      <c r="B31" s="73">
        <v>3.4333333333333331</v>
      </c>
      <c r="C31" s="73">
        <v>3</v>
      </c>
      <c r="D31" s="73">
        <v>3.7142857142857144</v>
      </c>
      <c r="E31" s="73">
        <v>3.75</v>
      </c>
      <c r="F31" s="73">
        <v>6.75</v>
      </c>
      <c r="G31" s="73">
        <v>3.5</v>
      </c>
      <c r="H31" s="73">
        <v>3.2</v>
      </c>
      <c r="I31" s="73">
        <v>3</v>
      </c>
      <c r="J31" s="73">
        <v>12.5</v>
      </c>
      <c r="K31" s="73">
        <v>3</v>
      </c>
      <c r="L31" s="73">
        <v>3.5</v>
      </c>
      <c r="M31" s="2" t="s">
        <v>599</v>
      </c>
      <c r="N31" t="s">
        <v>609</v>
      </c>
      <c r="O31">
        <v>2</v>
      </c>
      <c r="P31" s="2" t="s">
        <v>231</v>
      </c>
    </row>
    <row r="32" spans="1:16">
      <c r="A32" s="16">
        <v>29.5</v>
      </c>
      <c r="B32" s="73">
        <v>3.2666666666666666</v>
      </c>
      <c r="C32" s="73">
        <v>3.3529411764705883</v>
      </c>
      <c r="D32" s="73">
        <v>3.5714285714285716</v>
      </c>
      <c r="E32" s="73">
        <v>3.375</v>
      </c>
      <c r="F32" s="73">
        <v>10.125</v>
      </c>
      <c r="G32" s="73">
        <v>3.25</v>
      </c>
      <c r="H32" s="73">
        <v>3.6</v>
      </c>
      <c r="I32" s="73">
        <v>4</v>
      </c>
      <c r="J32" s="73">
        <v>17.25</v>
      </c>
      <c r="K32" s="73">
        <v>3</v>
      </c>
      <c r="L32" s="73">
        <v>3.5</v>
      </c>
      <c r="M32" s="2" t="s">
        <v>600</v>
      </c>
      <c r="N32" t="s">
        <v>609</v>
      </c>
      <c r="O32">
        <v>4</v>
      </c>
      <c r="P32" s="2" t="s">
        <v>234</v>
      </c>
    </row>
    <row r="33" spans="1:16">
      <c r="A33" s="16">
        <v>21</v>
      </c>
      <c r="B33" s="73">
        <v>1.7</v>
      </c>
      <c r="C33" s="73">
        <v>2.1176470588235294</v>
      </c>
      <c r="D33" s="73">
        <v>2.5714285714285716</v>
      </c>
      <c r="E33" s="73">
        <v>2.75</v>
      </c>
      <c r="F33" s="73">
        <v>6</v>
      </c>
      <c r="G33" s="73">
        <v>2.375</v>
      </c>
      <c r="H33" s="73">
        <v>2.4</v>
      </c>
      <c r="I33" s="73">
        <v>2.5</v>
      </c>
      <c r="J33" s="73">
        <v>12.5</v>
      </c>
      <c r="K33" s="73">
        <v>1</v>
      </c>
      <c r="L33" s="73">
        <v>4.5</v>
      </c>
      <c r="M33" s="2" t="s">
        <v>599</v>
      </c>
      <c r="N33" t="s">
        <v>609</v>
      </c>
      <c r="O33">
        <v>1</v>
      </c>
      <c r="P33" s="2" t="s">
        <v>245</v>
      </c>
    </row>
    <row r="34" spans="1:16">
      <c r="A34" s="16">
        <v>21</v>
      </c>
      <c r="B34" s="73">
        <v>3.6</v>
      </c>
      <c r="C34" s="73">
        <v>3.0588235294117645</v>
      </c>
      <c r="D34" s="73">
        <v>3</v>
      </c>
      <c r="E34" s="73">
        <v>4.125</v>
      </c>
      <c r="F34" s="73">
        <v>6.5</v>
      </c>
      <c r="G34" s="73">
        <v>3.625</v>
      </c>
      <c r="H34" s="73">
        <v>3.2</v>
      </c>
      <c r="I34" s="73">
        <v>3</v>
      </c>
      <c r="J34" s="73">
        <v>13</v>
      </c>
      <c r="K34" s="73">
        <v>3.6666666666666665</v>
      </c>
      <c r="L34" s="73">
        <v>4</v>
      </c>
      <c r="M34" s="2" t="s">
        <v>600</v>
      </c>
      <c r="N34" t="s">
        <v>609</v>
      </c>
      <c r="O34">
        <v>1</v>
      </c>
      <c r="P34" s="2" t="s">
        <v>249</v>
      </c>
    </row>
    <row r="35" spans="1:16">
      <c r="A35" s="16">
        <v>29.5</v>
      </c>
      <c r="B35" s="73">
        <v>3.4333333333333331</v>
      </c>
      <c r="C35" s="73">
        <v>3.4117647058823528</v>
      </c>
      <c r="D35" s="73">
        <v>3.5714285714285716</v>
      </c>
      <c r="E35" s="73">
        <v>3.25</v>
      </c>
      <c r="F35" s="73">
        <v>9.625</v>
      </c>
      <c r="G35" s="73">
        <v>3.25</v>
      </c>
      <c r="H35" s="73">
        <v>3.4</v>
      </c>
      <c r="I35" s="73">
        <v>4</v>
      </c>
      <c r="J35" s="73">
        <v>15.75</v>
      </c>
      <c r="K35" s="73">
        <v>2.6666666666666665</v>
      </c>
      <c r="L35" s="73">
        <v>3</v>
      </c>
      <c r="M35" s="2" t="s">
        <v>600</v>
      </c>
      <c r="N35" t="s">
        <v>609</v>
      </c>
      <c r="O35">
        <v>4</v>
      </c>
      <c r="P35" s="2" t="s">
        <v>252</v>
      </c>
    </row>
    <row r="36" spans="1:16">
      <c r="A36" s="16">
        <v>21</v>
      </c>
      <c r="B36" s="73">
        <v>3.7666666666666666</v>
      </c>
      <c r="C36" s="73">
        <v>3.4705882352941178</v>
      </c>
      <c r="D36" s="73">
        <v>4</v>
      </c>
      <c r="E36" s="73">
        <v>3.125</v>
      </c>
      <c r="F36" s="73">
        <v>7</v>
      </c>
      <c r="G36" s="73">
        <v>3.875</v>
      </c>
      <c r="H36" s="73">
        <v>3</v>
      </c>
      <c r="I36" s="73">
        <v>3</v>
      </c>
      <c r="J36" s="73">
        <v>12</v>
      </c>
      <c r="K36" s="73">
        <v>3.3333333333333335</v>
      </c>
      <c r="L36" s="73">
        <v>4</v>
      </c>
      <c r="M36" s="2" t="s">
        <v>600</v>
      </c>
      <c r="N36" t="s">
        <v>609</v>
      </c>
      <c r="O36">
        <v>2</v>
      </c>
      <c r="P36" s="2" t="s">
        <v>177</v>
      </c>
    </row>
    <row r="37" spans="1:16">
      <c r="A37" s="16">
        <v>29.5</v>
      </c>
      <c r="B37" s="73">
        <v>3.3666666666666667</v>
      </c>
      <c r="C37" s="73">
        <v>3.3529411764705883</v>
      </c>
      <c r="D37" s="73">
        <v>4</v>
      </c>
      <c r="E37" s="73">
        <v>3.375</v>
      </c>
      <c r="F37" s="73">
        <v>9.125</v>
      </c>
      <c r="G37" s="73">
        <v>3.5</v>
      </c>
      <c r="H37" s="73">
        <v>3</v>
      </c>
      <c r="I37" s="73">
        <v>2</v>
      </c>
      <c r="J37" s="73">
        <v>17.25</v>
      </c>
      <c r="K37" s="73">
        <v>3.3333333333333335</v>
      </c>
      <c r="L37" s="73">
        <v>3.5</v>
      </c>
      <c r="M37" s="2" t="s">
        <v>599</v>
      </c>
      <c r="N37" t="s">
        <v>609</v>
      </c>
      <c r="O37">
        <v>1</v>
      </c>
      <c r="P37" s="2" t="s">
        <v>137</v>
      </c>
    </row>
    <row r="38" spans="1:16">
      <c r="A38" s="16">
        <v>21</v>
      </c>
      <c r="B38" s="73">
        <v>3.7666666666666666</v>
      </c>
      <c r="C38" s="73">
        <v>3.6470588235294117</v>
      </c>
      <c r="D38" s="73">
        <v>3.5714285714285716</v>
      </c>
      <c r="E38" s="73">
        <v>4</v>
      </c>
      <c r="F38" s="73">
        <v>7.5</v>
      </c>
      <c r="G38" s="73">
        <v>3.5</v>
      </c>
      <c r="H38" s="73">
        <v>3</v>
      </c>
      <c r="I38" s="73">
        <v>2.5</v>
      </c>
      <c r="J38" s="73">
        <v>13</v>
      </c>
      <c r="K38" s="73">
        <v>2.6666666666666665</v>
      </c>
      <c r="L38" s="73">
        <v>3.5</v>
      </c>
      <c r="M38" s="2" t="s">
        <v>599</v>
      </c>
      <c r="N38" t="s">
        <v>609</v>
      </c>
      <c r="O38">
        <v>1</v>
      </c>
      <c r="P38" s="2" t="s">
        <v>137</v>
      </c>
    </row>
    <row r="39" spans="1:16">
      <c r="A39" s="16">
        <v>29.5</v>
      </c>
      <c r="B39" s="73">
        <v>3.4666666666666668</v>
      </c>
      <c r="C39" s="73">
        <v>3.2941176470588234</v>
      </c>
      <c r="D39" s="73">
        <v>3.4285714285714284</v>
      </c>
      <c r="E39" s="73">
        <v>3.25</v>
      </c>
      <c r="F39" s="73">
        <v>9.625</v>
      </c>
      <c r="G39" s="73">
        <v>3.125</v>
      </c>
      <c r="H39" s="73">
        <v>3</v>
      </c>
      <c r="I39" s="73">
        <v>2</v>
      </c>
      <c r="J39" s="73">
        <v>16.25</v>
      </c>
      <c r="K39" s="73">
        <v>3.3333333333333335</v>
      </c>
      <c r="L39" s="73">
        <v>3.5</v>
      </c>
      <c r="M39" s="2" t="s">
        <v>600</v>
      </c>
      <c r="N39" t="s">
        <v>609</v>
      </c>
      <c r="O39">
        <v>1</v>
      </c>
      <c r="P39" s="2" t="s">
        <v>183</v>
      </c>
    </row>
    <row r="40" spans="1:16">
      <c r="A40" s="16">
        <v>29.5</v>
      </c>
      <c r="B40" s="73">
        <v>4.4666666666666668</v>
      </c>
      <c r="C40" s="73">
        <v>3.8235294117647061</v>
      </c>
      <c r="D40" s="73">
        <v>3.8571428571428572</v>
      </c>
      <c r="E40" s="73">
        <v>4.125</v>
      </c>
      <c r="F40" s="73">
        <v>9.625</v>
      </c>
      <c r="G40" s="73">
        <v>4.375</v>
      </c>
      <c r="H40" s="73">
        <v>3.4</v>
      </c>
      <c r="I40" s="73">
        <v>3</v>
      </c>
      <c r="J40" s="73">
        <v>15.75</v>
      </c>
      <c r="K40" s="73">
        <v>4</v>
      </c>
      <c r="L40" s="73">
        <v>3</v>
      </c>
      <c r="M40" s="2" t="s">
        <v>600</v>
      </c>
      <c r="N40" t="s">
        <v>609</v>
      </c>
      <c r="O40">
        <v>1</v>
      </c>
      <c r="P40" s="2" t="s">
        <v>273</v>
      </c>
    </row>
    <row r="41" spans="1:16">
      <c r="A41" s="16">
        <v>39.5</v>
      </c>
      <c r="B41" s="73">
        <v>3</v>
      </c>
      <c r="C41" s="73">
        <v>3.1764705882352939</v>
      </c>
      <c r="D41" s="73">
        <v>3.4285714285714284</v>
      </c>
      <c r="E41" s="73">
        <v>3.5</v>
      </c>
      <c r="F41" s="73">
        <v>12.875</v>
      </c>
      <c r="G41" s="73">
        <v>2.75</v>
      </c>
      <c r="H41" s="73">
        <v>4</v>
      </c>
      <c r="I41" s="73">
        <v>3.5</v>
      </c>
      <c r="J41" s="73">
        <v>21.75</v>
      </c>
      <c r="K41" s="73">
        <v>3</v>
      </c>
      <c r="L41" s="73">
        <v>3.5</v>
      </c>
      <c r="M41" s="2" t="s">
        <v>600</v>
      </c>
      <c r="N41" t="s">
        <v>608</v>
      </c>
      <c r="O41">
        <v>5</v>
      </c>
      <c r="P41" s="2" t="s">
        <v>208</v>
      </c>
    </row>
    <row r="42" spans="1:16">
      <c r="A42" s="16">
        <v>21</v>
      </c>
      <c r="B42" s="73">
        <v>3.9666666666666668</v>
      </c>
      <c r="C42" s="73">
        <v>3.7058823529411766</v>
      </c>
      <c r="D42" s="73">
        <v>3.8571428571428572</v>
      </c>
      <c r="E42" s="73">
        <v>3.625</v>
      </c>
      <c r="F42" s="73">
        <v>7.5</v>
      </c>
      <c r="G42" s="73">
        <v>3.875</v>
      </c>
      <c r="H42" s="73">
        <v>3.6</v>
      </c>
      <c r="I42" s="73">
        <v>3</v>
      </c>
      <c r="J42" s="73">
        <v>12.5</v>
      </c>
      <c r="K42" s="73">
        <v>3.3333333333333335</v>
      </c>
      <c r="L42" s="73">
        <v>3.5</v>
      </c>
      <c r="M42" s="2" t="s">
        <v>599</v>
      </c>
      <c r="N42" t="s">
        <v>608</v>
      </c>
      <c r="O42">
        <v>2</v>
      </c>
      <c r="P42" s="2" t="s">
        <v>155</v>
      </c>
    </row>
    <row r="43" spans="1:16">
      <c r="A43" s="16">
        <v>29.5</v>
      </c>
      <c r="B43" s="73">
        <v>3.7666666666666666</v>
      </c>
      <c r="C43" s="73">
        <v>3.5882352941176472</v>
      </c>
      <c r="D43" s="73">
        <v>4.1428571428571432</v>
      </c>
      <c r="E43" s="73">
        <v>2.875</v>
      </c>
      <c r="F43" s="73">
        <v>8.625</v>
      </c>
      <c r="G43" s="73">
        <v>4</v>
      </c>
      <c r="H43" s="73">
        <v>3.2</v>
      </c>
      <c r="I43" s="73">
        <v>3</v>
      </c>
      <c r="J43" s="73">
        <v>15.75</v>
      </c>
      <c r="K43" s="73">
        <v>4</v>
      </c>
      <c r="L43" s="73">
        <v>4</v>
      </c>
      <c r="M43" s="2" t="s">
        <v>599</v>
      </c>
      <c r="N43" t="s">
        <v>609</v>
      </c>
      <c r="O43">
        <v>1</v>
      </c>
      <c r="P43" s="2" t="s">
        <v>137</v>
      </c>
    </row>
    <row r="44" spans="1:16">
      <c r="A44" s="16">
        <v>29.5</v>
      </c>
      <c r="B44" s="73">
        <v>2.8666666666666667</v>
      </c>
      <c r="C44" s="73">
        <v>2.6470588235294117</v>
      </c>
      <c r="D44" s="73">
        <v>3.1428571428571428</v>
      </c>
      <c r="E44" s="73">
        <v>3.875</v>
      </c>
      <c r="F44" s="73">
        <v>8.875</v>
      </c>
      <c r="G44" s="73">
        <v>3.625</v>
      </c>
      <c r="H44" s="73">
        <v>2.8</v>
      </c>
      <c r="I44" s="73">
        <v>2</v>
      </c>
      <c r="J44" s="73">
        <v>16.75</v>
      </c>
      <c r="K44" s="73">
        <v>1.3333333333333333</v>
      </c>
      <c r="L44" s="73">
        <v>3</v>
      </c>
      <c r="M44" s="2" t="s">
        <v>599</v>
      </c>
      <c r="N44" t="s">
        <v>609</v>
      </c>
      <c r="O44">
        <v>1</v>
      </c>
      <c r="P44" s="2" t="s">
        <v>137</v>
      </c>
    </row>
    <row r="45" spans="1:16">
      <c r="A45" s="16">
        <v>29.5</v>
      </c>
      <c r="B45" s="73">
        <v>3.5</v>
      </c>
      <c r="C45" s="73">
        <v>3.2352941176470589</v>
      </c>
      <c r="D45" s="73">
        <v>4</v>
      </c>
      <c r="E45" s="73">
        <v>3.625</v>
      </c>
      <c r="F45" s="73">
        <v>8.625</v>
      </c>
      <c r="G45" s="73">
        <v>3.375</v>
      </c>
      <c r="H45" s="73">
        <v>3.2</v>
      </c>
      <c r="I45" s="73">
        <v>3</v>
      </c>
      <c r="J45" s="73">
        <v>16.75</v>
      </c>
      <c r="K45" s="73">
        <v>3.6666666666666665</v>
      </c>
      <c r="L45" s="73">
        <v>2.5</v>
      </c>
      <c r="M45" s="2" t="s">
        <v>599</v>
      </c>
      <c r="N45" t="s">
        <v>609</v>
      </c>
      <c r="O45">
        <v>2</v>
      </c>
      <c r="P45" s="2" t="s">
        <v>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DE871-02D9-4A22-A5E8-50D1D9A48B13}">
  <dimension ref="B1:AE40"/>
  <sheetViews>
    <sheetView zoomScaleNormal="100" workbookViewId="0">
      <selection activeCell="P31" sqref="P31"/>
    </sheetView>
  </sheetViews>
  <sheetFormatPr defaultRowHeight="15"/>
  <cols>
    <col min="1" max="1" width="57.28515625" customWidth="1"/>
    <col min="2" max="2" width="36.7109375" bestFit="1" customWidth="1"/>
    <col min="3" max="3" width="9.28515625" bestFit="1" customWidth="1"/>
    <col min="4" max="11" width="9.5703125" bestFit="1" customWidth="1"/>
    <col min="12" max="12" width="16" bestFit="1" customWidth="1"/>
    <col min="13" max="13" width="34.28515625" bestFit="1" customWidth="1"/>
    <col min="14" max="14" width="29.85546875" bestFit="1" customWidth="1"/>
    <col min="15" max="15" width="28.5703125" bestFit="1" customWidth="1"/>
    <col min="16" max="16" width="27.28515625" bestFit="1" customWidth="1"/>
    <col min="17" max="17" width="26.85546875" bestFit="1" customWidth="1"/>
    <col min="18" max="18" width="27.28515625" bestFit="1" customWidth="1"/>
    <col min="19" max="19" width="18.85546875" bestFit="1" customWidth="1"/>
    <col min="20" max="20" width="22.7109375" bestFit="1" customWidth="1"/>
    <col min="21" max="21" width="23.140625" bestFit="1" customWidth="1"/>
    <col min="22" max="22" width="21.140625" bestFit="1" customWidth="1"/>
    <col min="23" max="24" width="107.7109375" bestFit="1" customWidth="1"/>
    <col min="25" max="25" width="76.140625" bestFit="1" customWidth="1"/>
    <col min="26" max="26" width="94" bestFit="1" customWidth="1"/>
    <col min="27" max="27" width="101.85546875" bestFit="1" customWidth="1"/>
    <col min="28" max="29" width="107.7109375" bestFit="1" customWidth="1"/>
    <col min="30" max="31" width="102" bestFit="1" customWidth="1"/>
    <col min="32" max="32" width="9.7109375" bestFit="1" customWidth="1"/>
    <col min="33" max="33" width="13.5703125" bestFit="1" customWidth="1"/>
    <col min="34" max="34" width="8.85546875" bestFit="1" customWidth="1"/>
    <col min="35" max="35" width="17.42578125" bestFit="1" customWidth="1"/>
    <col min="36" max="36" width="12.5703125" bestFit="1" customWidth="1"/>
    <col min="37" max="37" width="15.5703125" bestFit="1" customWidth="1"/>
    <col min="38" max="38" width="15.42578125" bestFit="1" customWidth="1"/>
    <col min="39" max="39" width="16.85546875" bestFit="1" customWidth="1"/>
    <col min="40" max="41" width="17.85546875" bestFit="1" customWidth="1"/>
    <col min="42" max="42" width="12.85546875" bestFit="1" customWidth="1"/>
    <col min="43" max="43" width="12.28515625" bestFit="1" customWidth="1"/>
  </cols>
  <sheetData>
    <row r="1" spans="2:31" s="4" customFormat="1">
      <c r="B1" s="78" t="s">
        <v>645</v>
      </c>
      <c r="C1" s="79"/>
      <c r="D1" s="79"/>
      <c r="E1" s="79"/>
      <c r="F1" s="79"/>
      <c r="G1" s="79"/>
      <c r="H1" s="79"/>
      <c r="I1" s="79"/>
      <c r="J1" s="79"/>
      <c r="K1" s="79"/>
    </row>
    <row r="2" spans="2:31"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2:31">
      <c r="B3" s="80" t="s">
        <v>646</v>
      </c>
      <c r="C3" s="79"/>
      <c r="D3" s="79"/>
      <c r="E3" s="79"/>
      <c r="F3" s="79"/>
      <c r="G3" s="79"/>
      <c r="H3" s="79"/>
      <c r="I3" s="79"/>
      <c r="J3" s="79"/>
      <c r="K3" s="79"/>
    </row>
    <row r="4" spans="2:31">
      <c r="B4" s="80" t="s">
        <v>647</v>
      </c>
      <c r="C4" s="79"/>
      <c r="D4" s="79"/>
      <c r="E4" s="79"/>
      <c r="F4" s="79"/>
      <c r="G4" s="79"/>
      <c r="H4" s="79"/>
      <c r="I4" s="79"/>
      <c r="J4" s="79"/>
      <c r="K4" s="79"/>
    </row>
    <row r="5" spans="2:31">
      <c r="B5" s="44"/>
      <c r="C5" s="44"/>
      <c r="D5" s="44"/>
      <c r="E5" s="44"/>
      <c r="F5" s="44"/>
      <c r="G5" s="44"/>
      <c r="H5" s="44"/>
      <c r="I5" s="44"/>
      <c r="J5" s="44"/>
      <c r="K5" s="44"/>
    </row>
    <row r="6" spans="2:31">
      <c r="B6" s="81" t="s">
        <v>648</v>
      </c>
      <c r="C6" s="81"/>
      <c r="D6" s="81"/>
      <c r="E6" s="81"/>
      <c r="F6" s="81"/>
      <c r="G6" s="81"/>
      <c r="H6" s="81"/>
      <c r="I6" s="81"/>
      <c r="J6" s="81"/>
      <c r="K6" s="81"/>
      <c r="M6" t="s">
        <v>757</v>
      </c>
      <c r="N6" t="s">
        <v>758</v>
      </c>
      <c r="O6" t="s">
        <v>761</v>
      </c>
      <c r="P6" t="s">
        <v>672</v>
      </c>
      <c r="Q6" t="s">
        <v>671</v>
      </c>
      <c r="R6" t="s">
        <v>670</v>
      </c>
      <c r="S6" t="s">
        <v>669</v>
      </c>
      <c r="T6" t="s">
        <v>763</v>
      </c>
      <c r="U6" t="s">
        <v>764</v>
      </c>
      <c r="W6" t="s">
        <v>757</v>
      </c>
      <c r="X6" t="s">
        <v>758</v>
      </c>
      <c r="Y6" t="s">
        <v>761</v>
      </c>
      <c r="Z6" t="s">
        <v>672</v>
      </c>
      <c r="AA6" t="s">
        <v>671</v>
      </c>
      <c r="AB6" t="s">
        <v>670</v>
      </c>
      <c r="AC6" t="s">
        <v>669</v>
      </c>
      <c r="AD6" t="s">
        <v>763</v>
      </c>
      <c r="AE6" t="s">
        <v>764</v>
      </c>
    </row>
    <row r="7" spans="2:31">
      <c r="B7" s="45"/>
      <c r="C7" s="46" t="s">
        <v>649</v>
      </c>
      <c r="D7" s="46" t="s">
        <v>650</v>
      </c>
      <c r="E7" s="46" t="s">
        <v>651</v>
      </c>
      <c r="F7" s="46" t="s">
        <v>652</v>
      </c>
      <c r="G7" s="46" t="s">
        <v>653</v>
      </c>
      <c r="H7" s="46" t="s">
        <v>654</v>
      </c>
      <c r="I7" s="46" t="s">
        <v>655</v>
      </c>
      <c r="J7" s="46" t="s">
        <v>656</v>
      </c>
      <c r="K7" s="46" t="s">
        <v>657</v>
      </c>
      <c r="M7" s="50" t="s">
        <v>659</v>
      </c>
      <c r="N7" s="50" t="s">
        <v>660</v>
      </c>
      <c r="O7" s="50" t="s">
        <v>661</v>
      </c>
      <c r="P7" s="50" t="s">
        <v>662</v>
      </c>
      <c r="Q7" s="50" t="s">
        <v>663</v>
      </c>
      <c r="R7" s="50" t="s">
        <v>664</v>
      </c>
      <c r="S7" s="50" t="s">
        <v>665</v>
      </c>
      <c r="T7" s="50" t="s">
        <v>666</v>
      </c>
      <c r="U7" s="50" t="s">
        <v>667</v>
      </c>
      <c r="W7" s="50" t="s">
        <v>659</v>
      </c>
      <c r="X7" s="50" t="s">
        <v>660</v>
      </c>
      <c r="Y7" s="50" t="s">
        <v>661</v>
      </c>
      <c r="Z7" s="50" t="s">
        <v>662</v>
      </c>
      <c r="AA7" s="50" t="s">
        <v>663</v>
      </c>
      <c r="AB7" s="50" t="s">
        <v>664</v>
      </c>
      <c r="AC7" s="50" t="s">
        <v>665</v>
      </c>
      <c r="AD7" s="50" t="s">
        <v>666</v>
      </c>
      <c r="AE7" s="50" t="s">
        <v>667</v>
      </c>
    </row>
    <row r="8" spans="2:31">
      <c r="B8" s="47" t="s">
        <v>658</v>
      </c>
      <c r="C8" s="48">
        <v>0.67469000000000001</v>
      </c>
      <c r="D8" s="48">
        <v>0.33251999999999998</v>
      </c>
      <c r="E8" s="48">
        <v>-0.31497999999999998</v>
      </c>
      <c r="F8" s="48">
        <v>0.13930000000000001</v>
      </c>
      <c r="G8" s="48">
        <v>-5.219E-2</v>
      </c>
      <c r="H8" s="48">
        <v>-7.2309999999999999E-2</v>
      </c>
      <c r="I8" s="48">
        <v>0.26241999999999999</v>
      </c>
      <c r="J8" s="48">
        <v>-7.3749999999999996E-2</v>
      </c>
      <c r="K8" s="48">
        <v>-0.19111</v>
      </c>
      <c r="M8" s="49" t="s">
        <v>658</v>
      </c>
      <c r="N8" s="49" t="s">
        <v>658</v>
      </c>
      <c r="O8" s="49" t="s">
        <v>658</v>
      </c>
      <c r="P8" s="49" t="s">
        <v>426</v>
      </c>
      <c r="Q8" s="49" t="s">
        <v>474</v>
      </c>
      <c r="R8" s="49" t="s">
        <v>431</v>
      </c>
      <c r="S8" s="49" t="s">
        <v>449</v>
      </c>
      <c r="T8" s="49" t="s">
        <v>454</v>
      </c>
      <c r="U8" s="49" t="s">
        <v>426</v>
      </c>
      <c r="W8" s="49" t="s">
        <v>84</v>
      </c>
      <c r="X8" s="49" t="s">
        <v>84</v>
      </c>
      <c r="Y8" s="49" t="s">
        <v>84</v>
      </c>
      <c r="Z8" s="49" t="s">
        <v>85</v>
      </c>
      <c r="AA8" s="49" t="s">
        <v>107</v>
      </c>
      <c r="AB8" s="49" t="s">
        <v>88</v>
      </c>
      <c r="AC8" s="49" t="s">
        <v>668</v>
      </c>
      <c r="AD8" s="49" t="s">
        <v>100</v>
      </c>
      <c r="AE8" s="49" t="s">
        <v>85</v>
      </c>
    </row>
    <row r="9" spans="2:31">
      <c r="B9" s="47" t="s">
        <v>426</v>
      </c>
      <c r="C9" s="48">
        <v>0.45100000000000001</v>
      </c>
      <c r="D9" s="48">
        <v>-0.13777</v>
      </c>
      <c r="E9" s="48">
        <v>0.19042000000000001</v>
      </c>
      <c r="F9" s="48">
        <v>0.54901999999999995</v>
      </c>
      <c r="G9" s="48">
        <v>-0.22103</v>
      </c>
      <c r="H9" s="48">
        <v>4.6739999999999997E-2</v>
      </c>
      <c r="I9" s="48">
        <v>4.4330000000000001E-2</v>
      </c>
      <c r="J9" s="48">
        <v>0.25480000000000003</v>
      </c>
      <c r="K9" s="48">
        <v>-0.31314999999999998</v>
      </c>
      <c r="M9" s="49" t="s">
        <v>426</v>
      </c>
      <c r="N9" s="49" t="s">
        <v>434</v>
      </c>
      <c r="O9" s="49" t="s">
        <v>428</v>
      </c>
      <c r="P9" s="49" t="s">
        <v>471</v>
      </c>
      <c r="Q9" s="49" t="s">
        <v>480</v>
      </c>
      <c r="R9" s="49" t="s">
        <v>435</v>
      </c>
      <c r="S9" s="49" t="s">
        <v>465</v>
      </c>
      <c r="T9" s="49" t="s">
        <v>465</v>
      </c>
      <c r="U9" s="49" t="s">
        <v>434</v>
      </c>
      <c r="W9" s="49" t="s">
        <v>85</v>
      </c>
      <c r="X9" s="49" t="s">
        <v>91</v>
      </c>
      <c r="Y9" s="49" t="s">
        <v>348</v>
      </c>
      <c r="Z9" s="49" t="s">
        <v>87</v>
      </c>
      <c r="AA9" s="49" t="s">
        <v>111</v>
      </c>
      <c r="AB9" s="49" t="s">
        <v>668</v>
      </c>
      <c r="AC9" s="49" t="s">
        <v>103</v>
      </c>
      <c r="AD9" s="49" t="s">
        <v>103</v>
      </c>
      <c r="AE9" s="49" t="s">
        <v>91</v>
      </c>
    </row>
    <row r="10" spans="2:31">
      <c r="B10" s="47" t="s">
        <v>428</v>
      </c>
      <c r="C10" s="48">
        <v>0.30285000000000001</v>
      </c>
      <c r="D10" s="48">
        <v>-0.27649000000000001</v>
      </c>
      <c r="E10" s="48">
        <v>0.42016999999999999</v>
      </c>
      <c r="F10" s="48">
        <v>0.11665</v>
      </c>
      <c r="G10" s="48">
        <v>-0.28577000000000002</v>
      </c>
      <c r="H10" s="48">
        <v>0.21354000000000001</v>
      </c>
      <c r="I10" s="48">
        <v>0.10804999999999999</v>
      </c>
      <c r="J10" s="48">
        <v>0.17349000000000001</v>
      </c>
      <c r="K10" s="48">
        <v>-0.21462000000000001</v>
      </c>
      <c r="M10" s="49" t="s">
        <v>428</v>
      </c>
      <c r="N10" s="49" t="s">
        <v>437</v>
      </c>
      <c r="O10" s="49" t="s">
        <v>432</v>
      </c>
      <c r="P10" s="49" t="s">
        <v>431</v>
      </c>
      <c r="Q10" s="49" t="s">
        <v>490</v>
      </c>
      <c r="R10" s="49" t="s">
        <v>437</v>
      </c>
      <c r="S10" s="49" t="s">
        <v>475</v>
      </c>
      <c r="U10" s="49" t="s">
        <v>454</v>
      </c>
      <c r="W10" s="49" t="s">
        <v>348</v>
      </c>
      <c r="X10" s="49" t="s">
        <v>93</v>
      </c>
      <c r="Y10" s="49" t="s">
        <v>89</v>
      </c>
      <c r="Z10" s="49" t="s">
        <v>88</v>
      </c>
      <c r="AA10" s="49" t="s">
        <v>112</v>
      </c>
      <c r="AB10" s="49" t="s">
        <v>93</v>
      </c>
      <c r="AC10" s="49" t="s">
        <v>108</v>
      </c>
      <c r="AE10" s="49" t="s">
        <v>100</v>
      </c>
    </row>
    <row r="11" spans="2:31">
      <c r="B11" s="47" t="s">
        <v>471</v>
      </c>
      <c r="C11" s="48">
        <v>0.50858999999999999</v>
      </c>
      <c r="D11" s="48">
        <v>3.3390000000000003E-2</v>
      </c>
      <c r="E11" s="48">
        <v>0.22314999999999999</v>
      </c>
      <c r="F11" s="48">
        <v>0.58648999999999996</v>
      </c>
      <c r="G11" s="48">
        <v>-7.2679999999999995E-2</v>
      </c>
      <c r="H11" s="48">
        <v>-3.3189999999999997E-2</v>
      </c>
      <c r="I11" s="48">
        <v>-5.0349999999999999E-2</v>
      </c>
      <c r="J11" s="48">
        <v>-0.13958000000000001</v>
      </c>
      <c r="K11" s="48">
        <v>-4.3639999999999998E-2</v>
      </c>
      <c r="M11" s="49" t="s">
        <v>471</v>
      </c>
      <c r="N11" s="49" t="s">
        <v>445</v>
      </c>
      <c r="O11" s="49" t="s">
        <v>445</v>
      </c>
      <c r="P11" s="49" t="s">
        <v>434</v>
      </c>
      <c r="Q11" s="49" t="s">
        <v>488</v>
      </c>
      <c r="R11" s="49" t="s">
        <v>462</v>
      </c>
      <c r="S11" s="49" t="s">
        <v>480</v>
      </c>
      <c r="W11" s="49" t="s">
        <v>87</v>
      </c>
      <c r="X11" s="49" t="s">
        <v>95</v>
      </c>
      <c r="Y11" s="49" t="s">
        <v>95</v>
      </c>
      <c r="Z11" s="49" t="s">
        <v>91</v>
      </c>
      <c r="AA11" s="49" t="s">
        <v>114</v>
      </c>
      <c r="AB11" s="49" t="s">
        <v>102</v>
      </c>
      <c r="AC11" s="49" t="s">
        <v>111</v>
      </c>
    </row>
    <row r="12" spans="2:31">
      <c r="B12" s="47" t="s">
        <v>431</v>
      </c>
      <c r="C12" s="48">
        <v>0.64837</v>
      </c>
      <c r="D12" s="48">
        <v>-0.14784</v>
      </c>
      <c r="E12" s="48">
        <v>-6.4829999999999999E-2</v>
      </c>
      <c r="F12" s="48">
        <v>0.37507000000000001</v>
      </c>
      <c r="G12" s="48">
        <v>1.6809999999999999E-2</v>
      </c>
      <c r="H12" s="48">
        <v>0.39400000000000002</v>
      </c>
      <c r="I12" s="48">
        <v>7.6380000000000003E-2</v>
      </c>
      <c r="J12" s="48">
        <v>-7.9600000000000001E-3</v>
      </c>
      <c r="K12" s="48">
        <v>1.6330000000000001E-2</v>
      </c>
      <c r="M12" s="49" t="s">
        <v>431</v>
      </c>
      <c r="N12" s="49" t="s">
        <v>449</v>
      </c>
      <c r="O12" s="49" t="s">
        <v>465</v>
      </c>
      <c r="P12" s="49" t="s">
        <v>446</v>
      </c>
      <c r="Q12" s="49" t="s">
        <v>487</v>
      </c>
      <c r="R12" s="49" t="s">
        <v>475</v>
      </c>
      <c r="W12" s="49" t="s">
        <v>88</v>
      </c>
      <c r="X12" s="49" t="s">
        <v>668</v>
      </c>
      <c r="Y12" s="49" t="s">
        <v>103</v>
      </c>
      <c r="Z12" s="49" t="s">
        <v>96</v>
      </c>
      <c r="AA12" s="49" t="s">
        <v>115</v>
      </c>
      <c r="AB12" s="49" t="s">
        <v>108</v>
      </c>
    </row>
    <row r="13" spans="2:31">
      <c r="B13" s="47" t="s">
        <v>432</v>
      </c>
      <c r="C13" s="48">
        <v>0.58055999999999996</v>
      </c>
      <c r="D13" s="48">
        <v>-0.24879000000000001</v>
      </c>
      <c r="E13" s="48">
        <v>-0.38229000000000002</v>
      </c>
      <c r="F13" s="48">
        <v>-0.22206999999999999</v>
      </c>
      <c r="G13" s="48">
        <v>-0.19872999999999999</v>
      </c>
      <c r="H13" s="48">
        <v>-2.9700000000000001E-2</v>
      </c>
      <c r="I13" s="48">
        <v>-0.13242999999999999</v>
      </c>
      <c r="J13" s="48">
        <v>0.26001999999999997</v>
      </c>
      <c r="K13" s="48">
        <v>9.4240000000000004E-2</v>
      </c>
      <c r="M13" s="49" t="s">
        <v>432</v>
      </c>
      <c r="N13" s="49" t="s">
        <v>452</v>
      </c>
      <c r="O13" s="49" t="s">
        <v>466</v>
      </c>
      <c r="P13" s="49" t="s">
        <v>470</v>
      </c>
      <c r="R13" s="49" t="s">
        <v>476</v>
      </c>
      <c r="W13" s="49" t="s">
        <v>89</v>
      </c>
      <c r="X13" s="49" t="s">
        <v>98</v>
      </c>
      <c r="Y13" s="49" t="s">
        <v>104</v>
      </c>
      <c r="Z13" s="49" t="s">
        <v>106</v>
      </c>
      <c r="AB13" s="49" t="s">
        <v>109</v>
      </c>
    </row>
    <row r="14" spans="2:31">
      <c r="B14" s="47" t="s">
        <v>433</v>
      </c>
      <c r="C14" s="48">
        <v>0.77554000000000001</v>
      </c>
      <c r="D14" s="48">
        <v>5.432E-2</v>
      </c>
      <c r="E14" s="48">
        <v>-0.18945999999999999</v>
      </c>
      <c r="F14" s="48">
        <v>-0.18840000000000001</v>
      </c>
      <c r="G14" s="48">
        <v>-8.9569999999999997E-2</v>
      </c>
      <c r="H14" s="48">
        <v>3.959E-2</v>
      </c>
      <c r="I14" s="48">
        <v>-0.17088</v>
      </c>
      <c r="J14" s="48">
        <v>3.1140000000000001E-2</v>
      </c>
      <c r="K14" s="48">
        <v>-1.1169999999999999E-2</v>
      </c>
      <c r="M14" s="49" t="s">
        <v>433</v>
      </c>
      <c r="N14" s="49" t="s">
        <v>454</v>
      </c>
      <c r="O14" s="49" t="s">
        <v>467</v>
      </c>
      <c r="W14" s="49" t="s">
        <v>90</v>
      </c>
      <c r="X14" s="49" t="s">
        <v>100</v>
      </c>
      <c r="Y14" s="49" t="s">
        <v>105</v>
      </c>
    </row>
    <row r="15" spans="2:31">
      <c r="B15" s="47" t="s">
        <v>434</v>
      </c>
      <c r="C15" s="48">
        <v>-0.19571</v>
      </c>
      <c r="D15" s="48">
        <v>0.43092999999999998</v>
      </c>
      <c r="E15" s="48">
        <v>9.6699999999999994E-2</v>
      </c>
      <c r="F15" s="48">
        <v>0.48391000000000001</v>
      </c>
      <c r="G15" s="48">
        <v>-0.11117</v>
      </c>
      <c r="H15" s="48">
        <v>0.21265000000000001</v>
      </c>
      <c r="I15" s="48">
        <v>0.17710999999999999</v>
      </c>
      <c r="J15" s="48">
        <v>-0.29205999999999999</v>
      </c>
      <c r="K15" s="48">
        <v>0.41735</v>
      </c>
      <c r="M15" s="49" t="s">
        <v>435</v>
      </c>
      <c r="N15" s="49" t="s">
        <v>465</v>
      </c>
      <c r="O15" s="49" t="s">
        <v>470</v>
      </c>
      <c r="W15" s="49" t="s">
        <v>92</v>
      </c>
      <c r="X15" s="49" t="s">
        <v>103</v>
      </c>
      <c r="Y15" s="49" t="s">
        <v>106</v>
      </c>
    </row>
    <row r="16" spans="2:31">
      <c r="B16" s="47" t="s">
        <v>435</v>
      </c>
      <c r="C16" s="48">
        <v>0.82233999999999996</v>
      </c>
      <c r="D16" s="48">
        <v>-3.0349999999999999E-2</v>
      </c>
      <c r="E16" s="48">
        <v>-1.7860000000000001E-2</v>
      </c>
      <c r="F16" s="48">
        <v>0.15744</v>
      </c>
      <c r="G16" s="48">
        <v>0.11348</v>
      </c>
      <c r="H16" s="48">
        <v>-0.31913999999999998</v>
      </c>
      <c r="I16" s="48">
        <v>-2.9069999999999999E-2</v>
      </c>
      <c r="J16" s="48">
        <v>0.11753</v>
      </c>
      <c r="K16" s="48">
        <v>-4.095E-2</v>
      </c>
      <c r="M16" s="49" t="s">
        <v>437</v>
      </c>
      <c r="N16" s="49" t="s">
        <v>466</v>
      </c>
      <c r="O16" s="49" t="s">
        <v>479</v>
      </c>
      <c r="W16" s="49" t="s">
        <v>93</v>
      </c>
      <c r="X16" s="49" t="s">
        <v>104</v>
      </c>
      <c r="Y16" s="49" t="s">
        <v>110</v>
      </c>
    </row>
    <row r="17" spans="2:25">
      <c r="B17" s="47" t="s">
        <v>437</v>
      </c>
      <c r="C17" s="48">
        <v>0.63800000000000001</v>
      </c>
      <c r="D17" s="48">
        <v>-0.38122</v>
      </c>
      <c r="E17" s="48">
        <v>-0.14355999999999999</v>
      </c>
      <c r="F17" s="48">
        <v>1.427E-2</v>
      </c>
      <c r="G17" s="48">
        <v>9.8879999999999996E-2</v>
      </c>
      <c r="H17" s="48">
        <v>-0.40339999999999998</v>
      </c>
      <c r="I17" s="48">
        <v>-0.16800000000000001</v>
      </c>
      <c r="J17" s="48">
        <v>0.12303</v>
      </c>
      <c r="K17" s="48">
        <v>0.11552999999999999</v>
      </c>
      <c r="M17" s="49" t="s">
        <v>442</v>
      </c>
      <c r="N17" s="49" t="s">
        <v>467</v>
      </c>
      <c r="O17" s="49" t="s">
        <v>486</v>
      </c>
      <c r="W17" s="49" t="s">
        <v>94</v>
      </c>
      <c r="X17" s="49" t="s">
        <v>105</v>
      </c>
      <c r="Y17" s="49" t="s">
        <v>116</v>
      </c>
    </row>
    <row r="18" spans="2:25">
      <c r="B18" s="47" t="s">
        <v>442</v>
      </c>
      <c r="C18" s="48">
        <v>0.80564000000000002</v>
      </c>
      <c r="D18" s="48">
        <v>-9.5630000000000007E-2</v>
      </c>
      <c r="E18" s="48">
        <v>-2.0719999999999999E-2</v>
      </c>
      <c r="F18" s="48">
        <v>0.16733999999999999</v>
      </c>
      <c r="G18" s="48">
        <v>-0.17509</v>
      </c>
      <c r="H18" s="48">
        <v>-5.8259999999999999E-2</v>
      </c>
      <c r="I18" s="48">
        <v>-4.7690000000000003E-2</v>
      </c>
      <c r="J18" s="48">
        <v>0.12064999999999999</v>
      </c>
      <c r="K18" s="48">
        <v>5.305E-2</v>
      </c>
      <c r="M18" s="49" t="s">
        <v>446</v>
      </c>
      <c r="N18" s="49" t="s">
        <v>470</v>
      </c>
      <c r="W18" s="49" t="s">
        <v>96</v>
      </c>
      <c r="X18" s="49" t="s">
        <v>106</v>
      </c>
    </row>
    <row r="19" spans="2:25">
      <c r="B19" s="47" t="s">
        <v>445</v>
      </c>
      <c r="C19" s="48">
        <v>0.20047000000000001</v>
      </c>
      <c r="D19" s="48">
        <v>0.53718999999999995</v>
      </c>
      <c r="E19" s="48">
        <v>-0.50385999999999997</v>
      </c>
      <c r="F19" s="48">
        <v>0.13425999999999999</v>
      </c>
      <c r="G19" s="48">
        <v>0.24160000000000001</v>
      </c>
      <c r="H19" s="48">
        <v>5.9279999999999999E-2</v>
      </c>
      <c r="I19" s="48">
        <v>0.29017999999999999</v>
      </c>
      <c r="J19" s="48">
        <v>0.15592</v>
      </c>
      <c r="K19" s="48">
        <v>-4.5170000000000002E-2</v>
      </c>
      <c r="M19" s="49" t="s">
        <v>449</v>
      </c>
      <c r="N19" s="49" t="s">
        <v>479</v>
      </c>
      <c r="W19" s="49" t="s">
        <v>668</v>
      </c>
      <c r="X19" s="49" t="s">
        <v>110</v>
      </c>
    </row>
    <row r="20" spans="2:25">
      <c r="B20" s="47" t="s">
        <v>446</v>
      </c>
      <c r="C20" s="48">
        <v>0.66629000000000005</v>
      </c>
      <c r="D20" s="48">
        <v>0.2165</v>
      </c>
      <c r="E20" s="48">
        <v>3.8219999999999997E-2</v>
      </c>
      <c r="F20" s="48">
        <v>0.35232999999999998</v>
      </c>
      <c r="G20" s="48">
        <v>7.9769999999999994E-2</v>
      </c>
      <c r="H20" s="48">
        <v>-0.25873000000000002</v>
      </c>
      <c r="I20" s="48">
        <v>-0.15559999999999999</v>
      </c>
      <c r="J20" s="48">
        <v>0.17924999999999999</v>
      </c>
      <c r="K20" s="48">
        <v>0.23249</v>
      </c>
      <c r="M20" s="49" t="s">
        <v>452</v>
      </c>
      <c r="N20" s="49" t="s">
        <v>480</v>
      </c>
      <c r="W20" s="49" t="s">
        <v>98</v>
      </c>
      <c r="X20" s="49" t="s">
        <v>111</v>
      </c>
    </row>
    <row r="21" spans="2:25">
      <c r="B21" s="47" t="s">
        <v>449</v>
      </c>
      <c r="C21" s="48">
        <v>0.63332999999999995</v>
      </c>
      <c r="D21" s="48">
        <v>0.36942999999999998</v>
      </c>
      <c r="E21" s="48">
        <v>0.10333000000000001</v>
      </c>
      <c r="F21" s="48">
        <v>0.16092000000000001</v>
      </c>
      <c r="G21" s="48">
        <v>0.13689999999999999</v>
      </c>
      <c r="H21" s="48">
        <v>0.28582999999999997</v>
      </c>
      <c r="I21" s="48">
        <v>-0.33904000000000001</v>
      </c>
      <c r="J21" s="48">
        <v>4.6879999999999998E-2</v>
      </c>
      <c r="K21" s="48">
        <v>1.145E-2</v>
      </c>
      <c r="M21" s="49" t="s">
        <v>453</v>
      </c>
      <c r="N21" s="49" t="s">
        <v>490</v>
      </c>
      <c r="W21" s="49" t="s">
        <v>99</v>
      </c>
      <c r="X21" s="49" t="s">
        <v>112</v>
      </c>
    </row>
    <row r="22" spans="2:25">
      <c r="B22" s="47" t="s">
        <v>452</v>
      </c>
      <c r="C22" s="48">
        <v>0.74558999999999997</v>
      </c>
      <c r="D22" s="48">
        <v>0.31889000000000001</v>
      </c>
      <c r="E22" s="48">
        <v>-6.3890000000000002E-2</v>
      </c>
      <c r="F22" s="48">
        <v>4.1660000000000003E-2</v>
      </c>
      <c r="G22" s="48">
        <v>-0.22289</v>
      </c>
      <c r="H22" s="48">
        <v>-0.18376000000000001</v>
      </c>
      <c r="I22" s="48">
        <v>1.644E-2</v>
      </c>
      <c r="J22" s="48">
        <v>5.6980000000000003E-2</v>
      </c>
      <c r="K22" s="48">
        <v>-0.10113999999999999</v>
      </c>
      <c r="M22" s="49" t="s">
        <v>454</v>
      </c>
      <c r="N22" s="49" t="s">
        <v>489</v>
      </c>
      <c r="W22" s="49" t="s">
        <v>100</v>
      </c>
      <c r="X22" s="49" t="s">
        <v>113</v>
      </c>
    </row>
    <row r="23" spans="2:25">
      <c r="B23" s="47" t="s">
        <v>453</v>
      </c>
      <c r="C23" s="48">
        <v>0.76824999999999999</v>
      </c>
      <c r="D23" s="48">
        <v>9.2280000000000001E-2</v>
      </c>
      <c r="E23" s="48">
        <v>-0.15823999999999999</v>
      </c>
      <c r="F23" s="48">
        <v>-7.4529999999999999E-2</v>
      </c>
      <c r="G23" s="48">
        <v>-9.8330000000000001E-2</v>
      </c>
      <c r="H23" s="48">
        <v>0.22644</v>
      </c>
      <c r="I23" s="48">
        <v>-0.22116</v>
      </c>
      <c r="J23" s="48">
        <v>-0.13394</v>
      </c>
      <c r="K23" s="48">
        <v>9.7229999999999997E-2</v>
      </c>
      <c r="M23" s="49" t="s">
        <v>457</v>
      </c>
      <c r="N23" s="49" t="s">
        <v>488</v>
      </c>
      <c r="W23" s="49" t="s">
        <v>101</v>
      </c>
      <c r="X23" s="49" t="s">
        <v>114</v>
      </c>
    </row>
    <row r="24" spans="2:25">
      <c r="B24" s="47" t="s">
        <v>454</v>
      </c>
      <c r="C24" s="48">
        <v>0.54261000000000004</v>
      </c>
      <c r="D24" s="48">
        <v>0.34845999999999999</v>
      </c>
      <c r="E24" s="48">
        <v>-0.20055000000000001</v>
      </c>
      <c r="F24" s="48">
        <v>-0.19725999999999999</v>
      </c>
      <c r="G24" s="48">
        <v>6.7549999999999999E-2</v>
      </c>
      <c r="H24" s="48">
        <v>0.10874</v>
      </c>
      <c r="I24" s="48">
        <v>5.0000000000000001E-3</v>
      </c>
      <c r="J24" s="48">
        <v>-0.47369</v>
      </c>
      <c r="K24" s="48">
        <v>-0.36173</v>
      </c>
      <c r="M24" s="49" t="s">
        <v>462</v>
      </c>
      <c r="N24" s="49" t="s">
        <v>487</v>
      </c>
      <c r="W24" s="49" t="s">
        <v>102</v>
      </c>
      <c r="X24" s="49" t="s">
        <v>115</v>
      </c>
    </row>
    <row r="25" spans="2:25">
      <c r="B25" s="47" t="s">
        <v>457</v>
      </c>
      <c r="C25" s="48">
        <v>0.80825000000000002</v>
      </c>
      <c r="D25" s="48">
        <v>0.12443</v>
      </c>
      <c r="E25" s="48">
        <v>-4.6300000000000001E-2</v>
      </c>
      <c r="F25" s="48">
        <v>-0.22735</v>
      </c>
      <c r="G25" s="48">
        <v>-0.23079</v>
      </c>
      <c r="H25" s="48">
        <v>-4.7199999999999999E-2</v>
      </c>
      <c r="I25" s="48">
        <v>8.1790000000000002E-2</v>
      </c>
      <c r="J25" s="48">
        <v>-0.12537000000000001</v>
      </c>
      <c r="K25" s="48">
        <v>0.20963000000000001</v>
      </c>
      <c r="M25" s="49" t="s">
        <v>466</v>
      </c>
      <c r="W25" s="49" t="s">
        <v>104</v>
      </c>
    </row>
    <row r="26" spans="2:25">
      <c r="B26" s="47" t="s">
        <v>462</v>
      </c>
      <c r="C26" s="48">
        <v>0.62851000000000001</v>
      </c>
      <c r="D26" s="48">
        <v>9.2340000000000005E-2</v>
      </c>
      <c r="E26" s="48">
        <v>9.776E-2</v>
      </c>
      <c r="F26" s="48">
        <v>-2.2899999999999999E-3</v>
      </c>
      <c r="G26" s="48">
        <v>0.11519</v>
      </c>
      <c r="H26" s="48">
        <v>-0.32990999999999998</v>
      </c>
      <c r="I26" s="48">
        <v>5.704E-2</v>
      </c>
      <c r="J26" s="48">
        <v>-0.26996999999999999</v>
      </c>
      <c r="K26" s="48">
        <v>-0.19794</v>
      </c>
      <c r="M26" s="49" t="s">
        <v>467</v>
      </c>
      <c r="W26" s="49" t="s">
        <v>105</v>
      </c>
    </row>
    <row r="27" spans="2:25">
      <c r="B27" s="47" t="s">
        <v>465</v>
      </c>
      <c r="C27" s="48">
        <v>0.17094000000000001</v>
      </c>
      <c r="D27" s="48">
        <v>0.54315999999999998</v>
      </c>
      <c r="E27" s="48">
        <v>-0.32042999999999999</v>
      </c>
      <c r="F27" s="48">
        <v>-0.12825</v>
      </c>
      <c r="G27" s="48">
        <v>0.19574</v>
      </c>
      <c r="H27" s="48">
        <v>0.28677000000000002</v>
      </c>
      <c r="I27" s="48">
        <v>0.30103999999999997</v>
      </c>
      <c r="J27" s="48">
        <v>0.48381000000000002</v>
      </c>
      <c r="K27" s="48">
        <v>-4.4019999999999997E-2</v>
      </c>
      <c r="M27" s="49" t="s">
        <v>470</v>
      </c>
      <c r="W27" s="49" t="s">
        <v>106</v>
      </c>
    </row>
    <row r="28" spans="2:25">
      <c r="B28" s="47" t="s">
        <v>466</v>
      </c>
      <c r="C28" s="48">
        <v>0.57711000000000001</v>
      </c>
      <c r="D28" s="48">
        <v>0.34189999999999998</v>
      </c>
      <c r="E28" s="48">
        <v>0.57503000000000004</v>
      </c>
      <c r="F28" s="48">
        <v>-0.2218</v>
      </c>
      <c r="G28" s="48">
        <v>9.4820000000000002E-2</v>
      </c>
      <c r="H28" s="48">
        <v>-0.12728999999999999</v>
      </c>
      <c r="I28" s="48">
        <v>7.8520000000000006E-2</v>
      </c>
      <c r="J28" s="48">
        <v>1.8509999999999999E-2</v>
      </c>
      <c r="K28" s="48">
        <v>6.5119999999999997E-2</v>
      </c>
      <c r="M28" s="49" t="s">
        <v>474</v>
      </c>
      <c r="W28" s="49" t="s">
        <v>107</v>
      </c>
    </row>
    <row r="29" spans="2:25">
      <c r="B29" s="47" t="s">
        <v>467</v>
      </c>
      <c r="C29" s="48">
        <v>0.48297000000000001</v>
      </c>
      <c r="D29" s="48">
        <v>0.40026</v>
      </c>
      <c r="E29" s="48">
        <v>0.66056999999999999</v>
      </c>
      <c r="F29" s="48">
        <v>-9.9830000000000002E-2</v>
      </c>
      <c r="G29" s="48">
        <v>0.15668000000000001</v>
      </c>
      <c r="H29" s="48">
        <v>-0.20393</v>
      </c>
      <c r="I29" s="48">
        <v>6.1510000000000002E-2</v>
      </c>
      <c r="J29" s="48">
        <v>0.12966</v>
      </c>
      <c r="K29" s="48">
        <v>2.9870000000000001E-2</v>
      </c>
      <c r="M29" s="49" t="s">
        <v>475</v>
      </c>
      <c r="W29" s="49" t="s">
        <v>108</v>
      </c>
    </row>
    <row r="30" spans="2:25">
      <c r="B30" s="47" t="s">
        <v>470</v>
      </c>
      <c r="C30" s="48">
        <v>0.53902000000000005</v>
      </c>
      <c r="D30" s="48">
        <v>0.45527000000000001</v>
      </c>
      <c r="E30" s="48">
        <v>0.49221999999999999</v>
      </c>
      <c r="F30" s="48">
        <v>-0.36004999999999998</v>
      </c>
      <c r="G30" s="48">
        <v>5.6270000000000001E-2</v>
      </c>
      <c r="H30" s="48">
        <v>2.2200000000000002E-3</v>
      </c>
      <c r="I30" s="48">
        <v>-4.5170000000000002E-2</v>
      </c>
      <c r="J30" s="48">
        <v>-8.8819999999999996E-2</v>
      </c>
      <c r="K30" s="48">
        <v>-9.3759999999999996E-2</v>
      </c>
      <c r="M30" s="49" t="s">
        <v>476</v>
      </c>
      <c r="W30" s="49" t="s">
        <v>109</v>
      </c>
    </row>
    <row r="31" spans="2:25">
      <c r="B31" s="47" t="s">
        <v>474</v>
      </c>
      <c r="C31" s="48">
        <v>0.75227999999999995</v>
      </c>
      <c r="D31" s="48">
        <v>4.6460000000000001E-2</v>
      </c>
      <c r="E31" s="48">
        <v>-6.5949999999999995E-2</v>
      </c>
      <c r="F31" s="48">
        <v>-8.9709999999999998E-2</v>
      </c>
      <c r="G31" s="48">
        <v>-0.42516999999999999</v>
      </c>
      <c r="H31" s="48">
        <v>0.1053</v>
      </c>
      <c r="I31" s="48">
        <v>-1.9699999999999999E-2</v>
      </c>
      <c r="J31" s="48">
        <v>-8.7739999999999999E-2</v>
      </c>
      <c r="K31" s="48">
        <v>0.16225999999999999</v>
      </c>
      <c r="M31" s="49" t="s">
        <v>490</v>
      </c>
      <c r="W31" s="49" t="s">
        <v>112</v>
      </c>
    </row>
    <row r="32" spans="2:25">
      <c r="B32" s="47" t="s">
        <v>475</v>
      </c>
      <c r="C32" s="48">
        <v>0.49475000000000002</v>
      </c>
      <c r="D32" s="48">
        <v>-0.22417999999999999</v>
      </c>
      <c r="E32" s="48">
        <v>0.13338</v>
      </c>
      <c r="F32" s="48">
        <v>-0.29925000000000002</v>
      </c>
      <c r="G32" s="48">
        <v>-0.15615999999999999</v>
      </c>
      <c r="H32" s="48">
        <v>0.30528</v>
      </c>
      <c r="I32" s="48">
        <v>-0.32917999999999997</v>
      </c>
      <c r="J32" s="48">
        <v>8.8749999999999996E-2</v>
      </c>
      <c r="K32" s="48">
        <v>-0.17047999999999999</v>
      </c>
      <c r="M32" s="49" t="s">
        <v>489</v>
      </c>
      <c r="W32" s="49" t="s">
        <v>113</v>
      </c>
    </row>
    <row r="33" spans="2:23">
      <c r="B33" s="47" t="s">
        <v>476</v>
      </c>
      <c r="C33" s="48">
        <v>0.64287000000000005</v>
      </c>
      <c r="D33" s="48">
        <v>-6.1990000000000003E-2</v>
      </c>
      <c r="E33" s="48">
        <v>0.20155000000000001</v>
      </c>
      <c r="F33" s="48">
        <v>-0.26688000000000001</v>
      </c>
      <c r="G33" s="48">
        <v>0.18759000000000001</v>
      </c>
      <c r="H33" s="48">
        <v>0.41471000000000002</v>
      </c>
      <c r="I33" s="48">
        <v>8.9730000000000004E-2</v>
      </c>
      <c r="J33" s="48">
        <v>4.5780000000000001E-2</v>
      </c>
      <c r="K33" s="48">
        <v>0.12155000000000001</v>
      </c>
      <c r="M33" s="49" t="s">
        <v>488</v>
      </c>
      <c r="W33" s="49" t="s">
        <v>114</v>
      </c>
    </row>
    <row r="34" spans="2:23">
      <c r="B34" s="47" t="s">
        <v>479</v>
      </c>
      <c r="C34" s="48">
        <v>0.23577000000000001</v>
      </c>
      <c r="D34" s="48">
        <v>-0.42817</v>
      </c>
      <c r="E34" s="48">
        <v>0.54698000000000002</v>
      </c>
      <c r="F34" s="48">
        <v>-7.4749999999999997E-2</v>
      </c>
      <c r="G34" s="48">
        <v>0.25217000000000001</v>
      </c>
      <c r="H34" s="48">
        <v>0.11054</v>
      </c>
      <c r="I34" s="48">
        <v>0.28025</v>
      </c>
      <c r="J34" s="48">
        <v>0.15104999999999999</v>
      </c>
      <c r="K34" s="48">
        <v>0.23851</v>
      </c>
      <c r="M34" s="49" t="s">
        <v>487</v>
      </c>
      <c r="W34" s="49" t="s">
        <v>115</v>
      </c>
    </row>
    <row r="35" spans="2:23">
      <c r="B35" s="47" t="s">
        <v>480</v>
      </c>
      <c r="C35" s="48">
        <v>0.18190000000000001</v>
      </c>
      <c r="D35" s="48">
        <v>-0.40409</v>
      </c>
      <c r="E35" s="48">
        <v>0.15891</v>
      </c>
      <c r="F35" s="48">
        <v>-0.12292</v>
      </c>
      <c r="G35" s="48">
        <v>-0.44979999999999998</v>
      </c>
      <c r="H35" s="48">
        <v>-5.2159999999999998E-2</v>
      </c>
      <c r="I35" s="48">
        <v>0.56433999999999995</v>
      </c>
      <c r="J35" s="48">
        <v>-0.14072000000000001</v>
      </c>
      <c r="K35" s="48">
        <v>-9.4060000000000005E-2</v>
      </c>
      <c r="M35" s="49" t="s">
        <v>486</v>
      </c>
      <c r="W35" s="49" t="s">
        <v>116</v>
      </c>
    </row>
    <row r="36" spans="2:23">
      <c r="B36" s="47" t="s">
        <v>490</v>
      </c>
      <c r="C36" s="48">
        <v>0.60658000000000001</v>
      </c>
      <c r="D36" s="48">
        <v>-0.35427999999999998</v>
      </c>
      <c r="E36" s="48">
        <v>-0.22878999999999999</v>
      </c>
      <c r="F36" s="48">
        <v>-0.14940000000000001</v>
      </c>
      <c r="G36" s="48">
        <v>0.34421000000000002</v>
      </c>
      <c r="H36" s="48">
        <v>-0.12592</v>
      </c>
      <c r="I36" s="48">
        <v>0.22839999999999999</v>
      </c>
      <c r="J36" s="48">
        <v>3.7719999999999997E-2</v>
      </c>
      <c r="K36" s="48">
        <v>-0.11786000000000001</v>
      </c>
    </row>
    <row r="37" spans="2:23">
      <c r="B37" s="47" t="s">
        <v>489</v>
      </c>
      <c r="C37" s="48">
        <v>0.81286000000000003</v>
      </c>
      <c r="D37" s="48">
        <v>-0.33733000000000002</v>
      </c>
      <c r="E37" s="48">
        <v>-0.14149999999999999</v>
      </c>
      <c r="F37" s="48">
        <v>-3.9919999999999997E-2</v>
      </c>
      <c r="G37" s="48">
        <v>4.8910000000000002E-2</v>
      </c>
      <c r="H37" s="48">
        <v>6.7610000000000003E-2</v>
      </c>
      <c r="I37" s="48">
        <v>0.16420000000000001</v>
      </c>
      <c r="J37" s="48">
        <v>1.261E-2</v>
      </c>
      <c r="K37" s="48">
        <v>2.3730000000000001E-2</v>
      </c>
    </row>
    <row r="38" spans="2:23">
      <c r="B38" s="47" t="s">
        <v>488</v>
      </c>
      <c r="C38" s="48">
        <v>0.62382000000000004</v>
      </c>
      <c r="D38" s="48">
        <v>-0.30429</v>
      </c>
      <c r="E38" s="48">
        <v>-6.4649999999999999E-2</v>
      </c>
      <c r="F38" s="48">
        <v>9.2499999999999999E-2</v>
      </c>
      <c r="G38" s="48">
        <v>0.39446999999999999</v>
      </c>
      <c r="H38" s="48">
        <v>6.021E-2</v>
      </c>
      <c r="I38" s="48">
        <v>4.7719999999999999E-2</v>
      </c>
      <c r="J38" s="48">
        <v>-0.29520999999999997</v>
      </c>
      <c r="K38" s="48">
        <v>0.18098</v>
      </c>
    </row>
    <row r="39" spans="2:23">
      <c r="B39" s="47" t="s">
        <v>487</v>
      </c>
      <c r="C39" s="48">
        <v>0.35632000000000003</v>
      </c>
      <c r="D39" s="48">
        <v>-0.53849000000000002</v>
      </c>
      <c r="E39" s="48">
        <v>5.8319999999999997E-2</v>
      </c>
      <c r="F39" s="48">
        <v>0.2382</v>
      </c>
      <c r="G39" s="48">
        <v>0.44279000000000002</v>
      </c>
      <c r="H39" s="48">
        <v>0.18068999999999999</v>
      </c>
      <c r="I39" s="48">
        <v>-0.10709</v>
      </c>
      <c r="J39" s="48">
        <v>-0.13768</v>
      </c>
      <c r="K39" s="48">
        <v>-0.23921999999999999</v>
      </c>
    </row>
    <row r="40" spans="2:23">
      <c r="B40" s="47" t="s">
        <v>486</v>
      </c>
      <c r="C40" s="48">
        <v>0.61824999999999997</v>
      </c>
      <c r="D40" s="48">
        <v>-0.28758</v>
      </c>
      <c r="E40" s="48">
        <v>-0.30586000000000002</v>
      </c>
      <c r="F40" s="48">
        <v>-0.109</v>
      </c>
      <c r="G40" s="48">
        <v>-3.483E-2</v>
      </c>
      <c r="H40" s="48">
        <v>-3.8539999999999998E-2</v>
      </c>
      <c r="I40" s="48">
        <v>9.4839999999999994E-2</v>
      </c>
      <c r="J40" s="48">
        <v>-0.10267999999999999</v>
      </c>
      <c r="K40" s="48">
        <v>0.28162999999999999</v>
      </c>
    </row>
  </sheetData>
  <mergeCells count="4">
    <mergeCell ref="B1:K1"/>
    <mergeCell ref="B3:K3"/>
    <mergeCell ref="B4:K4"/>
    <mergeCell ref="B6:K6"/>
  </mergeCells>
  <phoneticPr fontId="5" type="noConversion"/>
  <conditionalFormatting sqref="C8:C40">
    <cfRule type="cellIs" dxfId="35" priority="27" operator="greaterThan">
      <formula>0.3</formula>
    </cfRule>
  </conditionalFormatting>
  <conditionalFormatting sqref="C8:D40">
    <cfRule type="cellIs" dxfId="34" priority="24" operator="lessThan">
      <formula>-0.3</formula>
    </cfRule>
  </conditionalFormatting>
  <conditionalFormatting sqref="D8:D40">
    <cfRule type="cellIs" dxfId="33" priority="23" operator="lessThan">
      <formula>-0.3</formula>
    </cfRule>
    <cfRule type="cellIs" dxfId="32" priority="25" operator="greaterThan">
      <formula>0.3</formula>
    </cfRule>
  </conditionalFormatting>
  <conditionalFormatting sqref="E8:E40">
    <cfRule type="cellIs" dxfId="31" priority="18" operator="lessThan">
      <formula>-0.3</formula>
    </cfRule>
    <cfRule type="cellIs" dxfId="30" priority="19" operator="greaterThan">
      <formula>0.3</formula>
    </cfRule>
    <cfRule type="cellIs" dxfId="29" priority="20" operator="lessThan">
      <formula>-0.3</formula>
    </cfRule>
    <cfRule type="cellIs" dxfId="28" priority="21" operator="lessThan">
      <formula>-0.3</formula>
    </cfRule>
    <cfRule type="cellIs" dxfId="27" priority="22" operator="greaterThan">
      <formula>0.3</formula>
    </cfRule>
  </conditionalFormatting>
  <conditionalFormatting sqref="F8:F40">
    <cfRule type="cellIs" dxfId="26" priority="16" operator="lessThan">
      <formula>-0.3</formula>
    </cfRule>
    <cfRule type="cellIs" dxfId="25" priority="17" operator="greaterThan">
      <formula>0.3</formula>
    </cfRule>
  </conditionalFormatting>
  <conditionalFormatting sqref="G8:G40">
    <cfRule type="cellIs" dxfId="24" priority="14" operator="lessThan">
      <formula>-0.3</formula>
    </cfRule>
    <cfRule type="cellIs" dxfId="23" priority="15" operator="greaterThan">
      <formula>0.3</formula>
    </cfRule>
  </conditionalFormatting>
  <conditionalFormatting sqref="H8:H40">
    <cfRule type="cellIs" dxfId="22" priority="12" operator="lessThan">
      <formula>-0.3</formula>
    </cfRule>
    <cfRule type="cellIs" dxfId="21" priority="13" operator="greaterThan">
      <formula>0.3</formula>
    </cfRule>
  </conditionalFormatting>
  <conditionalFormatting sqref="I8:I40">
    <cfRule type="cellIs" dxfId="20" priority="10" operator="lessThan">
      <formula>-0.3</formula>
    </cfRule>
    <cfRule type="cellIs" dxfId="19" priority="11" operator="greaterThan">
      <formula>0.3</formula>
    </cfRule>
  </conditionalFormatting>
  <conditionalFormatting sqref="J8:J40">
    <cfRule type="cellIs" dxfId="18" priority="3" operator="lessThan">
      <formula>-0.3</formula>
    </cfRule>
    <cfRule type="cellIs" dxfId="17" priority="4" operator="greaterThan">
      <formula>0.3</formula>
    </cfRule>
    <cfRule type="cellIs" dxfId="16" priority="5" operator="lessThan">
      <formula>-0.3</formula>
    </cfRule>
    <cfRule type="cellIs" dxfId="15" priority="6" operator="greaterThan">
      <formula>0.3</formula>
    </cfRule>
    <cfRule type="cellIs" dxfId="14" priority="7" operator="lessThan">
      <formula>-0.3</formula>
    </cfRule>
    <cfRule type="cellIs" dxfId="13" priority="8" operator="greaterThan">
      <formula>0.3</formula>
    </cfRule>
    <cfRule type="cellIs" dxfId="12" priority="9" operator="greaterThan">
      <formula>0.3</formula>
    </cfRule>
  </conditionalFormatting>
  <conditionalFormatting sqref="K8:K40">
    <cfRule type="cellIs" dxfId="11" priority="1" operator="lessThan">
      <formula>-0.3</formula>
    </cfRule>
    <cfRule type="cellIs" dxfId="10" priority="2" operator="greaterThan">
      <formula>0.3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21CDD-2801-4A92-9265-FC1047D4F05E}">
  <dimension ref="A1:Y40"/>
  <sheetViews>
    <sheetView topLeftCell="M1" zoomScale="80" zoomScaleNormal="80" workbookViewId="0">
      <selection activeCell="Y38" sqref="Y38"/>
    </sheetView>
  </sheetViews>
  <sheetFormatPr defaultRowHeight="15"/>
  <cols>
    <col min="1" max="1" width="32" bestFit="1" customWidth="1"/>
    <col min="15" max="15" width="29.140625" bestFit="1" customWidth="1"/>
    <col min="16" max="16" width="38.85546875" bestFit="1" customWidth="1"/>
    <col min="17" max="17" width="30.28515625" bestFit="1" customWidth="1"/>
    <col min="18" max="18" width="28" bestFit="1" customWidth="1"/>
    <col min="19" max="19" width="19.28515625" bestFit="1" customWidth="1"/>
    <col min="20" max="20" width="22.140625" bestFit="1" customWidth="1"/>
    <col min="21" max="21" width="25" bestFit="1" customWidth="1"/>
    <col min="22" max="22" width="14.85546875" bestFit="1" customWidth="1"/>
    <col min="23" max="23" width="16.7109375" bestFit="1" customWidth="1"/>
    <col min="24" max="24" width="30.7109375" bestFit="1" customWidth="1"/>
    <col min="25" max="25" width="25.140625" bestFit="1" customWidth="1"/>
  </cols>
  <sheetData>
    <row r="1" spans="1:25">
      <c r="A1" s="67"/>
      <c r="B1" s="68" t="s">
        <v>649</v>
      </c>
      <c r="C1" s="68" t="s">
        <v>650</v>
      </c>
      <c r="D1" s="68" t="s">
        <v>651</v>
      </c>
      <c r="E1" s="68" t="s">
        <v>652</v>
      </c>
      <c r="F1" s="68" t="s">
        <v>653</v>
      </c>
      <c r="G1" s="68" t="s">
        <v>654</v>
      </c>
      <c r="H1" s="68" t="s">
        <v>655</v>
      </c>
      <c r="I1" s="68" t="s">
        <v>656</v>
      </c>
      <c r="J1" s="68" t="s">
        <v>657</v>
      </c>
      <c r="K1" s="68" t="s">
        <v>772</v>
      </c>
      <c r="L1" s="68" t="s">
        <v>773</v>
      </c>
      <c r="O1" s="70" t="s">
        <v>774</v>
      </c>
      <c r="P1" s="70" t="s">
        <v>775</v>
      </c>
      <c r="Q1" s="70" t="s">
        <v>776</v>
      </c>
      <c r="R1" s="70" t="s">
        <v>777</v>
      </c>
      <c r="S1" s="70" t="s">
        <v>778</v>
      </c>
      <c r="T1" s="70" t="s">
        <v>779</v>
      </c>
      <c r="U1" s="70" t="s">
        <v>780</v>
      </c>
      <c r="V1" s="70" t="s">
        <v>781</v>
      </c>
      <c r="W1" s="70" t="s">
        <v>782</v>
      </c>
      <c r="X1" s="70" t="s">
        <v>783</v>
      </c>
      <c r="Y1" s="70" t="s">
        <v>784</v>
      </c>
    </row>
    <row r="2" spans="1:25">
      <c r="A2" s="68" t="s">
        <v>438</v>
      </c>
      <c r="B2" s="69">
        <v>5.0340000000000003E-2</v>
      </c>
      <c r="C2" s="69">
        <v>0.28500999999999999</v>
      </c>
      <c r="D2" s="69">
        <v>0.1701</v>
      </c>
      <c r="E2" s="69">
        <v>3.1469999999999998E-2</v>
      </c>
      <c r="F2" s="69">
        <v>0.62844999999999995</v>
      </c>
      <c r="G2" s="69">
        <v>-7.3139999999999997E-2</v>
      </c>
      <c r="H2" s="69">
        <v>0.13508000000000001</v>
      </c>
      <c r="I2" s="69">
        <v>0.10312</v>
      </c>
      <c r="J2" s="69">
        <v>0.40770000000000001</v>
      </c>
      <c r="K2" s="69">
        <v>2.3259999999999999E-2</v>
      </c>
      <c r="L2" s="69">
        <v>-0.15026999999999999</v>
      </c>
      <c r="O2" s="68" t="s">
        <v>649</v>
      </c>
      <c r="P2" s="68" t="s">
        <v>650</v>
      </c>
      <c r="Q2" s="68" t="s">
        <v>651</v>
      </c>
      <c r="R2" s="68" t="s">
        <v>652</v>
      </c>
      <c r="S2" s="68" t="s">
        <v>653</v>
      </c>
      <c r="T2" s="68" t="s">
        <v>654</v>
      </c>
      <c r="U2" s="68" t="s">
        <v>655</v>
      </c>
      <c r="V2" s="68" t="s">
        <v>656</v>
      </c>
      <c r="W2" s="68" t="s">
        <v>657</v>
      </c>
      <c r="X2" s="68" t="s">
        <v>772</v>
      </c>
      <c r="Y2" s="68" t="s">
        <v>773</v>
      </c>
    </row>
    <row r="3" spans="1:25">
      <c r="A3" s="68" t="s">
        <v>412</v>
      </c>
      <c r="B3" s="69">
        <v>0</v>
      </c>
      <c r="C3" s="69">
        <v>0</v>
      </c>
      <c r="D3" s="69">
        <v>0</v>
      </c>
      <c r="E3" s="69">
        <v>0</v>
      </c>
      <c r="F3" s="69">
        <v>0</v>
      </c>
      <c r="G3" s="69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O3" s="71" t="s">
        <v>414</v>
      </c>
      <c r="P3" s="71" t="s">
        <v>658</v>
      </c>
      <c r="Q3" s="71" t="s">
        <v>422</v>
      </c>
      <c r="R3" s="71" t="s">
        <v>415</v>
      </c>
      <c r="S3" s="71" t="s">
        <v>438</v>
      </c>
      <c r="T3" s="71" t="s">
        <v>414</v>
      </c>
      <c r="U3" s="71" t="s">
        <v>449</v>
      </c>
      <c r="V3" s="71" t="s">
        <v>475</v>
      </c>
      <c r="W3" s="71" t="s">
        <v>438</v>
      </c>
      <c r="X3" s="71" t="s">
        <v>454</v>
      </c>
      <c r="Y3" s="71" t="s">
        <v>428</v>
      </c>
    </row>
    <row r="4" spans="1:25">
      <c r="A4" s="68" t="s">
        <v>414</v>
      </c>
      <c r="B4" s="69">
        <v>0.51756000000000002</v>
      </c>
      <c r="C4" s="69">
        <v>0.15432999999999999</v>
      </c>
      <c r="D4" s="69">
        <v>-0.26647999999999999</v>
      </c>
      <c r="E4" s="69">
        <v>0.28824</v>
      </c>
      <c r="F4" s="69">
        <v>0.21984000000000001</v>
      </c>
      <c r="G4" s="69">
        <v>0.48807</v>
      </c>
      <c r="H4" s="69">
        <v>0.19298000000000001</v>
      </c>
      <c r="I4" s="69">
        <v>-4.4429999999999997E-2</v>
      </c>
      <c r="J4" s="69">
        <v>-5.8259999999999999E-2</v>
      </c>
      <c r="K4" s="69">
        <v>-8.0079999999999998E-2</v>
      </c>
      <c r="L4" s="69">
        <v>-0.17685999999999999</v>
      </c>
      <c r="O4" s="71" t="s">
        <v>422</v>
      </c>
      <c r="P4" s="71" t="s">
        <v>437</v>
      </c>
      <c r="Q4" s="71" t="s">
        <v>658</v>
      </c>
      <c r="R4" s="71" t="s">
        <v>422</v>
      </c>
      <c r="S4" s="71" t="s">
        <v>490</v>
      </c>
      <c r="T4" s="71" t="s">
        <v>428</v>
      </c>
      <c r="U4" s="71" t="s">
        <v>462</v>
      </c>
      <c r="V4" s="71" t="s">
        <v>494</v>
      </c>
      <c r="W4" s="71" t="s">
        <v>415</v>
      </c>
      <c r="X4" s="71" t="s">
        <v>462</v>
      </c>
      <c r="Y4" s="71" t="s">
        <v>480</v>
      </c>
    </row>
    <row r="5" spans="1:25">
      <c r="A5" s="68" t="s">
        <v>415</v>
      </c>
      <c r="B5" s="69">
        <v>0.106</v>
      </c>
      <c r="C5" s="69">
        <v>0.27873999999999999</v>
      </c>
      <c r="D5" s="69">
        <v>-9.5750000000000002E-2</v>
      </c>
      <c r="E5" s="69">
        <v>0.54405000000000003</v>
      </c>
      <c r="F5" s="69">
        <v>4.6559999999999997E-2</v>
      </c>
      <c r="G5" s="69">
        <v>0.28282000000000002</v>
      </c>
      <c r="H5" s="69">
        <v>-0.15583</v>
      </c>
      <c r="I5" s="69">
        <v>0.24623</v>
      </c>
      <c r="J5" s="69">
        <v>-0.37980999999999998</v>
      </c>
      <c r="K5" s="69">
        <v>-6.2300000000000003E-3</v>
      </c>
      <c r="L5" s="69">
        <v>4.7169999999999997E-2</v>
      </c>
      <c r="O5" s="71" t="s">
        <v>658</v>
      </c>
      <c r="P5" s="71" t="s">
        <v>445</v>
      </c>
      <c r="Q5" s="71" t="s">
        <v>445</v>
      </c>
      <c r="R5" s="71" t="s">
        <v>426</v>
      </c>
      <c r="S5" s="71" t="s">
        <v>488</v>
      </c>
      <c r="T5" s="71" t="s">
        <v>471</v>
      </c>
      <c r="U5" s="71" t="s">
        <v>480</v>
      </c>
      <c r="V5" s="72"/>
      <c r="W5" s="72"/>
      <c r="X5" s="71" t="s">
        <v>465</v>
      </c>
      <c r="Y5" s="72"/>
    </row>
    <row r="6" spans="1:25">
      <c r="A6" s="68" t="s">
        <v>422</v>
      </c>
      <c r="B6" s="69">
        <v>0.43042000000000002</v>
      </c>
      <c r="C6" s="69">
        <v>5.8639999999999998E-2</v>
      </c>
      <c r="D6" s="69">
        <v>-0.47771000000000002</v>
      </c>
      <c r="E6" s="69">
        <v>0.50649999999999995</v>
      </c>
      <c r="F6" s="69">
        <v>-0.11491999999999999</v>
      </c>
      <c r="G6" s="69">
        <v>0.10042</v>
      </c>
      <c r="H6" s="69">
        <v>-3.1009999999999999E-2</v>
      </c>
      <c r="I6" s="69">
        <v>4.3790000000000003E-2</v>
      </c>
      <c r="J6" s="69">
        <v>0.13153999999999999</v>
      </c>
      <c r="K6" s="69">
        <v>1.1769999999999999E-2</v>
      </c>
      <c r="L6" s="69">
        <v>-6.7739999999999995E-2</v>
      </c>
      <c r="O6" s="71" t="s">
        <v>426</v>
      </c>
      <c r="P6" s="71" t="s">
        <v>449</v>
      </c>
      <c r="Q6" s="71" t="s">
        <v>466</v>
      </c>
      <c r="R6" s="71" t="s">
        <v>428</v>
      </c>
      <c r="S6" s="77" t="s">
        <v>494</v>
      </c>
      <c r="T6" s="71" t="s">
        <v>435</v>
      </c>
      <c r="U6" s="71" t="s">
        <v>487</v>
      </c>
      <c r="V6" s="72"/>
      <c r="W6" s="72"/>
      <c r="X6" s="72"/>
      <c r="Y6" s="72"/>
    </row>
    <row r="7" spans="1:25">
      <c r="A7" s="68" t="s">
        <v>658</v>
      </c>
      <c r="B7" s="69">
        <v>0.68950999999999996</v>
      </c>
      <c r="C7" s="69">
        <v>0.31330000000000002</v>
      </c>
      <c r="D7" s="69">
        <v>-0.34971000000000002</v>
      </c>
      <c r="E7" s="69">
        <v>-4.7660000000000001E-2</v>
      </c>
      <c r="F7" s="69">
        <v>-0.10219</v>
      </c>
      <c r="G7" s="69">
        <v>2.7910000000000001E-2</v>
      </c>
      <c r="H7" s="69">
        <v>7.1029999999999996E-2</v>
      </c>
      <c r="I7" s="69">
        <v>0.25004999999999999</v>
      </c>
      <c r="J7" s="69">
        <v>-9.6129999999999993E-2</v>
      </c>
      <c r="K7" s="69">
        <v>-3.29E-3</v>
      </c>
      <c r="L7" s="69">
        <v>0.17917</v>
      </c>
      <c r="O7" s="71" t="s">
        <v>428</v>
      </c>
      <c r="P7" s="71" t="s">
        <v>454</v>
      </c>
      <c r="Q7" s="71" t="s">
        <v>467</v>
      </c>
      <c r="R7" s="71" t="s">
        <v>471</v>
      </c>
      <c r="S7" s="72"/>
      <c r="T7" s="71" t="s">
        <v>437</v>
      </c>
      <c r="U7" s="71" t="s">
        <v>494</v>
      </c>
      <c r="V7" s="72"/>
      <c r="W7" s="72"/>
      <c r="X7" s="72"/>
      <c r="Y7" s="72"/>
    </row>
    <row r="8" spans="1:25">
      <c r="A8" s="68" t="s">
        <v>426</v>
      </c>
      <c r="B8" s="69">
        <v>0.47105000000000002</v>
      </c>
      <c r="C8" s="69">
        <v>-4.4080000000000001E-2</v>
      </c>
      <c r="D8" s="69">
        <v>-8.208E-2</v>
      </c>
      <c r="E8" s="69">
        <v>0.58450999999999997</v>
      </c>
      <c r="F8" s="69">
        <v>-0.14668999999999999</v>
      </c>
      <c r="G8" s="69">
        <v>-8.7260000000000004E-2</v>
      </c>
      <c r="H8" s="69">
        <v>0.21415999999999999</v>
      </c>
      <c r="I8" s="69">
        <v>-0.18015</v>
      </c>
      <c r="J8" s="69">
        <v>-0.161</v>
      </c>
      <c r="K8" s="69">
        <v>0.19506000000000001</v>
      </c>
      <c r="L8" s="69">
        <v>2.8539999999999999E-2</v>
      </c>
      <c r="O8" s="71" t="s">
        <v>471</v>
      </c>
      <c r="P8" s="71" t="s">
        <v>465</v>
      </c>
      <c r="Q8" s="71" t="s">
        <v>470</v>
      </c>
      <c r="R8" s="71" t="s">
        <v>431</v>
      </c>
      <c r="S8" s="72"/>
      <c r="T8" s="71" t="s">
        <v>446</v>
      </c>
      <c r="U8" s="72"/>
      <c r="V8" s="72"/>
      <c r="W8" s="72"/>
      <c r="X8" s="72"/>
      <c r="Y8" s="72"/>
    </row>
    <row r="9" spans="1:25">
      <c r="A9" s="68" t="s">
        <v>428</v>
      </c>
      <c r="B9" s="69">
        <v>0.31440000000000001</v>
      </c>
      <c r="C9" s="69">
        <v>-0.22202</v>
      </c>
      <c r="D9" s="69">
        <v>0.26256000000000002</v>
      </c>
      <c r="E9" s="69">
        <v>0.43852999999999998</v>
      </c>
      <c r="F9" s="69">
        <v>-0.11977</v>
      </c>
      <c r="G9" s="69">
        <v>0.31689000000000001</v>
      </c>
      <c r="H9" s="69">
        <v>0.12928999999999999</v>
      </c>
      <c r="I9" s="69">
        <v>-2.9059999999999999E-2</v>
      </c>
      <c r="J9" s="69">
        <v>4.6719999999999998E-2</v>
      </c>
      <c r="K9" s="69">
        <v>0.14915999999999999</v>
      </c>
      <c r="L9" s="69">
        <v>-0.4</v>
      </c>
      <c r="O9" s="71" t="s">
        <v>431</v>
      </c>
      <c r="P9" s="71" t="s">
        <v>466</v>
      </c>
      <c r="Q9" s="71" t="s">
        <v>479</v>
      </c>
      <c r="R9" s="71" t="s">
        <v>432</v>
      </c>
      <c r="S9" s="72"/>
      <c r="T9" s="71" t="s">
        <v>475</v>
      </c>
      <c r="U9" s="72"/>
      <c r="V9" s="72"/>
      <c r="W9" s="72"/>
      <c r="X9" s="72"/>
      <c r="Y9" s="72"/>
    </row>
    <row r="10" spans="1:25">
      <c r="A10" s="68" t="s">
        <v>471</v>
      </c>
      <c r="B10" s="69">
        <v>0.51853000000000005</v>
      </c>
      <c r="C10" s="69">
        <v>0.11635</v>
      </c>
      <c r="D10" s="69">
        <v>-2.7999999999999998E-4</v>
      </c>
      <c r="E10" s="69">
        <v>0.47975000000000001</v>
      </c>
      <c r="F10" s="69">
        <v>-6.5140000000000003E-2</v>
      </c>
      <c r="G10" s="69">
        <v>-0.31279000000000001</v>
      </c>
      <c r="H10" s="69">
        <v>0.23668</v>
      </c>
      <c r="I10" s="69">
        <v>-0.2482</v>
      </c>
      <c r="J10" s="69">
        <v>0.13316</v>
      </c>
      <c r="K10" s="69">
        <v>-0.17596999999999999</v>
      </c>
      <c r="L10" s="69">
        <v>-1.9539999999999998E-2</v>
      </c>
      <c r="O10" s="71" t="s">
        <v>432</v>
      </c>
      <c r="P10" s="71" t="s">
        <v>467</v>
      </c>
      <c r="Q10" s="72"/>
      <c r="R10" s="71" t="s">
        <v>487</v>
      </c>
      <c r="S10" s="72"/>
      <c r="T10" s="71" t="s">
        <v>480</v>
      </c>
      <c r="U10" s="72"/>
      <c r="V10" s="72"/>
      <c r="W10" s="72"/>
      <c r="X10" s="72"/>
      <c r="Y10" s="72"/>
    </row>
    <row r="11" spans="1:25">
      <c r="A11" s="68" t="s">
        <v>431</v>
      </c>
      <c r="B11" s="69">
        <v>0.65920999999999996</v>
      </c>
      <c r="C11" s="69">
        <v>-0.10023</v>
      </c>
      <c r="D11" s="69">
        <v>-0.21912000000000001</v>
      </c>
      <c r="E11" s="69">
        <v>0.31167</v>
      </c>
      <c r="F11" s="69">
        <v>-4.2900000000000004E-3</v>
      </c>
      <c r="G11" s="69">
        <v>-3.3419999999999998E-2</v>
      </c>
      <c r="H11" s="69">
        <v>-0.15085000000000001</v>
      </c>
      <c r="I11" s="69">
        <v>-0.24314</v>
      </c>
      <c r="J11" s="69">
        <v>0.20038</v>
      </c>
      <c r="K11" s="69">
        <v>6.4170000000000005E-2</v>
      </c>
      <c r="L11" s="69">
        <v>0.22677</v>
      </c>
      <c r="O11" s="71" t="s">
        <v>433</v>
      </c>
      <c r="P11" s="71" t="s">
        <v>470</v>
      </c>
      <c r="Q11" s="72"/>
      <c r="R11" s="72"/>
      <c r="S11" s="72"/>
      <c r="T11" s="72"/>
      <c r="U11" s="72"/>
      <c r="V11" s="72"/>
      <c r="W11" s="72"/>
      <c r="X11" s="72"/>
      <c r="Y11" s="72"/>
    </row>
    <row r="12" spans="1:25">
      <c r="A12" s="68" t="s">
        <v>432</v>
      </c>
      <c r="B12" s="69">
        <v>0.56842000000000004</v>
      </c>
      <c r="C12" s="69">
        <v>-0.28022000000000002</v>
      </c>
      <c r="D12" s="69">
        <v>-0.21817</v>
      </c>
      <c r="E12" s="69">
        <v>-0.36687999999999998</v>
      </c>
      <c r="F12" s="69">
        <v>6.429E-2</v>
      </c>
      <c r="G12" s="69">
        <v>-2.75E-2</v>
      </c>
      <c r="H12" s="69">
        <v>0.20011999999999999</v>
      </c>
      <c r="I12" s="69">
        <v>-0.29952000000000001</v>
      </c>
      <c r="J12" s="69">
        <v>-6.8000000000000005E-4</v>
      </c>
      <c r="K12" s="69">
        <v>0.20926</v>
      </c>
      <c r="L12" s="69">
        <v>-2.427E-2</v>
      </c>
      <c r="O12" s="71" t="s">
        <v>435</v>
      </c>
      <c r="P12" s="71" t="s">
        <v>475</v>
      </c>
      <c r="Q12" s="72"/>
      <c r="R12" s="72"/>
      <c r="S12" s="72"/>
      <c r="T12" s="72"/>
      <c r="U12" s="72"/>
      <c r="V12" s="72"/>
      <c r="W12" s="72"/>
      <c r="X12" s="72"/>
      <c r="Y12" s="72"/>
    </row>
    <row r="13" spans="1:25">
      <c r="A13" s="68" t="s">
        <v>433</v>
      </c>
      <c r="B13" s="69">
        <v>0.77481999999999995</v>
      </c>
      <c r="C13" s="69">
        <v>7.4900000000000001E-3</v>
      </c>
      <c r="D13" s="69">
        <v>-9.0560000000000002E-2</v>
      </c>
      <c r="E13" s="69">
        <v>-0.23760000000000001</v>
      </c>
      <c r="F13" s="69">
        <v>-7.6920000000000002E-2</v>
      </c>
      <c r="G13" s="69">
        <v>0.11036</v>
      </c>
      <c r="H13" s="69">
        <v>-8.8270000000000001E-2</v>
      </c>
      <c r="I13" s="69">
        <v>-2.198E-2</v>
      </c>
      <c r="J13" s="69">
        <v>-9.1179999999999997E-2</v>
      </c>
      <c r="K13" s="69">
        <v>-2.435E-2</v>
      </c>
      <c r="L13" s="69">
        <v>-9.4060000000000005E-2</v>
      </c>
      <c r="O13" s="71" t="s">
        <v>437</v>
      </c>
      <c r="P13" s="71" t="s">
        <v>479</v>
      </c>
      <c r="Q13" s="72"/>
      <c r="R13" s="72"/>
      <c r="S13" s="72"/>
      <c r="T13" s="72"/>
      <c r="U13" s="72"/>
      <c r="V13" s="72"/>
      <c r="W13" s="72"/>
      <c r="X13" s="72"/>
      <c r="Y13" s="72"/>
    </row>
    <row r="14" spans="1:25">
      <c r="A14" s="68" t="s">
        <v>434</v>
      </c>
      <c r="B14" s="69">
        <v>-0.1802</v>
      </c>
      <c r="C14" s="69">
        <v>0.45561000000000001</v>
      </c>
      <c r="D14" s="69">
        <v>-0.11835</v>
      </c>
      <c r="E14" s="69">
        <v>0.35807</v>
      </c>
      <c r="F14" s="69">
        <v>-0.26872000000000001</v>
      </c>
      <c r="G14" s="69">
        <v>-0.10441</v>
      </c>
      <c r="H14" s="69">
        <v>-0.12008000000000001</v>
      </c>
      <c r="I14" s="69">
        <v>0.14849999999999999</v>
      </c>
      <c r="J14" s="69">
        <v>0.49038999999999999</v>
      </c>
      <c r="K14" s="69">
        <v>-0.10231999999999999</v>
      </c>
      <c r="L14" s="69">
        <v>0.1978</v>
      </c>
      <c r="O14" s="71" t="s">
        <v>442</v>
      </c>
      <c r="P14" s="71" t="s">
        <v>480</v>
      </c>
      <c r="Q14" s="72"/>
      <c r="R14" s="72"/>
      <c r="S14" s="72"/>
      <c r="T14" s="72"/>
      <c r="U14" s="72"/>
      <c r="V14" s="72"/>
      <c r="W14" s="72"/>
      <c r="X14" s="72"/>
      <c r="Y14" s="72"/>
    </row>
    <row r="15" spans="1:25">
      <c r="A15" s="68" t="s">
        <v>435</v>
      </c>
      <c r="B15" s="69">
        <v>0.81962999999999997</v>
      </c>
      <c r="C15" s="69">
        <v>-1.9910000000000001E-2</v>
      </c>
      <c r="D15" s="69">
        <v>-1.644E-2</v>
      </c>
      <c r="E15" s="69">
        <v>4.0779999999999997E-2</v>
      </c>
      <c r="F15" s="69">
        <v>2.613E-2</v>
      </c>
      <c r="G15" s="69">
        <v>-0.31663999999999998</v>
      </c>
      <c r="H15" s="69">
        <v>7.5289999999999996E-2</v>
      </c>
      <c r="I15" s="69">
        <v>0.13116</v>
      </c>
      <c r="J15" s="69">
        <v>-0.16517999999999999</v>
      </c>
      <c r="K15" s="69">
        <v>7.4090000000000003E-2</v>
      </c>
      <c r="L15" s="69">
        <v>-8.7209999999999996E-2</v>
      </c>
      <c r="O15" s="71" t="s">
        <v>446</v>
      </c>
      <c r="P15" s="71" t="s">
        <v>490</v>
      </c>
      <c r="Q15" s="72"/>
      <c r="R15" s="72"/>
      <c r="S15" s="72"/>
      <c r="T15" s="72"/>
      <c r="U15" s="72"/>
      <c r="V15" s="72"/>
      <c r="W15" s="72"/>
      <c r="X15" s="72"/>
      <c r="Y15" s="72"/>
    </row>
    <row r="16" spans="1:25">
      <c r="A16" s="68" t="s">
        <v>437</v>
      </c>
      <c r="B16" s="69">
        <v>0.62375000000000003</v>
      </c>
      <c r="C16" s="69">
        <v>-0.42363000000000001</v>
      </c>
      <c r="D16" s="69">
        <v>-2.299E-2</v>
      </c>
      <c r="E16" s="69">
        <v>-0.16732</v>
      </c>
      <c r="F16" s="69">
        <v>3.4000000000000002E-2</v>
      </c>
      <c r="G16" s="69">
        <v>-0.38072</v>
      </c>
      <c r="H16" s="69">
        <v>2.811E-2</v>
      </c>
      <c r="I16" s="69">
        <v>0.17459</v>
      </c>
      <c r="J16" s="69">
        <v>-8.7290000000000006E-2</v>
      </c>
      <c r="K16" s="69">
        <v>5.9880000000000003E-2</v>
      </c>
      <c r="L16" s="69">
        <v>-0.18496000000000001</v>
      </c>
      <c r="O16" s="71" t="s">
        <v>449</v>
      </c>
      <c r="P16" s="71" t="s">
        <v>489</v>
      </c>
      <c r="Q16" s="72"/>
      <c r="R16" s="72"/>
      <c r="S16" s="72"/>
      <c r="T16" s="72"/>
      <c r="U16" s="72"/>
      <c r="V16" s="72"/>
      <c r="W16" s="72"/>
      <c r="X16" s="72"/>
      <c r="Y16" s="72"/>
    </row>
    <row r="17" spans="1:25">
      <c r="A17" s="68" t="s">
        <v>442</v>
      </c>
      <c r="B17" s="69">
        <v>0.80320000000000003</v>
      </c>
      <c r="C17" s="69">
        <v>-0.13628999999999999</v>
      </c>
      <c r="D17" s="69">
        <v>-4.3450000000000003E-2</v>
      </c>
      <c r="E17" s="69">
        <v>3.0839999999999999E-2</v>
      </c>
      <c r="F17" s="69">
        <v>-0.22872999999999999</v>
      </c>
      <c r="G17" s="69">
        <v>-0.13661000000000001</v>
      </c>
      <c r="H17" s="69">
        <v>5.629E-2</v>
      </c>
      <c r="I17" s="69">
        <v>-1.5789999999999998E-2</v>
      </c>
      <c r="J17" s="69">
        <v>3.1260000000000003E-2</v>
      </c>
      <c r="K17" s="69">
        <v>0.10771</v>
      </c>
      <c r="L17" s="69">
        <v>-9.0370000000000006E-2</v>
      </c>
      <c r="O17" s="71" t="s">
        <v>452</v>
      </c>
      <c r="P17" s="71" t="s">
        <v>487</v>
      </c>
      <c r="Q17" s="72"/>
      <c r="R17" s="72"/>
      <c r="S17" s="72"/>
      <c r="T17" s="72"/>
      <c r="U17" s="72"/>
      <c r="V17" s="72"/>
      <c r="W17" s="72"/>
      <c r="X17" s="72"/>
      <c r="Y17" s="72"/>
    </row>
    <row r="18" spans="1:25">
      <c r="A18" s="68" t="s">
        <v>445</v>
      </c>
      <c r="B18" s="69">
        <v>0.21196000000000001</v>
      </c>
      <c r="C18" s="69">
        <v>0.54984</v>
      </c>
      <c r="D18" s="69">
        <v>-0.47896</v>
      </c>
      <c r="E18" s="69">
        <v>-0.14212</v>
      </c>
      <c r="F18" s="69">
        <v>0.14956</v>
      </c>
      <c r="G18" s="69">
        <v>5.8100000000000001E-3</v>
      </c>
      <c r="H18" s="69">
        <v>-0.16225999999999999</v>
      </c>
      <c r="I18" s="69">
        <v>0.27855000000000002</v>
      </c>
      <c r="J18" s="69">
        <v>-7.7649999999999997E-2</v>
      </c>
      <c r="K18" s="69">
        <v>0.23418</v>
      </c>
      <c r="L18" s="69">
        <v>-4.7000000000000002E-3</v>
      </c>
      <c r="O18" s="71" t="s">
        <v>453</v>
      </c>
      <c r="P18" s="71" t="s">
        <v>486</v>
      </c>
      <c r="Q18" s="72"/>
      <c r="R18" s="72"/>
      <c r="S18" s="72"/>
      <c r="T18" s="72"/>
      <c r="U18" s="72"/>
      <c r="V18" s="72"/>
      <c r="W18" s="72"/>
      <c r="X18" s="72"/>
      <c r="Y18" s="72"/>
    </row>
    <row r="19" spans="1:25">
      <c r="A19" s="68" t="s">
        <v>446</v>
      </c>
      <c r="B19" s="69">
        <v>0.65044999999999997</v>
      </c>
      <c r="C19" s="69">
        <v>0.16982</v>
      </c>
      <c r="D19" s="69">
        <v>3.1309999999999998E-2</v>
      </c>
      <c r="E19" s="69">
        <v>2.359E-2</v>
      </c>
      <c r="F19" s="69">
        <v>-0.25508999999999998</v>
      </c>
      <c r="G19" s="69">
        <v>-0.54710999999999999</v>
      </c>
      <c r="H19" s="69">
        <v>-0.12576999999999999</v>
      </c>
      <c r="I19" s="69">
        <v>8.3690000000000001E-2</v>
      </c>
      <c r="J19" s="69">
        <v>-5.4330000000000003E-2</v>
      </c>
      <c r="K19" s="69">
        <v>0.16672000000000001</v>
      </c>
      <c r="L19" s="69">
        <v>7.2910000000000003E-2</v>
      </c>
      <c r="O19" s="71" t="s">
        <v>454</v>
      </c>
      <c r="P19" s="71" t="s">
        <v>494</v>
      </c>
      <c r="Q19" s="72"/>
      <c r="R19" s="72"/>
      <c r="S19" s="72"/>
      <c r="T19" s="72"/>
      <c r="U19" s="72"/>
      <c r="V19" s="72"/>
      <c r="W19" s="72"/>
      <c r="X19" s="72"/>
      <c r="Y19" s="72"/>
    </row>
    <row r="20" spans="1:25">
      <c r="A20" s="68" t="s">
        <v>449</v>
      </c>
      <c r="B20" s="69">
        <v>0.63656999999999997</v>
      </c>
      <c r="C20" s="69">
        <v>0.36808999999999997</v>
      </c>
      <c r="D20" s="69">
        <v>5.2290000000000003E-2</v>
      </c>
      <c r="E20" s="69">
        <v>8.1750000000000003E-2</v>
      </c>
      <c r="F20" s="69">
        <v>-9.8479999999999998E-2</v>
      </c>
      <c r="G20" s="69">
        <v>-9.0800000000000006E-2</v>
      </c>
      <c r="H20" s="69">
        <v>-0.38041000000000003</v>
      </c>
      <c r="I20" s="69">
        <v>-0.24973999999999999</v>
      </c>
      <c r="J20" s="69">
        <v>4.4639999999999999E-2</v>
      </c>
      <c r="K20" s="69">
        <v>-3.4790000000000001E-2</v>
      </c>
      <c r="L20" s="69">
        <v>-6.9349999999999995E-2</v>
      </c>
      <c r="O20" s="71" t="s">
        <v>457</v>
      </c>
      <c r="P20" s="72"/>
      <c r="Q20" s="72"/>
      <c r="R20" s="72"/>
      <c r="S20" s="72"/>
      <c r="T20" s="72"/>
      <c r="U20" s="72"/>
      <c r="V20" s="72"/>
      <c r="W20" s="72"/>
      <c r="X20" s="72"/>
      <c r="Y20" s="72"/>
    </row>
    <row r="21" spans="1:25">
      <c r="A21" s="68" t="s">
        <v>452</v>
      </c>
      <c r="B21" s="69">
        <v>0.74965000000000004</v>
      </c>
      <c r="C21" s="69">
        <v>0.26096000000000003</v>
      </c>
      <c r="D21" s="69">
        <v>-5.142E-2</v>
      </c>
      <c r="E21" s="69">
        <v>-0.11421000000000001</v>
      </c>
      <c r="F21" s="69">
        <v>-0.26432</v>
      </c>
      <c r="G21" s="69">
        <v>4.15E-3</v>
      </c>
      <c r="H21" s="69">
        <v>0.18160000000000001</v>
      </c>
      <c r="I21" s="69">
        <v>0.11201999999999999</v>
      </c>
      <c r="J21" s="69">
        <v>-9.4350000000000003E-2</v>
      </c>
      <c r="K21" s="69">
        <v>1.6320000000000001E-2</v>
      </c>
      <c r="L21" s="69">
        <v>-0.15740000000000001</v>
      </c>
      <c r="O21" s="71" t="s">
        <v>462</v>
      </c>
      <c r="P21" s="72"/>
      <c r="Q21" s="72"/>
      <c r="R21" s="72"/>
      <c r="S21" s="72"/>
      <c r="T21" s="72"/>
      <c r="U21" s="72"/>
      <c r="V21" s="72"/>
      <c r="W21" s="72"/>
      <c r="X21" s="72"/>
      <c r="Y21" s="72"/>
    </row>
    <row r="22" spans="1:25">
      <c r="A22" s="68" t="s">
        <v>453</v>
      </c>
      <c r="B22" s="69">
        <v>0.76117000000000001</v>
      </c>
      <c r="C22" s="69">
        <v>5.1959999999999999E-2</v>
      </c>
      <c r="D22" s="69">
        <v>-6.8449999999999997E-2</v>
      </c>
      <c r="E22" s="69">
        <v>-0.20352000000000001</v>
      </c>
      <c r="F22" s="69">
        <v>-7.9960000000000003E-2</v>
      </c>
      <c r="G22" s="69">
        <v>2.7130000000000001E-2</v>
      </c>
      <c r="H22" s="69">
        <v>-0.14627999999999999</v>
      </c>
      <c r="I22" s="69">
        <v>-0.22578000000000001</v>
      </c>
      <c r="J22" s="69">
        <v>0.12894</v>
      </c>
      <c r="K22" s="69">
        <v>-0.14441000000000001</v>
      </c>
      <c r="L22" s="69">
        <v>0.12640000000000001</v>
      </c>
      <c r="O22" s="71" t="s">
        <v>466</v>
      </c>
      <c r="P22" s="72"/>
      <c r="Q22" s="72"/>
      <c r="R22" s="72"/>
      <c r="S22" s="72"/>
      <c r="T22" s="72"/>
      <c r="U22" s="72"/>
      <c r="V22" s="72"/>
      <c r="W22" s="72"/>
      <c r="X22" s="72"/>
      <c r="Y22" s="72"/>
    </row>
    <row r="23" spans="1:25">
      <c r="A23" s="68" t="s">
        <v>454</v>
      </c>
      <c r="B23" s="69">
        <v>0.54747000000000001</v>
      </c>
      <c r="C23" s="69">
        <v>0.33731</v>
      </c>
      <c r="D23" s="69">
        <v>-0.11432</v>
      </c>
      <c r="E23" s="69">
        <v>-0.23149</v>
      </c>
      <c r="F23" s="69">
        <v>0.11978999999999999</v>
      </c>
      <c r="G23" s="69">
        <v>0.21557999999999999</v>
      </c>
      <c r="H23" s="69">
        <v>-3.9690000000000003E-2</v>
      </c>
      <c r="I23" s="69">
        <v>3.1280000000000002E-2</v>
      </c>
      <c r="J23" s="69">
        <v>-4.5940000000000002E-2</v>
      </c>
      <c r="K23" s="69">
        <v>-0.48213</v>
      </c>
      <c r="L23" s="69">
        <v>0.10221</v>
      </c>
      <c r="O23" s="71" t="s">
        <v>467</v>
      </c>
      <c r="P23" s="72"/>
      <c r="Q23" s="72"/>
      <c r="R23" s="72"/>
      <c r="S23" s="72"/>
      <c r="T23" s="72"/>
      <c r="U23" s="72"/>
      <c r="V23" s="72"/>
      <c r="W23" s="72"/>
      <c r="X23" s="72"/>
      <c r="Y23" s="72"/>
    </row>
    <row r="24" spans="1:25">
      <c r="A24" s="68" t="s">
        <v>457</v>
      </c>
      <c r="B24" s="69">
        <v>0.79864999999999997</v>
      </c>
      <c r="C24" s="69">
        <v>6.2030000000000002E-2</v>
      </c>
      <c r="D24" s="69">
        <v>8.0729999999999996E-2</v>
      </c>
      <c r="E24" s="69">
        <v>-0.28048000000000001</v>
      </c>
      <c r="F24" s="69">
        <v>-0.13574</v>
      </c>
      <c r="G24" s="69">
        <v>8.455E-2</v>
      </c>
      <c r="H24" s="69">
        <v>0.12703999999999999</v>
      </c>
      <c r="I24" s="69">
        <v>8.2390000000000005E-2</v>
      </c>
      <c r="J24" s="69">
        <v>0.18009</v>
      </c>
      <c r="K24" s="69">
        <v>-4.0169999999999997E-2</v>
      </c>
      <c r="L24" s="69">
        <v>0.11115999999999999</v>
      </c>
      <c r="O24" s="71" t="s">
        <v>470</v>
      </c>
      <c r="P24" s="72"/>
      <c r="Q24" s="72"/>
      <c r="R24" s="72"/>
      <c r="S24" s="72"/>
      <c r="T24" s="72"/>
      <c r="U24" s="72"/>
      <c r="V24" s="72"/>
      <c r="W24" s="72"/>
      <c r="X24" s="72"/>
      <c r="Y24" s="72"/>
    </row>
    <row r="25" spans="1:25">
      <c r="A25" s="68" t="s">
        <v>462</v>
      </c>
      <c r="B25" s="69">
        <v>0.62704000000000004</v>
      </c>
      <c r="C25" s="69">
        <v>0.13333</v>
      </c>
      <c r="D25" s="69">
        <v>0.13047</v>
      </c>
      <c r="E25" s="69">
        <v>-1.005E-2</v>
      </c>
      <c r="F25" s="69">
        <v>0.23361000000000001</v>
      </c>
      <c r="G25" s="69">
        <v>-0.12639</v>
      </c>
      <c r="H25" s="69">
        <v>0.35585</v>
      </c>
      <c r="I25" s="69">
        <v>4.0349999999999997E-2</v>
      </c>
      <c r="J25" s="69">
        <v>-4.1119999999999997E-2</v>
      </c>
      <c r="K25" s="69">
        <v>-0.33034999999999998</v>
      </c>
      <c r="L25" s="69">
        <v>-0.25447999999999998</v>
      </c>
      <c r="O25" s="71" t="s">
        <v>474</v>
      </c>
      <c r="P25" s="72"/>
      <c r="Q25" s="72"/>
      <c r="R25" s="72"/>
      <c r="S25" s="72"/>
      <c r="T25" s="72"/>
      <c r="U25" s="72"/>
      <c r="V25" s="72"/>
      <c r="W25" s="72"/>
      <c r="X25" s="72"/>
      <c r="Y25" s="72"/>
    </row>
    <row r="26" spans="1:25">
      <c r="A26" s="68" t="s">
        <v>465</v>
      </c>
      <c r="B26" s="69">
        <v>0.18568000000000001</v>
      </c>
      <c r="C26" s="69">
        <v>0.55783000000000005</v>
      </c>
      <c r="D26" s="69">
        <v>-0.28087000000000001</v>
      </c>
      <c r="E26" s="69">
        <v>-0.20688999999999999</v>
      </c>
      <c r="F26" s="69">
        <v>0.23335</v>
      </c>
      <c r="G26" s="69">
        <v>0.25257000000000002</v>
      </c>
      <c r="H26" s="69">
        <v>-9.2230000000000006E-2</v>
      </c>
      <c r="I26" s="69">
        <v>-8.3529999999999993E-2</v>
      </c>
      <c r="J26" s="69">
        <v>2.8879999999999999E-2</v>
      </c>
      <c r="K26" s="69">
        <v>0.53208999999999995</v>
      </c>
      <c r="L26" s="69">
        <v>-0.10305</v>
      </c>
      <c r="O26" s="71" t="s">
        <v>475</v>
      </c>
      <c r="P26" s="72"/>
      <c r="Q26" s="72"/>
      <c r="R26" s="72"/>
      <c r="S26" s="72"/>
      <c r="T26" s="72"/>
      <c r="U26" s="72"/>
      <c r="V26" s="72"/>
      <c r="W26" s="72"/>
      <c r="X26" s="72"/>
      <c r="Y26" s="72"/>
    </row>
    <row r="27" spans="1:25">
      <c r="A27" s="68" t="s">
        <v>466</v>
      </c>
      <c r="B27" s="69">
        <v>0.55771000000000004</v>
      </c>
      <c r="C27" s="69">
        <v>0.33881</v>
      </c>
      <c r="D27" s="69">
        <v>0.64903999999999995</v>
      </c>
      <c r="E27" s="69">
        <v>-1.762E-2</v>
      </c>
      <c r="F27" s="69">
        <v>-8.8900000000000003E-3</v>
      </c>
      <c r="G27" s="69">
        <v>1.67E-3</v>
      </c>
      <c r="H27" s="69">
        <v>5.4099999999999999E-3</v>
      </c>
      <c r="I27" s="69">
        <v>9.0270000000000003E-2</v>
      </c>
      <c r="J27" s="69">
        <v>-0.11201</v>
      </c>
      <c r="K27" s="69">
        <v>4.8800000000000003E-2</v>
      </c>
      <c r="L27" s="69">
        <v>0.15916</v>
      </c>
      <c r="O27" s="71" t="s">
        <v>476</v>
      </c>
      <c r="P27" s="72"/>
      <c r="Q27" s="72"/>
      <c r="R27" s="72"/>
      <c r="S27" s="72"/>
      <c r="T27" s="72"/>
      <c r="U27" s="72"/>
      <c r="V27" s="72"/>
      <c r="W27" s="72"/>
      <c r="X27" s="72"/>
      <c r="Y27" s="72"/>
    </row>
    <row r="28" spans="1:25">
      <c r="A28" s="68" t="s">
        <v>467</v>
      </c>
      <c r="B28" s="69">
        <v>0.47171000000000002</v>
      </c>
      <c r="C28" s="69">
        <v>0.42281000000000002</v>
      </c>
      <c r="D28" s="69">
        <v>0.67083000000000004</v>
      </c>
      <c r="E28" s="69">
        <v>0.12206</v>
      </c>
      <c r="F28" s="69">
        <v>1.738E-2</v>
      </c>
      <c r="G28" s="69">
        <v>-8.0110000000000001E-2</v>
      </c>
      <c r="H28" s="69">
        <v>1.3729999999999999E-2</v>
      </c>
      <c r="I28" s="69">
        <v>0.15928999999999999</v>
      </c>
      <c r="J28" s="69">
        <v>-8.4180000000000005E-2</v>
      </c>
      <c r="K28" s="69">
        <v>0.12672</v>
      </c>
      <c r="L28" s="69">
        <v>-6.6600000000000006E-2</v>
      </c>
      <c r="O28" s="71" t="s">
        <v>490</v>
      </c>
      <c r="P28" s="72"/>
      <c r="Q28" s="72"/>
      <c r="R28" s="72"/>
      <c r="S28" s="72"/>
      <c r="T28" s="72"/>
      <c r="U28" s="72"/>
      <c r="V28" s="72"/>
      <c r="W28" s="72"/>
      <c r="X28" s="72"/>
      <c r="Y28" s="72"/>
    </row>
    <row r="29" spans="1:25">
      <c r="A29" s="68" t="s">
        <v>470</v>
      </c>
      <c r="B29" s="69">
        <v>0.52466000000000002</v>
      </c>
      <c r="C29" s="69">
        <v>0.43347999999999998</v>
      </c>
      <c r="D29" s="69">
        <v>0.58992</v>
      </c>
      <c r="E29" s="69">
        <v>-0.12583</v>
      </c>
      <c r="F29" s="69">
        <v>-2.7400000000000001E-2</v>
      </c>
      <c r="G29" s="69">
        <v>0.1633</v>
      </c>
      <c r="H29" s="69">
        <v>-5.3339999999999999E-2</v>
      </c>
      <c r="I29" s="69">
        <v>-2.3060000000000001E-2</v>
      </c>
      <c r="J29" s="69">
        <v>-0.12388</v>
      </c>
      <c r="K29" s="69">
        <v>-0.11255</v>
      </c>
      <c r="L29" s="69">
        <v>6.4619999999999997E-2</v>
      </c>
      <c r="O29" s="71" t="s">
        <v>489</v>
      </c>
      <c r="P29" s="72"/>
      <c r="Q29" s="72"/>
      <c r="R29" s="72"/>
      <c r="S29" s="72"/>
      <c r="T29" s="72"/>
      <c r="U29" s="72"/>
      <c r="V29" s="72"/>
      <c r="W29" s="72"/>
      <c r="X29" s="72"/>
      <c r="Y29" s="72"/>
    </row>
    <row r="30" spans="1:25">
      <c r="A30" s="68" t="s">
        <v>474</v>
      </c>
      <c r="B30" s="69">
        <v>0.74917</v>
      </c>
      <c r="C30" s="69">
        <v>-1.1050000000000001E-2</v>
      </c>
      <c r="D30" s="69">
        <v>-2.3699999999999999E-2</v>
      </c>
      <c r="E30" s="69">
        <v>-0.14562</v>
      </c>
      <c r="F30" s="69">
        <v>-0.29418</v>
      </c>
      <c r="G30" s="69">
        <v>0.15290000000000001</v>
      </c>
      <c r="H30" s="69">
        <v>0.12436999999999999</v>
      </c>
      <c r="I30" s="69">
        <v>-6.2520000000000006E-2</v>
      </c>
      <c r="J30" s="69">
        <v>0.18404999999999999</v>
      </c>
      <c r="K30" s="69">
        <v>-3.7629999999999997E-2</v>
      </c>
      <c r="L30" s="69">
        <v>5.9959999999999999E-2</v>
      </c>
      <c r="O30" s="71" t="s">
        <v>488</v>
      </c>
      <c r="P30" s="72"/>
      <c r="Q30" s="72"/>
      <c r="R30" s="72"/>
      <c r="S30" s="72"/>
      <c r="T30" s="72"/>
      <c r="U30" s="72"/>
      <c r="V30" s="72"/>
      <c r="W30" s="72"/>
      <c r="X30" s="72"/>
      <c r="Y30" s="72"/>
    </row>
    <row r="31" spans="1:25">
      <c r="A31" s="68" t="s">
        <v>475</v>
      </c>
      <c r="B31" s="69">
        <v>0.49156</v>
      </c>
      <c r="C31" s="69">
        <v>-0.30064000000000002</v>
      </c>
      <c r="D31" s="69">
        <v>0.17030999999999999</v>
      </c>
      <c r="E31" s="69">
        <v>-0.12089999999999999</v>
      </c>
      <c r="F31" s="69">
        <v>-0.24725</v>
      </c>
      <c r="G31" s="69">
        <v>0.30808999999999997</v>
      </c>
      <c r="H31" s="69">
        <v>-0.24467</v>
      </c>
      <c r="I31" s="69">
        <v>-0.32563999999999999</v>
      </c>
      <c r="J31" s="69">
        <v>-0.18196999999999999</v>
      </c>
      <c r="K31" s="69">
        <v>-3.7229999999999999E-2</v>
      </c>
      <c r="L31" s="69">
        <v>-9.4119999999999995E-2</v>
      </c>
      <c r="O31" s="71" t="s">
        <v>487</v>
      </c>
      <c r="P31" s="72"/>
      <c r="Q31" s="72"/>
      <c r="R31" s="72"/>
      <c r="S31" s="72"/>
      <c r="T31" s="72"/>
      <c r="U31" s="72"/>
      <c r="V31" s="72"/>
      <c r="W31" s="72"/>
      <c r="X31" s="72"/>
      <c r="Y31" s="72"/>
    </row>
    <row r="32" spans="1:25">
      <c r="A32" s="68" t="s">
        <v>476</v>
      </c>
      <c r="B32" s="69">
        <v>0.63692000000000004</v>
      </c>
      <c r="C32" s="69">
        <v>-5.8279999999999998E-2</v>
      </c>
      <c r="D32" s="69">
        <v>0.27938000000000002</v>
      </c>
      <c r="E32" s="69">
        <v>-7.3190000000000005E-2</v>
      </c>
      <c r="F32" s="69">
        <v>0.21667</v>
      </c>
      <c r="G32" s="69">
        <v>0.25163000000000002</v>
      </c>
      <c r="H32" s="69">
        <v>-0.23180999999999999</v>
      </c>
      <c r="I32" s="69">
        <v>-0.21052999999999999</v>
      </c>
      <c r="J32" s="69">
        <v>0.23050000000000001</v>
      </c>
      <c r="K32" s="69">
        <v>0.11355</v>
      </c>
      <c r="L32" s="69">
        <v>4.2810000000000001E-2</v>
      </c>
      <c r="O32" s="71" t="s">
        <v>486</v>
      </c>
      <c r="P32" s="21"/>
      <c r="Q32" s="72"/>
      <c r="R32" s="21"/>
      <c r="S32" s="72"/>
      <c r="T32" s="72"/>
      <c r="U32" s="72"/>
      <c r="V32" s="72"/>
      <c r="W32" s="21"/>
      <c r="X32" s="72"/>
      <c r="Y32" s="72"/>
    </row>
    <row r="33" spans="1:12">
      <c r="A33" s="68" t="s">
        <v>479</v>
      </c>
      <c r="B33" s="69">
        <v>0.23019999999999999</v>
      </c>
      <c r="C33" s="69">
        <v>-0.37608999999999998</v>
      </c>
      <c r="D33" s="69">
        <v>0.52702000000000004</v>
      </c>
      <c r="E33" s="69">
        <v>0.2767</v>
      </c>
      <c r="F33" s="69">
        <v>0.25812000000000002</v>
      </c>
      <c r="G33" s="69">
        <v>4.342E-2</v>
      </c>
      <c r="H33" s="69">
        <v>-0.12155000000000001</v>
      </c>
      <c r="I33" s="69">
        <v>0.13314999999999999</v>
      </c>
      <c r="J33" s="69">
        <v>0.23585</v>
      </c>
      <c r="K33" s="69">
        <v>0.28816999999999998</v>
      </c>
      <c r="L33" s="69">
        <v>0.10678</v>
      </c>
    </row>
    <row r="34" spans="1:12">
      <c r="A34" s="68" t="s">
        <v>480</v>
      </c>
      <c r="B34" s="69">
        <v>0.18829000000000001</v>
      </c>
      <c r="C34" s="69">
        <v>-0.41349000000000002</v>
      </c>
      <c r="D34" s="69">
        <v>0.11753</v>
      </c>
      <c r="E34" s="69">
        <v>0.11736000000000001</v>
      </c>
      <c r="F34" s="69">
        <v>-0.16358</v>
      </c>
      <c r="G34" s="69">
        <v>0.38079000000000002</v>
      </c>
      <c r="H34" s="69">
        <v>0.42163</v>
      </c>
      <c r="I34" s="69">
        <v>0.28854000000000002</v>
      </c>
      <c r="J34" s="69">
        <v>2.1440000000000001E-2</v>
      </c>
      <c r="K34" s="69">
        <v>4.9579999999999999E-2</v>
      </c>
      <c r="L34" s="69">
        <v>0.42742000000000002</v>
      </c>
    </row>
    <row r="35" spans="1:12">
      <c r="A35" s="68" t="s">
        <v>490</v>
      </c>
      <c r="B35" s="69">
        <v>0.59640000000000004</v>
      </c>
      <c r="C35" s="69">
        <v>-0.30897999999999998</v>
      </c>
      <c r="D35" s="69">
        <v>-0.10657</v>
      </c>
      <c r="E35" s="69">
        <v>-0.14699000000000001</v>
      </c>
      <c r="F35" s="69">
        <v>0.45151999999999998</v>
      </c>
      <c r="G35" s="69">
        <v>-9.672E-2</v>
      </c>
      <c r="H35" s="69">
        <v>3.9829999999999997E-2</v>
      </c>
      <c r="I35" s="69">
        <v>5.2010000000000001E-2</v>
      </c>
      <c r="J35" s="69">
        <v>-0.22241</v>
      </c>
      <c r="K35" s="69">
        <v>8.3549999999999999E-2</v>
      </c>
      <c r="L35" s="69">
        <v>0.27585999999999999</v>
      </c>
    </row>
    <row r="36" spans="1:12">
      <c r="A36" s="68" t="s">
        <v>489</v>
      </c>
      <c r="B36" s="69">
        <v>0.81437999999999999</v>
      </c>
      <c r="C36" s="69">
        <v>-0.31429000000000001</v>
      </c>
      <c r="D36" s="69">
        <v>-0.10796</v>
      </c>
      <c r="E36" s="69">
        <v>-9.4900000000000002E-3</v>
      </c>
      <c r="F36" s="69">
        <v>0.16958999999999999</v>
      </c>
      <c r="G36" s="69">
        <v>3.44E-2</v>
      </c>
      <c r="H36" s="69">
        <v>1.536E-2</v>
      </c>
      <c r="I36" s="69">
        <v>-5.4900000000000001E-3</v>
      </c>
      <c r="J36" s="69">
        <v>8.2900000000000005E-3</v>
      </c>
      <c r="K36" s="69">
        <v>8.6300000000000002E-2</v>
      </c>
      <c r="L36" s="69">
        <v>0.25650000000000001</v>
      </c>
    </row>
    <row r="37" spans="1:12">
      <c r="A37" s="68" t="s">
        <v>488</v>
      </c>
      <c r="B37" s="69">
        <v>0.62900999999999996</v>
      </c>
      <c r="C37" s="69">
        <v>-0.25224999999999997</v>
      </c>
      <c r="D37" s="69">
        <v>-5.799E-2</v>
      </c>
      <c r="E37" s="69">
        <v>0.10596</v>
      </c>
      <c r="F37" s="69">
        <v>0.35736000000000001</v>
      </c>
      <c r="G37" s="69">
        <v>-8.1369999999999998E-2</v>
      </c>
      <c r="H37" s="69">
        <v>-0.22477</v>
      </c>
      <c r="I37" s="69">
        <v>0.17729</v>
      </c>
      <c r="J37" s="69">
        <v>0.15512999999999999</v>
      </c>
      <c r="K37" s="69">
        <v>-0.23932999999999999</v>
      </c>
      <c r="L37" s="69">
        <v>-5.7840000000000003E-2</v>
      </c>
    </row>
    <row r="38" spans="1:12">
      <c r="A38" s="68" t="s">
        <v>487</v>
      </c>
      <c r="B38" s="69">
        <v>0.36510999999999999</v>
      </c>
      <c r="C38" s="69">
        <v>-0.45112999999999998</v>
      </c>
      <c r="D38" s="69">
        <v>-5.1839999999999997E-2</v>
      </c>
      <c r="E38" s="69">
        <v>0.39479999999999998</v>
      </c>
      <c r="F38" s="69">
        <v>0.27575</v>
      </c>
      <c r="G38" s="69">
        <v>-5.5350000000000003E-2</v>
      </c>
      <c r="H38" s="69">
        <v>-0.42984</v>
      </c>
      <c r="I38" s="69">
        <v>6.0580000000000002E-2</v>
      </c>
      <c r="J38" s="69">
        <v>-0.26918999999999998</v>
      </c>
      <c r="K38" s="69">
        <v>-0.19156000000000001</v>
      </c>
      <c r="L38" s="69">
        <v>1.5859999999999999E-2</v>
      </c>
    </row>
    <row r="39" spans="1:12">
      <c r="A39" s="68" t="s">
        <v>486</v>
      </c>
      <c r="B39" s="69">
        <v>0.62843000000000004</v>
      </c>
      <c r="C39" s="69">
        <v>-0.31358999999999998</v>
      </c>
      <c r="D39" s="69">
        <v>-0.23646</v>
      </c>
      <c r="E39" s="69">
        <v>-0.16400999999999999</v>
      </c>
      <c r="F39" s="69">
        <v>9.2679999999999998E-2</v>
      </c>
      <c r="G39" s="69">
        <v>9.4700000000000006E-2</v>
      </c>
      <c r="H39" s="69">
        <v>2.5270000000000001E-2</v>
      </c>
      <c r="I39" s="69">
        <v>0.24007000000000001</v>
      </c>
      <c r="J39" s="69">
        <v>0.25303999999999999</v>
      </c>
      <c r="K39" s="69">
        <v>-3.1780000000000003E-2</v>
      </c>
      <c r="L39" s="69">
        <v>-0.20319000000000001</v>
      </c>
    </row>
    <row r="40" spans="1:12">
      <c r="A40" s="68" t="s">
        <v>494</v>
      </c>
      <c r="B40" s="69">
        <v>-0.14111000000000001</v>
      </c>
      <c r="C40" s="69">
        <v>0.41493999999999998</v>
      </c>
      <c r="D40" s="69">
        <v>-6.8729999999999999E-2</v>
      </c>
      <c r="E40" s="69">
        <v>0.16768</v>
      </c>
      <c r="F40" s="69">
        <v>0.47526000000000002</v>
      </c>
      <c r="G40" s="69">
        <v>-0.16026000000000001</v>
      </c>
      <c r="H40" s="69">
        <v>0.32756999999999997</v>
      </c>
      <c r="I40" s="69">
        <v>-0.46776000000000001</v>
      </c>
      <c r="J40" s="69">
        <v>-0.16005</v>
      </c>
      <c r="K40" s="69">
        <v>-1.5769999999999999E-2</v>
      </c>
      <c r="L40" s="69">
        <v>0.20868999999999999</v>
      </c>
    </row>
  </sheetData>
  <conditionalFormatting sqref="B2:L40">
    <cfRule type="cellIs" dxfId="9" priority="1" operator="lessThan">
      <formula>-0.3</formula>
    </cfRule>
    <cfRule type="cellIs" dxfId="8" priority="2" operator="greaterThan">
      <formula>0.3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F6A3-73C1-449E-853D-3A1284ACA494}">
  <dimension ref="A1:AE45"/>
  <sheetViews>
    <sheetView topLeftCell="T1" workbookViewId="0">
      <selection activeCell="U27" sqref="U27"/>
    </sheetView>
  </sheetViews>
  <sheetFormatPr defaultRowHeight="15"/>
  <cols>
    <col min="1" max="1" width="32" bestFit="1" customWidth="1"/>
    <col min="2" max="2" width="25.85546875" bestFit="1" customWidth="1"/>
    <col min="3" max="3" width="44.5703125" bestFit="1" customWidth="1"/>
    <col min="4" max="4" width="34.85546875" bestFit="1" customWidth="1"/>
    <col min="5" max="5" width="29.7109375" bestFit="1" customWidth="1"/>
    <col min="6" max="6" width="32.42578125" bestFit="1" customWidth="1"/>
    <col min="7" max="7" width="41.140625" bestFit="1" customWidth="1"/>
    <col min="8" max="8" width="22.42578125" bestFit="1" customWidth="1"/>
    <col min="9" max="9" width="28" bestFit="1" customWidth="1"/>
    <col min="10" max="10" width="28.42578125" bestFit="1" customWidth="1"/>
    <col min="11" max="11" width="25.85546875" bestFit="1" customWidth="1"/>
    <col min="12" max="13" width="31" bestFit="1" customWidth="1"/>
    <col min="14" max="14" width="26.140625" bestFit="1" customWidth="1"/>
    <col min="15" max="15" width="34.5703125" bestFit="1" customWidth="1"/>
    <col min="16" max="16" width="29.140625" bestFit="1" customWidth="1"/>
    <col min="17" max="17" width="27.5703125" bestFit="1" customWidth="1"/>
    <col min="18" max="18" width="24.7109375" bestFit="1" customWidth="1"/>
    <col min="19" max="19" width="32.28515625" bestFit="1" customWidth="1"/>
    <col min="20" max="20" width="25.140625" bestFit="1" customWidth="1"/>
    <col min="21" max="21" width="22.5703125" bestFit="1" customWidth="1"/>
    <col min="22" max="22" width="24.28515625" bestFit="1" customWidth="1"/>
    <col min="23" max="23" width="16.7109375" bestFit="1" customWidth="1"/>
    <col min="24" max="24" width="14.42578125" bestFit="1" customWidth="1"/>
    <col min="25" max="25" width="13.7109375" bestFit="1" customWidth="1"/>
    <col min="26" max="26" width="24.42578125" bestFit="1" customWidth="1"/>
    <col min="27" max="27" width="18.140625" bestFit="1" customWidth="1"/>
    <col min="28" max="28" width="22.42578125" bestFit="1" customWidth="1"/>
    <col min="29" max="29" width="21.85546875" bestFit="1" customWidth="1"/>
    <col min="30" max="30" width="23.85546875" bestFit="1" customWidth="1"/>
  </cols>
  <sheetData>
    <row r="1" spans="1:31">
      <c r="A1" s="5" t="s">
        <v>414</v>
      </c>
      <c r="B1" s="5" t="s">
        <v>422</v>
      </c>
      <c r="C1" s="5" t="s">
        <v>423</v>
      </c>
      <c r="D1" s="5" t="s">
        <v>426</v>
      </c>
      <c r="E1" s="5" t="s">
        <v>428</v>
      </c>
      <c r="F1" s="5" t="s">
        <v>471</v>
      </c>
      <c r="G1" s="5" t="s">
        <v>431</v>
      </c>
      <c r="H1" s="5" t="s">
        <v>432</v>
      </c>
      <c r="I1" s="5" t="s">
        <v>433</v>
      </c>
      <c r="J1" s="5" t="s">
        <v>435</v>
      </c>
      <c r="K1" s="5" t="s">
        <v>437</v>
      </c>
      <c r="L1" s="5" t="s">
        <v>442</v>
      </c>
      <c r="M1" s="5" t="s">
        <v>446</v>
      </c>
      <c r="N1" s="5" t="s">
        <v>449</v>
      </c>
      <c r="O1" s="5" t="s">
        <v>452</v>
      </c>
      <c r="P1" s="5" t="s">
        <v>453</v>
      </c>
      <c r="Q1" s="5" t="s">
        <v>454</v>
      </c>
      <c r="R1" s="5" t="s">
        <v>457</v>
      </c>
      <c r="S1" s="5" t="s">
        <v>462</v>
      </c>
      <c r="T1" s="5" t="s">
        <v>466</v>
      </c>
      <c r="U1" s="5" t="s">
        <v>467</v>
      </c>
      <c r="V1" s="5" t="s">
        <v>470</v>
      </c>
      <c r="W1" s="5" t="s">
        <v>474</v>
      </c>
      <c r="X1" s="5" t="s">
        <v>475</v>
      </c>
      <c r="Y1" s="5" t="s">
        <v>476</v>
      </c>
      <c r="Z1" s="5" t="s">
        <v>490</v>
      </c>
      <c r="AA1" s="5" t="s">
        <v>489</v>
      </c>
      <c r="AB1" s="5" t="s">
        <v>488</v>
      </c>
      <c r="AC1" s="5" t="s">
        <v>487</v>
      </c>
      <c r="AD1" s="5" t="s">
        <v>486</v>
      </c>
      <c r="AE1" s="5" t="s">
        <v>677</v>
      </c>
    </row>
    <row r="2" spans="1:31">
      <c r="A2">
        <v>3</v>
      </c>
      <c r="B2">
        <v>2</v>
      </c>
      <c r="C2">
        <v>2</v>
      </c>
      <c r="D2">
        <v>5</v>
      </c>
      <c r="E2">
        <v>4</v>
      </c>
      <c r="F2">
        <v>5</v>
      </c>
      <c r="G2">
        <v>5</v>
      </c>
      <c r="H2">
        <v>4</v>
      </c>
      <c r="I2">
        <v>4</v>
      </c>
      <c r="J2">
        <v>4</v>
      </c>
      <c r="K2">
        <v>5</v>
      </c>
      <c r="L2">
        <v>5</v>
      </c>
      <c r="M2">
        <v>5</v>
      </c>
      <c r="N2">
        <v>4</v>
      </c>
      <c r="O2">
        <v>4</v>
      </c>
      <c r="P2">
        <v>5</v>
      </c>
      <c r="Q2">
        <v>4</v>
      </c>
      <c r="R2">
        <v>4</v>
      </c>
      <c r="S2">
        <v>5</v>
      </c>
      <c r="T2">
        <v>5</v>
      </c>
      <c r="U2">
        <v>4</v>
      </c>
      <c r="V2">
        <v>5</v>
      </c>
      <c r="W2">
        <v>5</v>
      </c>
      <c r="X2">
        <v>5</v>
      </c>
      <c r="Y2">
        <v>4</v>
      </c>
      <c r="Z2">
        <v>5</v>
      </c>
      <c r="AA2">
        <v>5</v>
      </c>
      <c r="AB2">
        <v>5</v>
      </c>
      <c r="AC2">
        <v>5</v>
      </c>
      <c r="AD2">
        <v>4</v>
      </c>
      <c r="AE2" s="73">
        <f>AVERAGE(A2:AD2)</f>
        <v>4.3666666666666663</v>
      </c>
    </row>
    <row r="3" spans="1:31">
      <c r="A3">
        <v>5</v>
      </c>
      <c r="B3">
        <v>5</v>
      </c>
      <c r="C3">
        <v>3</v>
      </c>
      <c r="D3">
        <v>5</v>
      </c>
      <c r="E3">
        <v>5</v>
      </c>
      <c r="F3">
        <v>5</v>
      </c>
      <c r="G3">
        <v>5</v>
      </c>
      <c r="H3">
        <v>3</v>
      </c>
      <c r="I3">
        <v>1</v>
      </c>
      <c r="J3">
        <v>2</v>
      </c>
      <c r="K3">
        <v>1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4</v>
      </c>
      <c r="X3">
        <v>3</v>
      </c>
      <c r="Y3">
        <v>3</v>
      </c>
      <c r="Z3">
        <v>1</v>
      </c>
      <c r="AA3">
        <v>3</v>
      </c>
      <c r="AB3">
        <v>1</v>
      </c>
      <c r="AC3">
        <v>2</v>
      </c>
      <c r="AD3">
        <v>2</v>
      </c>
      <c r="AE3" s="73">
        <f t="shared" ref="AE3:AE45" si="0">AVERAGE(A3:AD3)</f>
        <v>3.0666666666666669</v>
      </c>
    </row>
    <row r="4" spans="1:31">
      <c r="A4">
        <v>5</v>
      </c>
      <c r="B4">
        <v>5</v>
      </c>
      <c r="C4">
        <v>5</v>
      </c>
      <c r="D4">
        <v>5</v>
      </c>
      <c r="E4">
        <v>5</v>
      </c>
      <c r="F4">
        <v>4</v>
      </c>
      <c r="G4">
        <v>5</v>
      </c>
      <c r="H4">
        <v>4</v>
      </c>
      <c r="I4">
        <v>5</v>
      </c>
      <c r="J4">
        <v>5</v>
      </c>
      <c r="K4">
        <v>4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4</v>
      </c>
      <c r="Z4">
        <v>3</v>
      </c>
      <c r="AA4">
        <v>5</v>
      </c>
      <c r="AB4">
        <v>5</v>
      </c>
      <c r="AC4">
        <v>5</v>
      </c>
      <c r="AD4">
        <v>5</v>
      </c>
      <c r="AE4" s="73">
        <f t="shared" si="0"/>
        <v>4.8</v>
      </c>
    </row>
    <row r="5" spans="1:31">
      <c r="A5">
        <v>3</v>
      </c>
      <c r="B5">
        <v>4</v>
      </c>
      <c r="C5">
        <v>5</v>
      </c>
      <c r="D5">
        <v>4</v>
      </c>
      <c r="E5">
        <v>4</v>
      </c>
      <c r="F5">
        <v>4</v>
      </c>
      <c r="G5">
        <v>5</v>
      </c>
      <c r="H5">
        <v>3</v>
      </c>
      <c r="I5">
        <v>4</v>
      </c>
      <c r="J5">
        <v>3</v>
      </c>
      <c r="K5">
        <v>3</v>
      </c>
      <c r="L5">
        <v>3</v>
      </c>
      <c r="M5">
        <v>3</v>
      </c>
      <c r="N5">
        <v>4</v>
      </c>
      <c r="O5">
        <v>4</v>
      </c>
      <c r="P5">
        <v>3</v>
      </c>
      <c r="Q5">
        <v>5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 s="73">
        <f t="shared" si="0"/>
        <v>3.4333333333333331</v>
      </c>
    </row>
    <row r="6" spans="1:31">
      <c r="A6">
        <v>5</v>
      </c>
      <c r="B6">
        <v>4</v>
      </c>
      <c r="C6">
        <v>4</v>
      </c>
      <c r="D6">
        <v>3</v>
      </c>
      <c r="E6">
        <v>4</v>
      </c>
      <c r="F6">
        <v>4</v>
      </c>
      <c r="G6">
        <v>5</v>
      </c>
      <c r="H6">
        <v>2</v>
      </c>
      <c r="I6">
        <v>4</v>
      </c>
      <c r="J6">
        <v>4</v>
      </c>
      <c r="K6">
        <v>4</v>
      </c>
      <c r="L6">
        <v>4</v>
      </c>
      <c r="M6">
        <v>3</v>
      </c>
      <c r="N6">
        <v>4</v>
      </c>
      <c r="O6">
        <v>5</v>
      </c>
      <c r="P6">
        <v>4</v>
      </c>
      <c r="Q6">
        <v>5</v>
      </c>
      <c r="R6">
        <v>4</v>
      </c>
      <c r="S6">
        <v>4</v>
      </c>
      <c r="T6">
        <v>5</v>
      </c>
      <c r="U6">
        <v>5</v>
      </c>
      <c r="V6">
        <v>5</v>
      </c>
      <c r="W6">
        <v>4</v>
      </c>
      <c r="X6">
        <v>5</v>
      </c>
      <c r="Y6">
        <v>5</v>
      </c>
      <c r="Z6">
        <v>4</v>
      </c>
      <c r="AA6">
        <v>5</v>
      </c>
      <c r="AB6">
        <v>4</v>
      </c>
      <c r="AC6">
        <v>5</v>
      </c>
      <c r="AD6">
        <v>4</v>
      </c>
      <c r="AE6" s="73">
        <f t="shared" si="0"/>
        <v>4.2333333333333334</v>
      </c>
    </row>
    <row r="7" spans="1:31">
      <c r="A7">
        <v>5</v>
      </c>
      <c r="B7">
        <v>4</v>
      </c>
      <c r="C7">
        <v>4</v>
      </c>
      <c r="D7">
        <v>5</v>
      </c>
      <c r="E7">
        <v>4</v>
      </c>
      <c r="F7">
        <v>5</v>
      </c>
      <c r="G7">
        <v>4</v>
      </c>
      <c r="H7">
        <v>4</v>
      </c>
      <c r="I7">
        <v>2</v>
      </c>
      <c r="J7">
        <v>4</v>
      </c>
      <c r="K7">
        <v>4</v>
      </c>
      <c r="L7">
        <v>5</v>
      </c>
      <c r="M7">
        <v>4</v>
      </c>
      <c r="N7">
        <v>3</v>
      </c>
      <c r="O7">
        <v>5</v>
      </c>
      <c r="P7">
        <v>4</v>
      </c>
      <c r="Q7">
        <v>1</v>
      </c>
      <c r="R7">
        <v>3</v>
      </c>
      <c r="S7">
        <v>4</v>
      </c>
      <c r="T7">
        <v>4</v>
      </c>
      <c r="U7">
        <v>4</v>
      </c>
      <c r="V7">
        <v>3</v>
      </c>
      <c r="W7">
        <v>4</v>
      </c>
      <c r="X7">
        <v>2</v>
      </c>
      <c r="Y7">
        <v>3</v>
      </c>
      <c r="Z7">
        <v>3</v>
      </c>
      <c r="AA7">
        <v>4</v>
      </c>
      <c r="AB7">
        <v>4</v>
      </c>
      <c r="AC7">
        <v>3</v>
      </c>
      <c r="AD7">
        <v>5</v>
      </c>
      <c r="AE7" s="73">
        <f t="shared" si="0"/>
        <v>3.7666666666666666</v>
      </c>
    </row>
    <row r="8" spans="1:31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3</v>
      </c>
      <c r="N8">
        <v>3</v>
      </c>
      <c r="O8">
        <v>5</v>
      </c>
      <c r="P8">
        <v>5</v>
      </c>
      <c r="Q8">
        <v>5</v>
      </c>
      <c r="R8">
        <v>5</v>
      </c>
      <c r="S8">
        <v>5</v>
      </c>
      <c r="T8">
        <v>3</v>
      </c>
      <c r="U8">
        <v>3</v>
      </c>
      <c r="V8">
        <v>3</v>
      </c>
      <c r="W8">
        <v>5</v>
      </c>
      <c r="X8">
        <v>5</v>
      </c>
      <c r="Y8">
        <v>3</v>
      </c>
      <c r="Z8">
        <v>4</v>
      </c>
      <c r="AA8">
        <v>5</v>
      </c>
      <c r="AB8">
        <v>4</v>
      </c>
      <c r="AC8">
        <v>5</v>
      </c>
      <c r="AD8">
        <v>4</v>
      </c>
      <c r="AE8" s="73">
        <f t="shared" si="0"/>
        <v>4.5</v>
      </c>
    </row>
    <row r="9" spans="1:31">
      <c r="A9">
        <v>2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4</v>
      </c>
      <c r="M9">
        <v>4</v>
      </c>
      <c r="N9">
        <v>4</v>
      </c>
      <c r="O9">
        <v>2</v>
      </c>
      <c r="P9">
        <v>5</v>
      </c>
      <c r="Q9">
        <v>4</v>
      </c>
      <c r="R9">
        <v>3</v>
      </c>
      <c r="S9">
        <v>2</v>
      </c>
      <c r="T9">
        <v>3</v>
      </c>
      <c r="U9">
        <v>3</v>
      </c>
      <c r="V9">
        <v>3</v>
      </c>
      <c r="W9">
        <v>3</v>
      </c>
      <c r="X9">
        <v>4</v>
      </c>
      <c r="Y9">
        <v>4</v>
      </c>
      <c r="Z9">
        <v>4</v>
      </c>
      <c r="AA9">
        <v>3</v>
      </c>
      <c r="AB9">
        <v>3</v>
      </c>
      <c r="AC9">
        <v>4</v>
      </c>
      <c r="AD9">
        <v>3</v>
      </c>
      <c r="AE9" s="73">
        <f t="shared" si="0"/>
        <v>3.2333333333333334</v>
      </c>
    </row>
    <row r="10" spans="1:31">
      <c r="A10">
        <v>5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 s="73">
        <f t="shared" si="0"/>
        <v>5</v>
      </c>
    </row>
    <row r="11" spans="1:31">
      <c r="A11">
        <v>4</v>
      </c>
      <c r="B11">
        <v>4</v>
      </c>
      <c r="C11">
        <v>5</v>
      </c>
      <c r="D11">
        <v>4</v>
      </c>
      <c r="E11">
        <v>3</v>
      </c>
      <c r="F11">
        <v>4</v>
      </c>
      <c r="G11">
        <v>4</v>
      </c>
      <c r="H11">
        <v>4</v>
      </c>
      <c r="I11">
        <v>4</v>
      </c>
      <c r="J11">
        <v>4</v>
      </c>
      <c r="K11">
        <v>3</v>
      </c>
      <c r="L11">
        <v>3</v>
      </c>
      <c r="M11">
        <v>4</v>
      </c>
      <c r="N11">
        <v>4</v>
      </c>
      <c r="O11">
        <v>4</v>
      </c>
      <c r="P11">
        <v>4</v>
      </c>
      <c r="Q11">
        <v>5</v>
      </c>
      <c r="R11">
        <v>4</v>
      </c>
      <c r="S11">
        <v>5</v>
      </c>
      <c r="T11">
        <v>5</v>
      </c>
      <c r="U11">
        <v>5</v>
      </c>
      <c r="V11">
        <v>5</v>
      </c>
      <c r="W11">
        <v>4</v>
      </c>
      <c r="X11">
        <v>3</v>
      </c>
      <c r="Y11">
        <v>4</v>
      </c>
      <c r="Z11">
        <v>3</v>
      </c>
      <c r="AA11">
        <v>4</v>
      </c>
      <c r="AB11">
        <v>4</v>
      </c>
      <c r="AC11">
        <v>4</v>
      </c>
      <c r="AD11">
        <v>2</v>
      </c>
      <c r="AE11" s="73">
        <f t="shared" si="0"/>
        <v>3.9666666666666668</v>
      </c>
    </row>
    <row r="12" spans="1:31">
      <c r="A12">
        <v>5</v>
      </c>
      <c r="B12">
        <v>5</v>
      </c>
      <c r="C12">
        <v>5</v>
      </c>
      <c r="D12">
        <v>5</v>
      </c>
      <c r="E12">
        <v>4</v>
      </c>
      <c r="F12">
        <v>4</v>
      </c>
      <c r="G12">
        <v>4</v>
      </c>
      <c r="H12">
        <v>4</v>
      </c>
      <c r="I12">
        <v>5</v>
      </c>
      <c r="J12">
        <v>5</v>
      </c>
      <c r="K12">
        <v>4</v>
      </c>
      <c r="L12">
        <v>4</v>
      </c>
      <c r="M12">
        <v>5</v>
      </c>
      <c r="N12">
        <v>5</v>
      </c>
      <c r="O12">
        <v>5</v>
      </c>
      <c r="P12">
        <v>5</v>
      </c>
      <c r="Q12">
        <v>5</v>
      </c>
      <c r="R12">
        <v>3</v>
      </c>
      <c r="S12">
        <v>4</v>
      </c>
      <c r="T12">
        <v>5</v>
      </c>
      <c r="U12">
        <v>5</v>
      </c>
      <c r="V12">
        <v>5</v>
      </c>
      <c r="W12">
        <v>4</v>
      </c>
      <c r="X12">
        <v>4</v>
      </c>
      <c r="Y12">
        <v>3</v>
      </c>
      <c r="Z12">
        <v>3</v>
      </c>
      <c r="AA12">
        <v>4</v>
      </c>
      <c r="AB12">
        <v>3</v>
      </c>
      <c r="AC12">
        <v>4</v>
      </c>
      <c r="AD12">
        <v>4</v>
      </c>
      <c r="AE12" s="73">
        <f t="shared" si="0"/>
        <v>4.333333333333333</v>
      </c>
    </row>
    <row r="13" spans="1:31">
      <c r="A13">
        <v>5</v>
      </c>
      <c r="B13">
        <v>5</v>
      </c>
      <c r="C13">
        <v>4</v>
      </c>
      <c r="D13">
        <v>3</v>
      </c>
      <c r="E13">
        <v>3</v>
      </c>
      <c r="F13">
        <v>4</v>
      </c>
      <c r="G13">
        <v>4</v>
      </c>
      <c r="H13">
        <v>3</v>
      </c>
      <c r="I13">
        <v>4</v>
      </c>
      <c r="J13">
        <v>3</v>
      </c>
      <c r="K13">
        <v>3</v>
      </c>
      <c r="L13">
        <v>4</v>
      </c>
      <c r="M13">
        <v>3</v>
      </c>
      <c r="N13">
        <v>5</v>
      </c>
      <c r="O13">
        <v>4</v>
      </c>
      <c r="P13">
        <v>4</v>
      </c>
      <c r="Q13">
        <v>5</v>
      </c>
      <c r="R13">
        <v>4</v>
      </c>
      <c r="S13">
        <v>5</v>
      </c>
      <c r="T13">
        <v>4</v>
      </c>
      <c r="U13">
        <v>4</v>
      </c>
      <c r="V13">
        <v>5</v>
      </c>
      <c r="W13">
        <v>4</v>
      </c>
      <c r="X13">
        <v>5</v>
      </c>
      <c r="Y13">
        <v>3</v>
      </c>
      <c r="Z13">
        <v>3</v>
      </c>
      <c r="AA13">
        <v>3</v>
      </c>
      <c r="AB13">
        <v>4</v>
      </c>
      <c r="AC13">
        <v>3</v>
      </c>
      <c r="AD13">
        <v>3</v>
      </c>
      <c r="AE13" s="73">
        <f t="shared" si="0"/>
        <v>3.8666666666666667</v>
      </c>
    </row>
    <row r="14" spans="1:31">
      <c r="A14">
        <v>4</v>
      </c>
      <c r="B14">
        <v>5</v>
      </c>
      <c r="C14">
        <v>4</v>
      </c>
      <c r="D14">
        <v>4</v>
      </c>
      <c r="E14">
        <v>3</v>
      </c>
      <c r="F14">
        <v>5</v>
      </c>
      <c r="G14">
        <v>5</v>
      </c>
      <c r="H14">
        <v>3</v>
      </c>
      <c r="I14">
        <v>4</v>
      </c>
      <c r="J14">
        <v>3</v>
      </c>
      <c r="K14">
        <v>2</v>
      </c>
      <c r="L14">
        <v>3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3</v>
      </c>
      <c r="Y14">
        <v>3</v>
      </c>
      <c r="Z14">
        <v>1</v>
      </c>
      <c r="AA14">
        <v>2</v>
      </c>
      <c r="AB14">
        <v>4</v>
      </c>
      <c r="AC14">
        <v>3</v>
      </c>
      <c r="AD14">
        <v>3</v>
      </c>
      <c r="AE14" s="73">
        <f t="shared" si="0"/>
        <v>3.6</v>
      </c>
    </row>
    <row r="15" spans="1:31">
      <c r="A15">
        <v>3</v>
      </c>
      <c r="B15">
        <v>4</v>
      </c>
      <c r="C15">
        <v>2</v>
      </c>
      <c r="D15">
        <v>4</v>
      </c>
      <c r="E15">
        <v>3</v>
      </c>
      <c r="F15">
        <v>4</v>
      </c>
      <c r="G15">
        <v>4</v>
      </c>
      <c r="H15">
        <v>1</v>
      </c>
      <c r="I15">
        <v>3</v>
      </c>
      <c r="J15">
        <v>3</v>
      </c>
      <c r="K15">
        <v>1</v>
      </c>
      <c r="L15">
        <v>4</v>
      </c>
      <c r="M15">
        <v>4</v>
      </c>
      <c r="N15">
        <v>4</v>
      </c>
      <c r="O15">
        <v>3</v>
      </c>
      <c r="P15">
        <v>4</v>
      </c>
      <c r="Q15">
        <v>3</v>
      </c>
      <c r="R15">
        <v>3</v>
      </c>
      <c r="S15">
        <v>4</v>
      </c>
      <c r="T15">
        <v>3</v>
      </c>
      <c r="U15">
        <v>3</v>
      </c>
      <c r="V15">
        <v>4</v>
      </c>
      <c r="W15">
        <v>4</v>
      </c>
      <c r="X15">
        <v>3</v>
      </c>
      <c r="Y15">
        <v>3</v>
      </c>
      <c r="Z15">
        <v>1</v>
      </c>
      <c r="AA15">
        <v>3</v>
      </c>
      <c r="AB15">
        <v>3</v>
      </c>
      <c r="AC15">
        <v>3</v>
      </c>
      <c r="AD15">
        <v>3</v>
      </c>
      <c r="AE15" s="73">
        <f t="shared" si="0"/>
        <v>3.1333333333333333</v>
      </c>
    </row>
    <row r="16" spans="1:31">
      <c r="A16">
        <v>4</v>
      </c>
      <c r="B16">
        <v>4</v>
      </c>
      <c r="C16">
        <v>4</v>
      </c>
      <c r="D16">
        <v>5</v>
      </c>
      <c r="E16">
        <v>4</v>
      </c>
      <c r="F16">
        <v>5</v>
      </c>
      <c r="G16">
        <v>5</v>
      </c>
      <c r="H16">
        <v>2</v>
      </c>
      <c r="I16">
        <v>2</v>
      </c>
      <c r="J16">
        <v>4</v>
      </c>
      <c r="K16">
        <v>2</v>
      </c>
      <c r="L16">
        <v>4</v>
      </c>
      <c r="M16">
        <v>5</v>
      </c>
      <c r="N16">
        <v>5</v>
      </c>
      <c r="O16">
        <v>4</v>
      </c>
      <c r="P16">
        <v>4</v>
      </c>
      <c r="Q16">
        <v>4</v>
      </c>
      <c r="R16">
        <v>4</v>
      </c>
      <c r="S16">
        <v>4</v>
      </c>
      <c r="T16">
        <v>5</v>
      </c>
      <c r="U16">
        <v>5</v>
      </c>
      <c r="V16">
        <v>5</v>
      </c>
      <c r="W16">
        <v>2</v>
      </c>
      <c r="X16">
        <v>4</v>
      </c>
      <c r="Y16">
        <v>5</v>
      </c>
      <c r="Z16">
        <v>5</v>
      </c>
      <c r="AA16">
        <v>4</v>
      </c>
      <c r="AB16">
        <v>3</v>
      </c>
      <c r="AC16">
        <v>4</v>
      </c>
      <c r="AD16">
        <v>2</v>
      </c>
      <c r="AE16" s="73">
        <f t="shared" si="0"/>
        <v>3.9666666666666668</v>
      </c>
    </row>
    <row r="17" spans="1:31">
      <c r="A17">
        <v>5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2</v>
      </c>
      <c r="I17">
        <v>4</v>
      </c>
      <c r="J17">
        <v>4</v>
      </c>
      <c r="K17">
        <v>3</v>
      </c>
      <c r="L17">
        <v>4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4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4</v>
      </c>
      <c r="AA17">
        <v>4</v>
      </c>
      <c r="AB17">
        <v>4</v>
      </c>
      <c r="AC17">
        <v>4</v>
      </c>
      <c r="AD17">
        <v>4</v>
      </c>
      <c r="AE17" s="73">
        <f t="shared" si="0"/>
        <v>4.5333333333333332</v>
      </c>
    </row>
    <row r="18" spans="1:31">
      <c r="A18">
        <v>4</v>
      </c>
      <c r="B18">
        <v>4</v>
      </c>
      <c r="C18">
        <v>3</v>
      </c>
      <c r="D18">
        <v>4</v>
      </c>
      <c r="E18">
        <v>2</v>
      </c>
      <c r="F18">
        <v>4</v>
      </c>
      <c r="G18">
        <v>4</v>
      </c>
      <c r="H18">
        <v>4</v>
      </c>
      <c r="I18">
        <v>4</v>
      </c>
      <c r="J18">
        <v>3</v>
      </c>
      <c r="K18">
        <v>3</v>
      </c>
      <c r="L18">
        <v>3</v>
      </c>
      <c r="M18">
        <v>4</v>
      </c>
      <c r="N18">
        <v>4</v>
      </c>
      <c r="O18">
        <v>4</v>
      </c>
      <c r="P18">
        <v>4</v>
      </c>
      <c r="Q18">
        <v>3</v>
      </c>
      <c r="R18">
        <v>3</v>
      </c>
      <c r="S18">
        <v>2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3</v>
      </c>
      <c r="AA18">
        <v>4</v>
      </c>
      <c r="AB18">
        <v>4</v>
      </c>
      <c r="AC18">
        <v>4</v>
      </c>
      <c r="AD18">
        <v>3</v>
      </c>
      <c r="AE18" s="73">
        <f t="shared" si="0"/>
        <v>3.6</v>
      </c>
    </row>
    <row r="19" spans="1:31">
      <c r="A19">
        <v>5</v>
      </c>
      <c r="B19">
        <v>3</v>
      </c>
      <c r="C19">
        <v>4</v>
      </c>
      <c r="D19">
        <v>4</v>
      </c>
      <c r="E19">
        <v>2</v>
      </c>
      <c r="F19">
        <v>5</v>
      </c>
      <c r="G19">
        <v>1</v>
      </c>
      <c r="H19">
        <v>1</v>
      </c>
      <c r="I19">
        <v>2</v>
      </c>
      <c r="J19">
        <v>3</v>
      </c>
      <c r="K19">
        <v>2</v>
      </c>
      <c r="L19">
        <v>2</v>
      </c>
      <c r="M19">
        <v>4</v>
      </c>
      <c r="N19">
        <v>3</v>
      </c>
      <c r="O19">
        <v>5</v>
      </c>
      <c r="P19">
        <v>3</v>
      </c>
      <c r="Q19">
        <v>5</v>
      </c>
      <c r="R19">
        <v>3</v>
      </c>
      <c r="S19">
        <v>5</v>
      </c>
      <c r="T19">
        <v>4</v>
      </c>
      <c r="U19">
        <v>4</v>
      </c>
      <c r="V19">
        <v>4</v>
      </c>
      <c r="W19">
        <v>2</v>
      </c>
      <c r="X19">
        <v>2</v>
      </c>
      <c r="Y19">
        <v>2</v>
      </c>
      <c r="Z19">
        <v>3</v>
      </c>
      <c r="AA19">
        <v>2</v>
      </c>
      <c r="AB19">
        <v>3</v>
      </c>
      <c r="AC19">
        <v>3</v>
      </c>
      <c r="AD19">
        <v>2</v>
      </c>
      <c r="AE19" s="73">
        <f t="shared" si="0"/>
        <v>3.1</v>
      </c>
    </row>
    <row r="20" spans="1:31">
      <c r="A20">
        <v>5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2</v>
      </c>
      <c r="I20">
        <v>5</v>
      </c>
      <c r="J20">
        <v>4</v>
      </c>
      <c r="K20">
        <v>2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4</v>
      </c>
      <c r="T20">
        <v>5</v>
      </c>
      <c r="U20">
        <v>5</v>
      </c>
      <c r="V20">
        <v>5</v>
      </c>
      <c r="W20">
        <v>5</v>
      </c>
      <c r="X20">
        <v>2</v>
      </c>
      <c r="Y20">
        <v>4</v>
      </c>
      <c r="Z20">
        <v>3</v>
      </c>
      <c r="AA20">
        <v>4</v>
      </c>
      <c r="AB20">
        <v>4</v>
      </c>
      <c r="AC20">
        <v>4</v>
      </c>
      <c r="AD20">
        <v>4</v>
      </c>
      <c r="AE20" s="73">
        <f t="shared" si="0"/>
        <v>4.4000000000000004</v>
      </c>
    </row>
    <row r="21" spans="1:31">
      <c r="A21">
        <v>4</v>
      </c>
      <c r="B21">
        <v>3</v>
      </c>
      <c r="C21">
        <v>4</v>
      </c>
      <c r="D21">
        <v>4</v>
      </c>
      <c r="E21">
        <v>3</v>
      </c>
      <c r="F21">
        <v>4</v>
      </c>
      <c r="G21">
        <v>4</v>
      </c>
      <c r="H21">
        <v>4</v>
      </c>
      <c r="I21">
        <v>4</v>
      </c>
      <c r="J21">
        <v>2</v>
      </c>
      <c r="K21">
        <v>2</v>
      </c>
      <c r="L21">
        <v>3</v>
      </c>
      <c r="M21">
        <v>3</v>
      </c>
      <c r="N21">
        <v>3</v>
      </c>
      <c r="O21">
        <v>4</v>
      </c>
      <c r="P21">
        <v>5</v>
      </c>
      <c r="Q21">
        <v>4</v>
      </c>
      <c r="R21">
        <v>4</v>
      </c>
      <c r="S21">
        <v>4</v>
      </c>
      <c r="T21">
        <v>4</v>
      </c>
      <c r="U21">
        <v>4</v>
      </c>
      <c r="V21">
        <v>4</v>
      </c>
      <c r="W21">
        <v>2</v>
      </c>
      <c r="X21">
        <v>4</v>
      </c>
      <c r="Y21">
        <v>3</v>
      </c>
      <c r="Z21">
        <v>2</v>
      </c>
      <c r="AA21">
        <v>3</v>
      </c>
      <c r="AB21">
        <v>3</v>
      </c>
      <c r="AC21">
        <v>3</v>
      </c>
      <c r="AD21">
        <v>4</v>
      </c>
      <c r="AE21" s="73">
        <f t="shared" si="0"/>
        <v>3.4666666666666668</v>
      </c>
    </row>
    <row r="22" spans="1:31">
      <c r="A22">
        <v>5</v>
      </c>
      <c r="B22">
        <v>5</v>
      </c>
      <c r="C22">
        <v>4</v>
      </c>
      <c r="D22">
        <v>5</v>
      </c>
      <c r="E22">
        <v>4</v>
      </c>
      <c r="F22">
        <v>5</v>
      </c>
      <c r="G22">
        <v>5</v>
      </c>
      <c r="H22">
        <v>4</v>
      </c>
      <c r="I22">
        <v>5</v>
      </c>
      <c r="J22">
        <v>5</v>
      </c>
      <c r="K22">
        <v>5</v>
      </c>
      <c r="L22">
        <v>5</v>
      </c>
      <c r="M22">
        <v>4</v>
      </c>
      <c r="N22">
        <v>4</v>
      </c>
      <c r="O22">
        <v>3</v>
      </c>
      <c r="P22">
        <v>5</v>
      </c>
      <c r="Q22">
        <v>4</v>
      </c>
      <c r="R22">
        <v>5</v>
      </c>
      <c r="S22">
        <v>4</v>
      </c>
      <c r="T22">
        <v>4</v>
      </c>
      <c r="U22">
        <v>4</v>
      </c>
      <c r="V22">
        <v>4</v>
      </c>
      <c r="W22">
        <v>4</v>
      </c>
      <c r="X22">
        <v>4</v>
      </c>
      <c r="Y22">
        <v>4</v>
      </c>
      <c r="Z22">
        <v>4</v>
      </c>
      <c r="AA22">
        <v>5</v>
      </c>
      <c r="AB22">
        <v>4</v>
      </c>
      <c r="AC22">
        <v>4</v>
      </c>
      <c r="AD22">
        <v>4</v>
      </c>
      <c r="AE22" s="73">
        <f t="shared" si="0"/>
        <v>4.3666666666666663</v>
      </c>
    </row>
    <row r="23" spans="1:31">
      <c r="A23">
        <v>4</v>
      </c>
      <c r="B23">
        <v>4</v>
      </c>
      <c r="C23">
        <v>4</v>
      </c>
      <c r="D23">
        <v>4</v>
      </c>
      <c r="E23">
        <v>3</v>
      </c>
      <c r="F23">
        <v>5</v>
      </c>
      <c r="G23">
        <v>4</v>
      </c>
      <c r="H23">
        <v>3</v>
      </c>
      <c r="I23">
        <v>3</v>
      </c>
      <c r="J23">
        <v>3</v>
      </c>
      <c r="K23">
        <v>2</v>
      </c>
      <c r="L23">
        <v>3</v>
      </c>
      <c r="M23">
        <v>4</v>
      </c>
      <c r="N23">
        <v>4</v>
      </c>
      <c r="O23">
        <v>3</v>
      </c>
      <c r="P23">
        <v>4</v>
      </c>
      <c r="Q23">
        <v>4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2</v>
      </c>
      <c r="Y23">
        <v>2</v>
      </c>
      <c r="Z23">
        <v>3</v>
      </c>
      <c r="AA23">
        <v>3</v>
      </c>
      <c r="AB23">
        <v>3</v>
      </c>
      <c r="AC23">
        <v>4</v>
      </c>
      <c r="AD23">
        <v>2</v>
      </c>
      <c r="AE23" s="73">
        <f t="shared" si="0"/>
        <v>3.2666666666666666</v>
      </c>
    </row>
    <row r="24" spans="1:31">
      <c r="A24">
        <v>5</v>
      </c>
      <c r="B24">
        <v>5</v>
      </c>
      <c r="C24">
        <v>4</v>
      </c>
      <c r="D24">
        <v>5</v>
      </c>
      <c r="E24">
        <v>4</v>
      </c>
      <c r="F24">
        <v>3</v>
      </c>
      <c r="G24">
        <v>4</v>
      </c>
      <c r="H24">
        <v>4</v>
      </c>
      <c r="I24">
        <v>4</v>
      </c>
      <c r="J24">
        <v>4</v>
      </c>
      <c r="K24">
        <v>2</v>
      </c>
      <c r="L24">
        <v>5</v>
      </c>
      <c r="M24">
        <v>4</v>
      </c>
      <c r="N24">
        <v>4</v>
      </c>
      <c r="O24">
        <v>5</v>
      </c>
      <c r="P24">
        <v>4</v>
      </c>
      <c r="Q24">
        <v>3</v>
      </c>
      <c r="R24">
        <v>4</v>
      </c>
      <c r="S24">
        <v>3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4</v>
      </c>
      <c r="AC24">
        <v>4</v>
      </c>
      <c r="AD24">
        <v>3</v>
      </c>
      <c r="AE24" s="73">
        <f t="shared" si="0"/>
        <v>3.9666666666666668</v>
      </c>
    </row>
    <row r="25" spans="1:31">
      <c r="A25">
        <v>5</v>
      </c>
      <c r="B25">
        <v>5</v>
      </c>
      <c r="C25">
        <v>2</v>
      </c>
      <c r="D25">
        <v>4</v>
      </c>
      <c r="E25">
        <v>4</v>
      </c>
      <c r="F25">
        <v>5</v>
      </c>
      <c r="G25">
        <v>2</v>
      </c>
      <c r="H25">
        <v>5</v>
      </c>
      <c r="I25">
        <v>4</v>
      </c>
      <c r="J25">
        <v>3</v>
      </c>
      <c r="K25">
        <v>3</v>
      </c>
      <c r="L25">
        <v>4</v>
      </c>
      <c r="M25">
        <v>3</v>
      </c>
      <c r="N25">
        <v>4</v>
      </c>
      <c r="O25">
        <v>4</v>
      </c>
      <c r="P25">
        <v>4</v>
      </c>
      <c r="Q25">
        <v>3</v>
      </c>
      <c r="R25">
        <v>3</v>
      </c>
      <c r="S25">
        <v>4</v>
      </c>
      <c r="T25">
        <v>3</v>
      </c>
      <c r="U25">
        <v>4</v>
      </c>
      <c r="V25">
        <v>4</v>
      </c>
      <c r="W25">
        <v>3</v>
      </c>
      <c r="X25">
        <v>4</v>
      </c>
      <c r="Y25">
        <v>4</v>
      </c>
      <c r="Z25">
        <v>3</v>
      </c>
      <c r="AA25">
        <v>4</v>
      </c>
      <c r="AB25">
        <v>4</v>
      </c>
      <c r="AC25">
        <v>4</v>
      </c>
      <c r="AD25">
        <v>4</v>
      </c>
      <c r="AE25" s="73">
        <f t="shared" si="0"/>
        <v>3.7333333333333334</v>
      </c>
    </row>
    <row r="26" spans="1:31">
      <c r="A26">
        <v>4</v>
      </c>
      <c r="B26">
        <v>3</v>
      </c>
      <c r="C26">
        <v>3</v>
      </c>
      <c r="D26">
        <v>3</v>
      </c>
      <c r="E26">
        <v>3</v>
      </c>
      <c r="F26">
        <v>2</v>
      </c>
      <c r="G26">
        <v>3</v>
      </c>
      <c r="H26">
        <v>2</v>
      </c>
      <c r="I26">
        <v>1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5</v>
      </c>
      <c r="R26">
        <v>3</v>
      </c>
      <c r="S26">
        <v>4</v>
      </c>
      <c r="T26">
        <v>3</v>
      </c>
      <c r="U26">
        <v>3</v>
      </c>
      <c r="V26">
        <v>3</v>
      </c>
      <c r="W26">
        <v>2</v>
      </c>
      <c r="X26">
        <v>1</v>
      </c>
      <c r="Y26">
        <v>2</v>
      </c>
      <c r="Z26">
        <v>3</v>
      </c>
      <c r="AA26">
        <v>3</v>
      </c>
      <c r="AB26">
        <v>3</v>
      </c>
      <c r="AC26">
        <v>3</v>
      </c>
      <c r="AD26">
        <v>3</v>
      </c>
      <c r="AE26" s="73">
        <f t="shared" si="0"/>
        <v>2.8666666666666667</v>
      </c>
    </row>
    <row r="27" spans="1:31">
      <c r="A27">
        <v>4</v>
      </c>
      <c r="B27">
        <v>5</v>
      </c>
      <c r="C27">
        <v>5</v>
      </c>
      <c r="D27">
        <v>5</v>
      </c>
      <c r="E27">
        <v>3</v>
      </c>
      <c r="F27">
        <v>5</v>
      </c>
      <c r="G27">
        <v>5</v>
      </c>
      <c r="H27">
        <v>4</v>
      </c>
      <c r="I27">
        <v>5</v>
      </c>
      <c r="J27">
        <v>5</v>
      </c>
      <c r="K27">
        <v>4</v>
      </c>
      <c r="L27">
        <v>5</v>
      </c>
      <c r="M27">
        <v>5</v>
      </c>
      <c r="N27">
        <v>5</v>
      </c>
      <c r="O27">
        <v>5</v>
      </c>
      <c r="P27">
        <v>5</v>
      </c>
      <c r="Q27">
        <v>5</v>
      </c>
      <c r="R27">
        <v>4</v>
      </c>
      <c r="S27">
        <v>5</v>
      </c>
      <c r="T27">
        <v>4</v>
      </c>
      <c r="U27">
        <v>4</v>
      </c>
      <c r="V27">
        <v>4</v>
      </c>
      <c r="W27">
        <v>5</v>
      </c>
      <c r="X27">
        <v>3</v>
      </c>
      <c r="Y27">
        <v>2</v>
      </c>
      <c r="Z27">
        <v>4</v>
      </c>
      <c r="AA27">
        <v>4</v>
      </c>
      <c r="AB27">
        <v>4</v>
      </c>
      <c r="AC27">
        <v>4</v>
      </c>
      <c r="AD27">
        <v>4</v>
      </c>
      <c r="AE27" s="73">
        <f t="shared" si="0"/>
        <v>4.3666666666666663</v>
      </c>
    </row>
    <row r="28" spans="1:31">
      <c r="A28">
        <v>4</v>
      </c>
      <c r="B28">
        <v>5</v>
      </c>
      <c r="C28">
        <v>4</v>
      </c>
      <c r="D28">
        <v>5</v>
      </c>
      <c r="E28">
        <v>3</v>
      </c>
      <c r="F28">
        <v>5</v>
      </c>
      <c r="G28">
        <v>5</v>
      </c>
      <c r="H28">
        <v>2</v>
      </c>
      <c r="I28">
        <v>2</v>
      </c>
      <c r="J28">
        <v>3</v>
      </c>
      <c r="K28">
        <v>1</v>
      </c>
      <c r="L28">
        <v>4</v>
      </c>
      <c r="M28">
        <v>3</v>
      </c>
      <c r="N28">
        <v>4</v>
      </c>
      <c r="O28">
        <v>4</v>
      </c>
      <c r="P28">
        <v>4</v>
      </c>
      <c r="Q28">
        <v>4</v>
      </c>
      <c r="R28">
        <v>3</v>
      </c>
      <c r="S28">
        <v>3</v>
      </c>
      <c r="T28">
        <v>4</v>
      </c>
      <c r="U28">
        <v>4</v>
      </c>
      <c r="V28">
        <v>4</v>
      </c>
      <c r="W28">
        <v>4</v>
      </c>
      <c r="X28">
        <v>4</v>
      </c>
      <c r="Y28">
        <v>3</v>
      </c>
      <c r="Z28">
        <v>2</v>
      </c>
      <c r="AA28">
        <v>4</v>
      </c>
      <c r="AB28">
        <v>4</v>
      </c>
      <c r="AC28">
        <v>4</v>
      </c>
      <c r="AD28">
        <v>2</v>
      </c>
      <c r="AE28" s="73">
        <f t="shared" si="0"/>
        <v>3.5666666666666669</v>
      </c>
    </row>
    <row r="29" spans="1:31">
      <c r="A29">
        <v>2</v>
      </c>
      <c r="B29">
        <v>3</v>
      </c>
      <c r="C29">
        <v>4</v>
      </c>
      <c r="D29">
        <v>5</v>
      </c>
      <c r="E29">
        <v>3</v>
      </c>
      <c r="F29">
        <v>4</v>
      </c>
      <c r="G29">
        <v>3</v>
      </c>
      <c r="H29">
        <v>3</v>
      </c>
      <c r="I29">
        <v>4</v>
      </c>
      <c r="J29">
        <v>3</v>
      </c>
      <c r="K29">
        <v>3</v>
      </c>
      <c r="L29">
        <v>4</v>
      </c>
      <c r="M29">
        <v>5</v>
      </c>
      <c r="N29">
        <v>5</v>
      </c>
      <c r="O29">
        <v>5</v>
      </c>
      <c r="P29">
        <v>5</v>
      </c>
      <c r="Q29">
        <v>4</v>
      </c>
      <c r="R29">
        <v>4</v>
      </c>
      <c r="S29">
        <v>2</v>
      </c>
      <c r="T29">
        <v>5</v>
      </c>
      <c r="U29">
        <v>5</v>
      </c>
      <c r="V29">
        <v>5</v>
      </c>
      <c r="W29">
        <v>4</v>
      </c>
      <c r="X29">
        <v>3</v>
      </c>
      <c r="Y29">
        <v>2</v>
      </c>
      <c r="Z29">
        <v>1</v>
      </c>
      <c r="AA29">
        <v>3</v>
      </c>
      <c r="AB29">
        <v>2</v>
      </c>
      <c r="AC29">
        <v>3</v>
      </c>
      <c r="AD29">
        <v>1</v>
      </c>
      <c r="AE29" s="73">
        <f t="shared" si="0"/>
        <v>3.5</v>
      </c>
    </row>
    <row r="30" spans="1:31">
      <c r="A30">
        <v>3</v>
      </c>
      <c r="B30">
        <v>3</v>
      </c>
      <c r="C30">
        <v>2</v>
      </c>
      <c r="D30">
        <v>3</v>
      </c>
      <c r="E30">
        <v>4</v>
      </c>
      <c r="F30">
        <v>2</v>
      </c>
      <c r="G30">
        <v>2</v>
      </c>
      <c r="H30">
        <v>2</v>
      </c>
      <c r="I30">
        <v>2</v>
      </c>
      <c r="J30">
        <v>2</v>
      </c>
      <c r="K30">
        <v>1</v>
      </c>
      <c r="L30">
        <v>2</v>
      </c>
      <c r="M30">
        <v>2</v>
      </c>
      <c r="N30">
        <v>4</v>
      </c>
      <c r="O30">
        <v>3</v>
      </c>
      <c r="P30">
        <v>4</v>
      </c>
      <c r="Q30">
        <v>4</v>
      </c>
      <c r="R30">
        <v>4</v>
      </c>
      <c r="S30">
        <v>2</v>
      </c>
      <c r="T30">
        <v>4</v>
      </c>
      <c r="U30">
        <v>4</v>
      </c>
      <c r="V30">
        <v>4</v>
      </c>
      <c r="W30">
        <v>4</v>
      </c>
      <c r="X30">
        <v>2</v>
      </c>
      <c r="Y30">
        <v>3</v>
      </c>
      <c r="Z30">
        <v>1</v>
      </c>
      <c r="AA30">
        <v>2</v>
      </c>
      <c r="AB30">
        <v>3</v>
      </c>
      <c r="AC30">
        <v>2</v>
      </c>
      <c r="AD30">
        <v>4</v>
      </c>
      <c r="AE30" s="73">
        <f t="shared" si="0"/>
        <v>2.8</v>
      </c>
    </row>
    <row r="31" spans="1:31">
      <c r="A31">
        <v>4</v>
      </c>
      <c r="B31">
        <v>5</v>
      </c>
      <c r="C31">
        <v>4</v>
      </c>
      <c r="D31">
        <v>4</v>
      </c>
      <c r="E31">
        <v>4</v>
      </c>
      <c r="F31">
        <v>5</v>
      </c>
      <c r="G31">
        <v>3</v>
      </c>
      <c r="H31">
        <v>1</v>
      </c>
      <c r="I31">
        <v>3</v>
      </c>
      <c r="J31">
        <v>3</v>
      </c>
      <c r="K31">
        <v>1</v>
      </c>
      <c r="L31">
        <v>4</v>
      </c>
      <c r="M31">
        <v>4</v>
      </c>
      <c r="N31">
        <v>4</v>
      </c>
      <c r="O31">
        <v>4</v>
      </c>
      <c r="P31">
        <v>4</v>
      </c>
      <c r="Q31">
        <v>4</v>
      </c>
      <c r="R31">
        <v>3</v>
      </c>
      <c r="S31">
        <v>3</v>
      </c>
      <c r="T31">
        <v>4</v>
      </c>
      <c r="U31">
        <v>4</v>
      </c>
      <c r="V31">
        <v>4</v>
      </c>
      <c r="W31">
        <v>4</v>
      </c>
      <c r="X31">
        <v>4</v>
      </c>
      <c r="Y31">
        <v>3</v>
      </c>
      <c r="Z31">
        <v>1</v>
      </c>
      <c r="AA31">
        <v>2</v>
      </c>
      <c r="AB31">
        <v>3</v>
      </c>
      <c r="AC31">
        <v>4</v>
      </c>
      <c r="AD31">
        <v>3</v>
      </c>
      <c r="AE31" s="73">
        <f t="shared" si="0"/>
        <v>3.4333333333333331</v>
      </c>
    </row>
    <row r="32" spans="1:31">
      <c r="A32">
        <v>5</v>
      </c>
      <c r="B32">
        <v>2</v>
      </c>
      <c r="C32">
        <v>3</v>
      </c>
      <c r="D32">
        <v>4</v>
      </c>
      <c r="E32">
        <v>4</v>
      </c>
      <c r="F32">
        <v>3</v>
      </c>
      <c r="G32">
        <v>3</v>
      </c>
      <c r="H32">
        <v>2</v>
      </c>
      <c r="I32">
        <v>4</v>
      </c>
      <c r="J32">
        <v>3</v>
      </c>
      <c r="K32">
        <v>1</v>
      </c>
      <c r="L32">
        <v>3</v>
      </c>
      <c r="M32">
        <v>3</v>
      </c>
      <c r="N32">
        <v>4</v>
      </c>
      <c r="O32">
        <v>3</v>
      </c>
      <c r="P32">
        <v>3</v>
      </c>
      <c r="Q32">
        <v>3</v>
      </c>
      <c r="R32">
        <v>3</v>
      </c>
      <c r="S32">
        <v>3</v>
      </c>
      <c r="T32">
        <v>4</v>
      </c>
      <c r="U32">
        <v>4</v>
      </c>
      <c r="V32">
        <v>4</v>
      </c>
      <c r="W32">
        <v>4</v>
      </c>
      <c r="X32">
        <v>4</v>
      </c>
      <c r="Y32">
        <v>3</v>
      </c>
      <c r="Z32">
        <v>3</v>
      </c>
      <c r="AA32">
        <v>2</v>
      </c>
      <c r="AB32">
        <v>4</v>
      </c>
      <c r="AC32">
        <v>4</v>
      </c>
      <c r="AD32">
        <v>3</v>
      </c>
      <c r="AE32" s="73">
        <f t="shared" si="0"/>
        <v>3.2666666666666666</v>
      </c>
    </row>
    <row r="33" spans="1:31">
      <c r="A33">
        <v>2</v>
      </c>
      <c r="B33">
        <v>3</v>
      </c>
      <c r="C33">
        <v>1</v>
      </c>
      <c r="D33">
        <v>4</v>
      </c>
      <c r="E33">
        <v>4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3</v>
      </c>
      <c r="U33">
        <v>3</v>
      </c>
      <c r="V33">
        <v>3</v>
      </c>
      <c r="W33">
        <v>1</v>
      </c>
      <c r="X33">
        <v>4</v>
      </c>
      <c r="Y33">
        <v>1</v>
      </c>
      <c r="Z33">
        <v>1</v>
      </c>
      <c r="AA33">
        <v>1</v>
      </c>
      <c r="AB33">
        <v>1</v>
      </c>
      <c r="AC33">
        <v>4</v>
      </c>
      <c r="AD33">
        <v>1</v>
      </c>
      <c r="AE33" s="73">
        <f t="shared" si="0"/>
        <v>1.7</v>
      </c>
    </row>
    <row r="34" spans="1:31">
      <c r="A34">
        <v>5</v>
      </c>
      <c r="B34">
        <v>3</v>
      </c>
      <c r="C34">
        <v>3</v>
      </c>
      <c r="D34">
        <v>4</v>
      </c>
      <c r="E34">
        <v>5</v>
      </c>
      <c r="F34">
        <v>4</v>
      </c>
      <c r="G34">
        <v>4</v>
      </c>
      <c r="H34">
        <v>4</v>
      </c>
      <c r="I34">
        <v>3</v>
      </c>
      <c r="J34">
        <v>2</v>
      </c>
      <c r="K34">
        <v>2</v>
      </c>
      <c r="L34">
        <v>4</v>
      </c>
      <c r="M34">
        <v>3</v>
      </c>
      <c r="N34">
        <v>5</v>
      </c>
      <c r="O34">
        <v>5</v>
      </c>
      <c r="P34">
        <v>5</v>
      </c>
      <c r="Q34">
        <v>5</v>
      </c>
      <c r="R34">
        <v>3</v>
      </c>
      <c r="S34">
        <v>3</v>
      </c>
      <c r="T34">
        <v>3</v>
      </c>
      <c r="U34">
        <v>3</v>
      </c>
      <c r="V34">
        <v>4</v>
      </c>
      <c r="W34">
        <v>4</v>
      </c>
      <c r="X34">
        <v>5</v>
      </c>
      <c r="Y34">
        <v>4</v>
      </c>
      <c r="Z34">
        <v>1</v>
      </c>
      <c r="AA34">
        <v>3</v>
      </c>
      <c r="AB34">
        <v>3</v>
      </c>
      <c r="AC34">
        <v>4</v>
      </c>
      <c r="AD34">
        <v>2</v>
      </c>
      <c r="AE34" s="73">
        <f t="shared" si="0"/>
        <v>3.6</v>
      </c>
    </row>
    <row r="35" spans="1:31">
      <c r="A35">
        <v>3</v>
      </c>
      <c r="B35">
        <v>4</v>
      </c>
      <c r="C35">
        <v>4</v>
      </c>
      <c r="D35">
        <v>4</v>
      </c>
      <c r="E35">
        <v>2</v>
      </c>
      <c r="F35">
        <v>3</v>
      </c>
      <c r="G35">
        <v>4</v>
      </c>
      <c r="H35">
        <v>4</v>
      </c>
      <c r="I35">
        <v>2</v>
      </c>
      <c r="J35">
        <v>4</v>
      </c>
      <c r="K35">
        <v>2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2</v>
      </c>
      <c r="T35">
        <v>4</v>
      </c>
      <c r="U35">
        <v>4</v>
      </c>
      <c r="V35">
        <v>4</v>
      </c>
      <c r="W35">
        <v>4</v>
      </c>
      <c r="X35">
        <v>4</v>
      </c>
      <c r="Y35">
        <v>2</v>
      </c>
      <c r="Z35">
        <v>3</v>
      </c>
      <c r="AA35">
        <v>4</v>
      </c>
      <c r="AB35">
        <v>2</v>
      </c>
      <c r="AC35">
        <v>3</v>
      </c>
      <c r="AD35">
        <v>3</v>
      </c>
      <c r="AE35" s="73">
        <f t="shared" si="0"/>
        <v>3.4333333333333331</v>
      </c>
    </row>
    <row r="36" spans="1:31">
      <c r="A36">
        <v>2</v>
      </c>
      <c r="B36">
        <v>2</v>
      </c>
      <c r="C36">
        <v>4</v>
      </c>
      <c r="D36">
        <v>3</v>
      </c>
      <c r="E36">
        <v>4</v>
      </c>
      <c r="F36">
        <v>4</v>
      </c>
      <c r="G36">
        <v>3</v>
      </c>
      <c r="H36">
        <v>5</v>
      </c>
      <c r="I36">
        <v>5</v>
      </c>
      <c r="J36">
        <v>4</v>
      </c>
      <c r="K36">
        <v>4</v>
      </c>
      <c r="L36">
        <v>4</v>
      </c>
      <c r="M36">
        <v>5</v>
      </c>
      <c r="N36">
        <v>4</v>
      </c>
      <c r="O36">
        <v>5</v>
      </c>
      <c r="P36">
        <v>4</v>
      </c>
      <c r="Q36">
        <v>3</v>
      </c>
      <c r="R36">
        <v>5</v>
      </c>
      <c r="S36">
        <v>4</v>
      </c>
      <c r="T36">
        <v>5</v>
      </c>
      <c r="U36">
        <v>5</v>
      </c>
      <c r="V36">
        <v>5</v>
      </c>
      <c r="W36">
        <v>5</v>
      </c>
      <c r="X36">
        <v>4</v>
      </c>
      <c r="Y36">
        <v>4</v>
      </c>
      <c r="Z36">
        <v>3</v>
      </c>
      <c r="AA36">
        <v>3</v>
      </c>
      <c r="AB36">
        <v>2</v>
      </c>
      <c r="AC36">
        <v>1</v>
      </c>
      <c r="AD36">
        <v>2</v>
      </c>
      <c r="AE36" s="73">
        <f t="shared" si="0"/>
        <v>3.7666666666666666</v>
      </c>
    </row>
    <row r="37" spans="1:31">
      <c r="A37">
        <v>4</v>
      </c>
      <c r="B37">
        <v>5</v>
      </c>
      <c r="C37">
        <v>5</v>
      </c>
      <c r="D37">
        <v>4</v>
      </c>
      <c r="E37">
        <v>3</v>
      </c>
      <c r="F37">
        <v>3</v>
      </c>
      <c r="G37">
        <v>3</v>
      </c>
      <c r="H37">
        <v>1</v>
      </c>
      <c r="I37">
        <v>3</v>
      </c>
      <c r="J37">
        <v>4</v>
      </c>
      <c r="K37">
        <v>3</v>
      </c>
      <c r="L37">
        <v>4</v>
      </c>
      <c r="M37">
        <v>4</v>
      </c>
      <c r="N37">
        <v>4</v>
      </c>
      <c r="O37">
        <v>4</v>
      </c>
      <c r="P37">
        <v>3</v>
      </c>
      <c r="Q37">
        <v>4</v>
      </c>
      <c r="R37">
        <v>3</v>
      </c>
      <c r="S37">
        <v>3</v>
      </c>
      <c r="T37">
        <v>3</v>
      </c>
      <c r="U37">
        <v>4</v>
      </c>
      <c r="V37">
        <v>4</v>
      </c>
      <c r="W37">
        <v>3</v>
      </c>
      <c r="X37">
        <v>3</v>
      </c>
      <c r="Y37">
        <v>2</v>
      </c>
      <c r="Z37">
        <v>3</v>
      </c>
      <c r="AA37">
        <v>3</v>
      </c>
      <c r="AB37">
        <v>3</v>
      </c>
      <c r="AC37">
        <v>3</v>
      </c>
      <c r="AD37">
        <v>3</v>
      </c>
      <c r="AE37" s="73">
        <f t="shared" si="0"/>
        <v>3.3666666666666667</v>
      </c>
    </row>
    <row r="38" spans="1:31">
      <c r="A38">
        <v>5</v>
      </c>
      <c r="B38">
        <v>5</v>
      </c>
      <c r="C38">
        <v>5</v>
      </c>
      <c r="D38">
        <v>4</v>
      </c>
      <c r="E38">
        <v>2</v>
      </c>
      <c r="F38">
        <v>3</v>
      </c>
      <c r="G38">
        <v>5</v>
      </c>
      <c r="H38">
        <v>4</v>
      </c>
      <c r="I38">
        <v>5</v>
      </c>
      <c r="J38">
        <v>2</v>
      </c>
      <c r="K38">
        <v>3</v>
      </c>
      <c r="L38">
        <v>3</v>
      </c>
      <c r="M38">
        <v>4</v>
      </c>
      <c r="N38">
        <v>4</v>
      </c>
      <c r="O38">
        <v>4</v>
      </c>
      <c r="P38">
        <v>5</v>
      </c>
      <c r="Q38">
        <v>4</v>
      </c>
      <c r="R38">
        <v>4</v>
      </c>
      <c r="S38">
        <v>1</v>
      </c>
      <c r="T38">
        <v>3</v>
      </c>
      <c r="U38">
        <v>2</v>
      </c>
      <c r="V38">
        <v>3</v>
      </c>
      <c r="W38">
        <v>4</v>
      </c>
      <c r="X38">
        <v>4</v>
      </c>
      <c r="Y38">
        <v>3</v>
      </c>
      <c r="Z38">
        <v>4</v>
      </c>
      <c r="AA38">
        <v>5</v>
      </c>
      <c r="AB38">
        <v>4</v>
      </c>
      <c r="AC38">
        <v>4</v>
      </c>
      <c r="AD38">
        <v>5</v>
      </c>
      <c r="AE38" s="73">
        <f t="shared" si="0"/>
        <v>3.7666666666666666</v>
      </c>
    </row>
    <row r="39" spans="1:31">
      <c r="A39">
        <v>2</v>
      </c>
      <c r="B39">
        <v>3</v>
      </c>
      <c r="C39">
        <v>4</v>
      </c>
      <c r="D39">
        <v>3</v>
      </c>
      <c r="E39">
        <v>3</v>
      </c>
      <c r="F39">
        <v>3</v>
      </c>
      <c r="G39">
        <v>3</v>
      </c>
      <c r="H39">
        <v>4</v>
      </c>
      <c r="I39">
        <v>2</v>
      </c>
      <c r="J39">
        <v>3</v>
      </c>
      <c r="K39">
        <v>3</v>
      </c>
      <c r="L39">
        <v>4</v>
      </c>
      <c r="M39">
        <v>4</v>
      </c>
      <c r="N39">
        <v>2</v>
      </c>
      <c r="O39">
        <v>4</v>
      </c>
      <c r="P39">
        <v>4</v>
      </c>
      <c r="Q39">
        <v>4</v>
      </c>
      <c r="R39">
        <v>4</v>
      </c>
      <c r="S39">
        <v>4</v>
      </c>
      <c r="T39">
        <v>3</v>
      </c>
      <c r="U39">
        <v>3</v>
      </c>
      <c r="V39">
        <v>4</v>
      </c>
      <c r="W39">
        <v>4</v>
      </c>
      <c r="X39">
        <v>3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 s="73">
        <f t="shared" si="0"/>
        <v>3.4666666666666668</v>
      </c>
    </row>
    <row r="40" spans="1:31">
      <c r="A40">
        <v>5</v>
      </c>
      <c r="B40">
        <v>5</v>
      </c>
      <c r="C40">
        <v>5</v>
      </c>
      <c r="D40">
        <v>5</v>
      </c>
      <c r="E40">
        <v>3</v>
      </c>
      <c r="F40">
        <v>4</v>
      </c>
      <c r="G40">
        <v>5</v>
      </c>
      <c r="H40">
        <v>5</v>
      </c>
      <c r="I40">
        <v>5</v>
      </c>
      <c r="J40">
        <v>5</v>
      </c>
      <c r="K40">
        <v>5</v>
      </c>
      <c r="L40">
        <v>4</v>
      </c>
      <c r="M40">
        <v>5</v>
      </c>
      <c r="N40">
        <v>5</v>
      </c>
      <c r="O40">
        <v>5</v>
      </c>
      <c r="P40">
        <v>5</v>
      </c>
      <c r="Q40">
        <v>5</v>
      </c>
      <c r="R40">
        <v>5</v>
      </c>
      <c r="S40">
        <v>4</v>
      </c>
      <c r="T40">
        <v>3</v>
      </c>
      <c r="U40">
        <v>3</v>
      </c>
      <c r="V40">
        <v>3</v>
      </c>
      <c r="W40">
        <v>5</v>
      </c>
      <c r="X40">
        <v>5</v>
      </c>
      <c r="Y40">
        <v>5</v>
      </c>
      <c r="Z40">
        <v>4</v>
      </c>
      <c r="AA40">
        <v>4</v>
      </c>
      <c r="AB40">
        <v>4</v>
      </c>
      <c r="AC40">
        <v>4</v>
      </c>
      <c r="AD40">
        <v>4</v>
      </c>
      <c r="AE40" s="73">
        <f t="shared" si="0"/>
        <v>4.4666666666666668</v>
      </c>
    </row>
    <row r="41" spans="1:31">
      <c r="A41">
        <v>4</v>
      </c>
      <c r="B41">
        <v>3</v>
      </c>
      <c r="C41">
        <v>3</v>
      </c>
      <c r="D41">
        <v>4</v>
      </c>
      <c r="E41">
        <v>3</v>
      </c>
      <c r="F41">
        <v>4</v>
      </c>
      <c r="G41">
        <v>4</v>
      </c>
      <c r="H41">
        <v>2</v>
      </c>
      <c r="I41">
        <v>2</v>
      </c>
      <c r="J41">
        <v>2</v>
      </c>
      <c r="K41">
        <v>1</v>
      </c>
      <c r="L41">
        <v>2</v>
      </c>
      <c r="M41">
        <v>2</v>
      </c>
      <c r="N41">
        <v>4</v>
      </c>
      <c r="O41">
        <v>2</v>
      </c>
      <c r="P41">
        <v>4</v>
      </c>
      <c r="Q41">
        <v>4</v>
      </c>
      <c r="R41">
        <v>2</v>
      </c>
      <c r="S41">
        <v>3</v>
      </c>
      <c r="T41">
        <v>4</v>
      </c>
      <c r="U41">
        <v>4</v>
      </c>
      <c r="V41">
        <v>4</v>
      </c>
      <c r="W41">
        <v>2</v>
      </c>
      <c r="X41">
        <v>2</v>
      </c>
      <c r="Y41">
        <v>4</v>
      </c>
      <c r="Z41">
        <v>3</v>
      </c>
      <c r="AA41">
        <v>3</v>
      </c>
      <c r="AB41">
        <v>4</v>
      </c>
      <c r="AC41">
        <v>4</v>
      </c>
      <c r="AD41">
        <v>1</v>
      </c>
      <c r="AE41" s="73">
        <f t="shared" si="0"/>
        <v>3</v>
      </c>
    </row>
    <row r="42" spans="1:31">
      <c r="A42">
        <v>4</v>
      </c>
      <c r="B42">
        <v>3</v>
      </c>
      <c r="C42">
        <v>4</v>
      </c>
      <c r="D42">
        <v>3</v>
      </c>
      <c r="E42">
        <v>3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5</v>
      </c>
      <c r="Q42">
        <v>4</v>
      </c>
      <c r="R42">
        <v>5</v>
      </c>
      <c r="S42">
        <v>4</v>
      </c>
      <c r="T42">
        <v>5</v>
      </c>
      <c r="U42">
        <v>4</v>
      </c>
      <c r="V42">
        <v>4</v>
      </c>
      <c r="W42">
        <v>4</v>
      </c>
      <c r="X42">
        <v>4</v>
      </c>
      <c r="Y42">
        <v>4</v>
      </c>
      <c r="Z42">
        <v>3</v>
      </c>
      <c r="AA42">
        <v>4</v>
      </c>
      <c r="AB42">
        <v>4</v>
      </c>
      <c r="AC42">
        <v>4</v>
      </c>
      <c r="AD42">
        <v>4</v>
      </c>
      <c r="AE42" s="73">
        <f t="shared" si="0"/>
        <v>3.9666666666666668</v>
      </c>
    </row>
    <row r="43" spans="1:31">
      <c r="A43">
        <v>5</v>
      </c>
      <c r="B43">
        <v>3</v>
      </c>
      <c r="C43">
        <v>4</v>
      </c>
      <c r="D43">
        <v>4</v>
      </c>
      <c r="E43">
        <v>3</v>
      </c>
      <c r="F43">
        <v>4</v>
      </c>
      <c r="G43">
        <v>3</v>
      </c>
      <c r="H43">
        <v>2</v>
      </c>
      <c r="I43">
        <v>4</v>
      </c>
      <c r="J43">
        <v>3</v>
      </c>
      <c r="K43">
        <v>3</v>
      </c>
      <c r="L43">
        <v>4</v>
      </c>
      <c r="M43">
        <v>4</v>
      </c>
      <c r="N43">
        <v>4</v>
      </c>
      <c r="O43">
        <v>5</v>
      </c>
      <c r="P43">
        <v>4</v>
      </c>
      <c r="Q43">
        <v>5</v>
      </c>
      <c r="R43">
        <v>5</v>
      </c>
      <c r="S43">
        <v>4</v>
      </c>
      <c r="T43">
        <v>5</v>
      </c>
      <c r="U43">
        <v>5</v>
      </c>
      <c r="V43">
        <v>5</v>
      </c>
      <c r="W43">
        <v>4</v>
      </c>
      <c r="X43">
        <v>5</v>
      </c>
      <c r="Y43">
        <v>4</v>
      </c>
      <c r="Z43">
        <v>1</v>
      </c>
      <c r="AA43">
        <v>3</v>
      </c>
      <c r="AB43">
        <v>3</v>
      </c>
      <c r="AC43">
        <v>2</v>
      </c>
      <c r="AD43">
        <v>3</v>
      </c>
      <c r="AE43" s="73">
        <f t="shared" si="0"/>
        <v>3.7666666666666666</v>
      </c>
    </row>
    <row r="44" spans="1:31">
      <c r="A44">
        <v>2</v>
      </c>
      <c r="B44">
        <v>4</v>
      </c>
      <c r="C44">
        <v>2</v>
      </c>
      <c r="D44">
        <v>4</v>
      </c>
      <c r="E44">
        <v>4</v>
      </c>
      <c r="F44">
        <v>5</v>
      </c>
      <c r="G44">
        <v>4</v>
      </c>
      <c r="H44">
        <v>1</v>
      </c>
      <c r="I44">
        <v>1</v>
      </c>
      <c r="J44">
        <v>3</v>
      </c>
      <c r="K44">
        <v>5</v>
      </c>
      <c r="L44">
        <v>3</v>
      </c>
      <c r="M44">
        <v>5</v>
      </c>
      <c r="N44">
        <v>4</v>
      </c>
      <c r="O44">
        <v>3</v>
      </c>
      <c r="P44">
        <v>2</v>
      </c>
      <c r="Q44">
        <v>1</v>
      </c>
      <c r="R44">
        <v>2</v>
      </c>
      <c r="S44">
        <v>2</v>
      </c>
      <c r="T44">
        <v>3</v>
      </c>
      <c r="U44">
        <v>4</v>
      </c>
      <c r="V44">
        <v>2</v>
      </c>
      <c r="W44">
        <v>1</v>
      </c>
      <c r="X44">
        <v>3</v>
      </c>
      <c r="Y44">
        <v>2</v>
      </c>
      <c r="Z44">
        <v>1</v>
      </c>
      <c r="AA44">
        <v>2</v>
      </c>
      <c r="AB44">
        <v>4</v>
      </c>
      <c r="AC44">
        <v>5</v>
      </c>
      <c r="AD44">
        <v>2</v>
      </c>
      <c r="AE44" s="73">
        <f t="shared" si="0"/>
        <v>2.8666666666666667</v>
      </c>
    </row>
    <row r="45" spans="1:31">
      <c r="A45">
        <v>4</v>
      </c>
      <c r="B45">
        <v>4</v>
      </c>
      <c r="C45">
        <v>4</v>
      </c>
      <c r="D45">
        <v>4</v>
      </c>
      <c r="E45">
        <v>3</v>
      </c>
      <c r="F45">
        <v>4</v>
      </c>
      <c r="G45">
        <v>4</v>
      </c>
      <c r="H45">
        <v>2</v>
      </c>
      <c r="I45">
        <v>2</v>
      </c>
      <c r="J45">
        <v>4</v>
      </c>
      <c r="K45">
        <v>2</v>
      </c>
      <c r="L45">
        <v>4</v>
      </c>
      <c r="M45">
        <v>4</v>
      </c>
      <c r="N45">
        <v>4</v>
      </c>
      <c r="O45">
        <v>4</v>
      </c>
      <c r="P45">
        <v>5</v>
      </c>
      <c r="Q45">
        <v>4</v>
      </c>
      <c r="R45">
        <v>3</v>
      </c>
      <c r="S45">
        <v>4</v>
      </c>
      <c r="T45">
        <v>4</v>
      </c>
      <c r="U45">
        <v>4</v>
      </c>
      <c r="V45">
        <v>5</v>
      </c>
      <c r="W45">
        <v>3</v>
      </c>
      <c r="X45">
        <v>4</v>
      </c>
      <c r="Y45">
        <v>4</v>
      </c>
      <c r="Z45">
        <v>1</v>
      </c>
      <c r="AA45">
        <v>3</v>
      </c>
      <c r="AB45">
        <v>2</v>
      </c>
      <c r="AC45">
        <v>4</v>
      </c>
      <c r="AD45">
        <v>2</v>
      </c>
      <c r="AE45" s="73">
        <f t="shared" si="0"/>
        <v>3.5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F1F3-0A45-4376-9326-4786F821FB96}">
  <dimension ref="A1:R45"/>
  <sheetViews>
    <sheetView topLeftCell="N1" workbookViewId="0">
      <selection activeCell="R1" sqref="R1:R1048576"/>
    </sheetView>
  </sheetViews>
  <sheetFormatPr defaultRowHeight="15"/>
  <cols>
    <col min="1" max="1" width="44.5703125" bestFit="1" customWidth="1"/>
    <col min="2" max="2" width="25.85546875" bestFit="1" customWidth="1"/>
    <col min="3" max="3" width="26.42578125" bestFit="1" customWidth="1"/>
    <col min="4" max="4" width="26.140625" bestFit="1" customWidth="1"/>
    <col min="5" max="5" width="27.5703125" bestFit="1" customWidth="1"/>
    <col min="6" max="6" width="27.140625" bestFit="1" customWidth="1"/>
    <col min="7" max="7" width="25.140625" bestFit="1" customWidth="1"/>
    <col min="8" max="8" width="22.5703125" bestFit="1" customWidth="1"/>
    <col min="9" max="9" width="24.28515625" bestFit="1" customWidth="1"/>
    <col min="10" max="10" width="14.42578125" bestFit="1" customWidth="1"/>
    <col min="11" max="11" width="19.28515625" bestFit="1" customWidth="1"/>
    <col min="12" max="12" width="12.85546875" bestFit="1" customWidth="1"/>
    <col min="13" max="13" width="24.42578125" bestFit="1" customWidth="1"/>
    <col min="14" max="14" width="18.140625" bestFit="1" customWidth="1"/>
    <col min="15" max="15" width="21.85546875" bestFit="1" customWidth="1"/>
    <col min="16" max="16" width="23.85546875" bestFit="1" customWidth="1"/>
    <col min="17" max="17" width="17.7109375" bestFit="1" customWidth="1"/>
  </cols>
  <sheetData>
    <row r="1" spans="1:18">
      <c r="A1" s="5" t="s">
        <v>423</v>
      </c>
      <c r="B1" s="5" t="s">
        <v>437</v>
      </c>
      <c r="C1" s="5" t="s">
        <v>445</v>
      </c>
      <c r="D1" s="5" t="s">
        <v>449</v>
      </c>
      <c r="E1" s="5" t="s">
        <v>454</v>
      </c>
      <c r="F1" s="5" t="s">
        <v>465</v>
      </c>
      <c r="G1" s="5" t="s">
        <v>466</v>
      </c>
      <c r="H1" s="5" t="s">
        <v>467</v>
      </c>
      <c r="I1" s="5" t="s">
        <v>470</v>
      </c>
      <c r="J1" s="5" t="s">
        <v>475</v>
      </c>
      <c r="K1" s="5" t="s">
        <v>479</v>
      </c>
      <c r="L1" s="5" t="s">
        <v>480</v>
      </c>
      <c r="M1" s="5" t="s">
        <v>490</v>
      </c>
      <c r="N1" s="5" t="s">
        <v>489</v>
      </c>
      <c r="O1" s="5" t="s">
        <v>487</v>
      </c>
      <c r="P1" s="5" t="s">
        <v>486</v>
      </c>
      <c r="Q1" s="5" t="s">
        <v>494</v>
      </c>
      <c r="R1" s="5" t="s">
        <v>677</v>
      </c>
    </row>
    <row r="2" spans="1:18">
      <c r="A2">
        <v>2</v>
      </c>
      <c r="B2">
        <v>5</v>
      </c>
      <c r="C2">
        <v>1</v>
      </c>
      <c r="D2">
        <v>4</v>
      </c>
      <c r="E2">
        <v>4</v>
      </c>
      <c r="F2">
        <v>1</v>
      </c>
      <c r="G2">
        <v>5</v>
      </c>
      <c r="H2">
        <v>4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4</v>
      </c>
      <c r="Q2">
        <v>2</v>
      </c>
      <c r="R2" s="73">
        <f>AVERAGE(A2:Q2)</f>
        <v>3.9411764705882355</v>
      </c>
    </row>
    <row r="3" spans="1:18">
      <c r="A3">
        <v>3</v>
      </c>
      <c r="B3">
        <v>1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4</v>
      </c>
      <c r="L3">
        <v>5</v>
      </c>
      <c r="M3">
        <v>1</v>
      </c>
      <c r="N3">
        <v>3</v>
      </c>
      <c r="O3">
        <v>2</v>
      </c>
      <c r="P3">
        <v>2</v>
      </c>
      <c r="Q3">
        <v>5</v>
      </c>
      <c r="R3" s="73">
        <f t="shared" ref="R3:R45" si="0">AVERAGE(A3:Q3)</f>
        <v>2.9411764705882355</v>
      </c>
    </row>
    <row r="4" spans="1:18">
      <c r="A4">
        <v>5</v>
      </c>
      <c r="B4">
        <v>4</v>
      </c>
      <c r="C4">
        <v>5</v>
      </c>
      <c r="D4">
        <v>5</v>
      </c>
      <c r="E4">
        <v>5</v>
      </c>
      <c r="F4">
        <v>3</v>
      </c>
      <c r="G4">
        <v>5</v>
      </c>
      <c r="H4">
        <v>5</v>
      </c>
      <c r="I4">
        <v>5</v>
      </c>
      <c r="J4">
        <v>5</v>
      </c>
      <c r="K4">
        <v>4</v>
      </c>
      <c r="L4">
        <v>4</v>
      </c>
      <c r="M4">
        <v>3</v>
      </c>
      <c r="N4">
        <v>5</v>
      </c>
      <c r="O4">
        <v>5</v>
      </c>
      <c r="P4">
        <v>5</v>
      </c>
      <c r="Q4">
        <v>1</v>
      </c>
      <c r="R4" s="73">
        <f t="shared" si="0"/>
        <v>4.3529411764705879</v>
      </c>
    </row>
    <row r="5" spans="1:18">
      <c r="A5">
        <v>5</v>
      </c>
      <c r="B5">
        <v>3</v>
      </c>
      <c r="C5">
        <v>3</v>
      </c>
      <c r="D5">
        <v>4</v>
      </c>
      <c r="E5">
        <v>5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1</v>
      </c>
      <c r="R5" s="73">
        <f t="shared" si="0"/>
        <v>3.1764705882352939</v>
      </c>
    </row>
    <row r="6" spans="1:18">
      <c r="A6">
        <v>4</v>
      </c>
      <c r="B6">
        <v>4</v>
      </c>
      <c r="C6">
        <v>3</v>
      </c>
      <c r="D6">
        <v>4</v>
      </c>
      <c r="E6">
        <v>5</v>
      </c>
      <c r="F6">
        <v>3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4</v>
      </c>
      <c r="N6">
        <v>5</v>
      </c>
      <c r="O6">
        <v>5</v>
      </c>
      <c r="P6">
        <v>4</v>
      </c>
      <c r="Q6">
        <v>1</v>
      </c>
      <c r="R6" s="73">
        <f t="shared" si="0"/>
        <v>4.2352941176470589</v>
      </c>
    </row>
    <row r="7" spans="1:18">
      <c r="A7">
        <v>4</v>
      </c>
      <c r="B7">
        <v>4</v>
      </c>
      <c r="C7">
        <v>3</v>
      </c>
      <c r="D7">
        <v>3</v>
      </c>
      <c r="E7">
        <v>1</v>
      </c>
      <c r="F7">
        <v>3</v>
      </c>
      <c r="G7">
        <v>4</v>
      </c>
      <c r="H7">
        <v>4</v>
      </c>
      <c r="I7">
        <v>3</v>
      </c>
      <c r="J7">
        <v>2</v>
      </c>
      <c r="K7">
        <v>4</v>
      </c>
      <c r="L7">
        <v>5</v>
      </c>
      <c r="M7">
        <v>3</v>
      </c>
      <c r="N7">
        <v>4</v>
      </c>
      <c r="O7">
        <v>3</v>
      </c>
      <c r="P7">
        <v>5</v>
      </c>
      <c r="Q7">
        <v>1</v>
      </c>
      <c r="R7" s="73">
        <f t="shared" si="0"/>
        <v>3.2941176470588234</v>
      </c>
    </row>
    <row r="8" spans="1:18">
      <c r="A8">
        <v>5</v>
      </c>
      <c r="B8">
        <v>5</v>
      </c>
      <c r="C8">
        <v>3</v>
      </c>
      <c r="D8">
        <v>3</v>
      </c>
      <c r="E8">
        <v>5</v>
      </c>
      <c r="F8">
        <v>1</v>
      </c>
      <c r="G8">
        <v>3</v>
      </c>
      <c r="H8">
        <v>3</v>
      </c>
      <c r="I8">
        <v>3</v>
      </c>
      <c r="J8">
        <v>5</v>
      </c>
      <c r="K8">
        <v>4</v>
      </c>
      <c r="L8">
        <v>5</v>
      </c>
      <c r="M8">
        <v>4</v>
      </c>
      <c r="N8">
        <v>5</v>
      </c>
      <c r="O8">
        <v>5</v>
      </c>
      <c r="P8">
        <v>4</v>
      </c>
      <c r="Q8">
        <v>2</v>
      </c>
      <c r="R8" s="73">
        <f t="shared" si="0"/>
        <v>3.8235294117647061</v>
      </c>
    </row>
    <row r="9" spans="1:18">
      <c r="A9">
        <v>3</v>
      </c>
      <c r="B9">
        <v>3</v>
      </c>
      <c r="C9">
        <v>4</v>
      </c>
      <c r="D9">
        <v>4</v>
      </c>
      <c r="E9">
        <v>4</v>
      </c>
      <c r="F9">
        <v>3</v>
      </c>
      <c r="G9">
        <v>3</v>
      </c>
      <c r="H9">
        <v>3</v>
      </c>
      <c r="I9">
        <v>3</v>
      </c>
      <c r="J9">
        <v>4</v>
      </c>
      <c r="K9">
        <v>4</v>
      </c>
      <c r="L9">
        <v>4</v>
      </c>
      <c r="M9">
        <v>4</v>
      </c>
      <c r="N9">
        <v>3</v>
      </c>
      <c r="O9">
        <v>4</v>
      </c>
      <c r="P9">
        <v>3</v>
      </c>
      <c r="Q9">
        <v>1</v>
      </c>
      <c r="R9" s="73">
        <f t="shared" si="0"/>
        <v>3.3529411764705883</v>
      </c>
    </row>
    <row r="10" spans="1:18">
      <c r="A10">
        <v>5</v>
      </c>
      <c r="B10">
        <v>5</v>
      </c>
      <c r="C10">
        <v>1</v>
      </c>
      <c r="D10">
        <v>5</v>
      </c>
      <c r="E10">
        <v>5</v>
      </c>
      <c r="F10">
        <v>1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1</v>
      </c>
      <c r="R10" s="73">
        <f t="shared" si="0"/>
        <v>4.2941176470588234</v>
      </c>
    </row>
    <row r="11" spans="1:18">
      <c r="A11">
        <v>5</v>
      </c>
      <c r="B11">
        <v>3</v>
      </c>
      <c r="C11">
        <v>4</v>
      </c>
      <c r="D11">
        <v>4</v>
      </c>
      <c r="E11">
        <v>5</v>
      </c>
      <c r="F11">
        <v>3</v>
      </c>
      <c r="G11">
        <v>5</v>
      </c>
      <c r="H11">
        <v>5</v>
      </c>
      <c r="I11">
        <v>5</v>
      </c>
      <c r="J11">
        <v>3</v>
      </c>
      <c r="K11">
        <v>5</v>
      </c>
      <c r="L11">
        <v>3</v>
      </c>
      <c r="M11">
        <v>3</v>
      </c>
      <c r="N11">
        <v>4</v>
      </c>
      <c r="O11">
        <v>4</v>
      </c>
      <c r="P11">
        <v>2</v>
      </c>
      <c r="Q11">
        <v>3</v>
      </c>
      <c r="R11" s="73">
        <f t="shared" si="0"/>
        <v>3.8823529411764706</v>
      </c>
    </row>
    <row r="12" spans="1:18">
      <c r="A12">
        <v>5</v>
      </c>
      <c r="B12">
        <v>4</v>
      </c>
      <c r="C12">
        <v>4</v>
      </c>
      <c r="D12">
        <v>5</v>
      </c>
      <c r="E12">
        <v>5</v>
      </c>
      <c r="F12">
        <v>3</v>
      </c>
      <c r="G12">
        <v>5</v>
      </c>
      <c r="H12">
        <v>5</v>
      </c>
      <c r="I12">
        <v>5</v>
      </c>
      <c r="J12">
        <v>4</v>
      </c>
      <c r="K12">
        <v>4</v>
      </c>
      <c r="L12">
        <v>2</v>
      </c>
      <c r="M12">
        <v>3</v>
      </c>
      <c r="N12">
        <v>4</v>
      </c>
      <c r="O12">
        <v>4</v>
      </c>
      <c r="P12">
        <v>4</v>
      </c>
      <c r="Q12">
        <v>2</v>
      </c>
      <c r="R12" s="73">
        <f t="shared" si="0"/>
        <v>4</v>
      </c>
    </row>
    <row r="13" spans="1:18">
      <c r="A13">
        <v>4</v>
      </c>
      <c r="B13">
        <v>3</v>
      </c>
      <c r="C13">
        <v>3</v>
      </c>
      <c r="D13">
        <v>5</v>
      </c>
      <c r="E13">
        <v>5</v>
      </c>
      <c r="F13">
        <v>3</v>
      </c>
      <c r="G13">
        <v>4</v>
      </c>
      <c r="H13">
        <v>4</v>
      </c>
      <c r="I13">
        <v>5</v>
      </c>
      <c r="J13">
        <v>5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2</v>
      </c>
      <c r="R13" s="73">
        <f t="shared" si="0"/>
        <v>3.5882352941176472</v>
      </c>
    </row>
    <row r="14" spans="1:18">
      <c r="A14">
        <v>4</v>
      </c>
      <c r="B14">
        <v>2</v>
      </c>
      <c r="C14">
        <v>4</v>
      </c>
      <c r="D14">
        <v>4</v>
      </c>
      <c r="E14">
        <v>4</v>
      </c>
      <c r="F14">
        <v>3</v>
      </c>
      <c r="G14">
        <v>4</v>
      </c>
      <c r="H14">
        <v>4</v>
      </c>
      <c r="I14">
        <v>4</v>
      </c>
      <c r="J14">
        <v>3</v>
      </c>
      <c r="K14">
        <v>3</v>
      </c>
      <c r="L14">
        <v>3</v>
      </c>
      <c r="M14">
        <v>1</v>
      </c>
      <c r="N14">
        <v>2</v>
      </c>
      <c r="O14">
        <v>3</v>
      </c>
      <c r="P14">
        <v>3</v>
      </c>
      <c r="Q14">
        <v>3</v>
      </c>
      <c r="R14" s="73">
        <f t="shared" si="0"/>
        <v>3.1764705882352939</v>
      </c>
    </row>
    <row r="15" spans="1:18">
      <c r="A15">
        <v>2</v>
      </c>
      <c r="B15">
        <v>1</v>
      </c>
      <c r="C15">
        <v>2</v>
      </c>
      <c r="D15">
        <v>4</v>
      </c>
      <c r="E15">
        <v>3</v>
      </c>
      <c r="F15">
        <v>1</v>
      </c>
      <c r="G15">
        <v>3</v>
      </c>
      <c r="H15">
        <v>3</v>
      </c>
      <c r="I15">
        <v>4</v>
      </c>
      <c r="J15">
        <v>3</v>
      </c>
      <c r="K15">
        <v>4</v>
      </c>
      <c r="L15">
        <v>2</v>
      </c>
      <c r="M15">
        <v>1</v>
      </c>
      <c r="N15">
        <v>3</v>
      </c>
      <c r="O15">
        <v>3</v>
      </c>
      <c r="P15">
        <v>3</v>
      </c>
      <c r="Q15">
        <v>1</v>
      </c>
      <c r="R15" s="73">
        <f t="shared" si="0"/>
        <v>2.5294117647058822</v>
      </c>
    </row>
    <row r="16" spans="1:18">
      <c r="A16">
        <v>4</v>
      </c>
      <c r="B16">
        <v>2</v>
      </c>
      <c r="C16">
        <v>4</v>
      </c>
      <c r="D16">
        <v>5</v>
      </c>
      <c r="E16">
        <v>4</v>
      </c>
      <c r="F16">
        <v>4</v>
      </c>
      <c r="G16">
        <v>5</v>
      </c>
      <c r="H16">
        <v>5</v>
      </c>
      <c r="I16">
        <v>5</v>
      </c>
      <c r="J16">
        <v>4</v>
      </c>
      <c r="K16">
        <v>4</v>
      </c>
      <c r="L16">
        <v>2</v>
      </c>
      <c r="M16">
        <v>5</v>
      </c>
      <c r="N16">
        <v>4</v>
      </c>
      <c r="O16">
        <v>4</v>
      </c>
      <c r="P16">
        <v>2</v>
      </c>
      <c r="Q16">
        <v>5</v>
      </c>
      <c r="R16" s="73">
        <f t="shared" si="0"/>
        <v>4</v>
      </c>
    </row>
    <row r="17" spans="1:18">
      <c r="A17">
        <v>5</v>
      </c>
      <c r="B17">
        <v>3</v>
      </c>
      <c r="C17">
        <v>1</v>
      </c>
      <c r="D17">
        <v>5</v>
      </c>
      <c r="E17">
        <v>5</v>
      </c>
      <c r="F17">
        <v>2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4</v>
      </c>
      <c r="N17">
        <v>4</v>
      </c>
      <c r="O17">
        <v>4</v>
      </c>
      <c r="P17">
        <v>4</v>
      </c>
      <c r="Q17">
        <v>1</v>
      </c>
      <c r="R17" s="73">
        <f t="shared" si="0"/>
        <v>4</v>
      </c>
    </row>
    <row r="18" spans="1:18">
      <c r="A18">
        <v>3</v>
      </c>
      <c r="B18">
        <v>3</v>
      </c>
      <c r="C18">
        <v>4</v>
      </c>
      <c r="D18">
        <v>4</v>
      </c>
      <c r="E18">
        <v>3</v>
      </c>
      <c r="F18">
        <v>3</v>
      </c>
      <c r="G18">
        <v>4</v>
      </c>
      <c r="H18">
        <v>4</v>
      </c>
      <c r="I18">
        <v>4</v>
      </c>
      <c r="J18">
        <v>4</v>
      </c>
      <c r="K18">
        <v>4</v>
      </c>
      <c r="L18">
        <v>2</v>
      </c>
      <c r="M18">
        <v>3</v>
      </c>
      <c r="N18">
        <v>4</v>
      </c>
      <c r="O18">
        <v>4</v>
      </c>
      <c r="P18">
        <v>3</v>
      </c>
      <c r="Q18">
        <v>3</v>
      </c>
      <c r="R18" s="73">
        <f t="shared" si="0"/>
        <v>3.4705882352941178</v>
      </c>
    </row>
    <row r="19" spans="1:18">
      <c r="A19">
        <v>4</v>
      </c>
      <c r="B19">
        <v>2</v>
      </c>
      <c r="C19">
        <v>4</v>
      </c>
      <c r="D19">
        <v>3</v>
      </c>
      <c r="E19">
        <v>5</v>
      </c>
      <c r="F19">
        <v>2</v>
      </c>
      <c r="G19">
        <v>4</v>
      </c>
      <c r="H19">
        <v>4</v>
      </c>
      <c r="I19">
        <v>4</v>
      </c>
      <c r="J19">
        <v>2</v>
      </c>
      <c r="K19">
        <v>2</v>
      </c>
      <c r="L19">
        <v>4</v>
      </c>
      <c r="M19">
        <v>3</v>
      </c>
      <c r="N19">
        <v>2</v>
      </c>
      <c r="O19">
        <v>3</v>
      </c>
      <c r="P19">
        <v>2</v>
      </c>
      <c r="Q19">
        <v>4</v>
      </c>
      <c r="R19" s="73">
        <f t="shared" si="0"/>
        <v>3.1764705882352939</v>
      </c>
    </row>
    <row r="20" spans="1:18">
      <c r="A20">
        <v>5</v>
      </c>
      <c r="B20">
        <v>2</v>
      </c>
      <c r="C20">
        <v>5</v>
      </c>
      <c r="D20">
        <v>5</v>
      </c>
      <c r="E20">
        <v>5</v>
      </c>
      <c r="F20">
        <v>3</v>
      </c>
      <c r="G20">
        <v>5</v>
      </c>
      <c r="H20">
        <v>5</v>
      </c>
      <c r="I20">
        <v>5</v>
      </c>
      <c r="J20">
        <v>2</v>
      </c>
      <c r="K20">
        <v>5</v>
      </c>
      <c r="L20">
        <v>5</v>
      </c>
      <c r="M20">
        <v>3</v>
      </c>
      <c r="N20">
        <v>4</v>
      </c>
      <c r="O20">
        <v>4</v>
      </c>
      <c r="P20">
        <v>4</v>
      </c>
      <c r="Q20">
        <v>1</v>
      </c>
      <c r="R20" s="73">
        <f t="shared" si="0"/>
        <v>4</v>
      </c>
    </row>
    <row r="21" spans="1:18">
      <c r="A21">
        <v>4</v>
      </c>
      <c r="B21">
        <v>2</v>
      </c>
      <c r="C21">
        <v>3</v>
      </c>
      <c r="D21">
        <v>3</v>
      </c>
      <c r="E21">
        <v>4</v>
      </c>
      <c r="F21">
        <v>3</v>
      </c>
      <c r="G21">
        <v>4</v>
      </c>
      <c r="H21">
        <v>4</v>
      </c>
      <c r="I21">
        <v>4</v>
      </c>
      <c r="J21">
        <v>4</v>
      </c>
      <c r="K21">
        <v>4</v>
      </c>
      <c r="L21">
        <v>2</v>
      </c>
      <c r="M21">
        <v>2</v>
      </c>
      <c r="N21">
        <v>3</v>
      </c>
      <c r="O21">
        <v>3</v>
      </c>
      <c r="P21">
        <v>4</v>
      </c>
      <c r="Q21">
        <v>2</v>
      </c>
      <c r="R21" s="73">
        <f t="shared" si="0"/>
        <v>3.2352941176470589</v>
      </c>
    </row>
    <row r="22" spans="1:18">
      <c r="A22">
        <v>4</v>
      </c>
      <c r="B22">
        <v>5</v>
      </c>
      <c r="C22">
        <v>2</v>
      </c>
      <c r="D22">
        <v>4</v>
      </c>
      <c r="E22">
        <v>4</v>
      </c>
      <c r="F22">
        <v>2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5</v>
      </c>
      <c r="O22">
        <v>4</v>
      </c>
      <c r="P22">
        <v>4</v>
      </c>
      <c r="Q22">
        <v>2</v>
      </c>
      <c r="R22" s="73">
        <f t="shared" si="0"/>
        <v>3.7647058823529411</v>
      </c>
    </row>
    <row r="23" spans="1:18">
      <c r="A23">
        <v>4</v>
      </c>
      <c r="B23">
        <v>2</v>
      </c>
      <c r="C23">
        <v>3</v>
      </c>
      <c r="D23">
        <v>4</v>
      </c>
      <c r="E23">
        <v>4</v>
      </c>
      <c r="F23">
        <v>2</v>
      </c>
      <c r="G23">
        <v>3</v>
      </c>
      <c r="H23">
        <v>3</v>
      </c>
      <c r="I23">
        <v>3</v>
      </c>
      <c r="J23">
        <v>2</v>
      </c>
      <c r="K23">
        <v>4</v>
      </c>
      <c r="L23">
        <v>4</v>
      </c>
      <c r="M23">
        <v>3</v>
      </c>
      <c r="N23">
        <v>3</v>
      </c>
      <c r="O23">
        <v>4</v>
      </c>
      <c r="P23">
        <v>2</v>
      </c>
      <c r="Q23">
        <v>3</v>
      </c>
      <c r="R23" s="73">
        <f t="shared" si="0"/>
        <v>3.1176470588235294</v>
      </c>
    </row>
    <row r="24" spans="1:18">
      <c r="A24">
        <v>4</v>
      </c>
      <c r="B24">
        <v>2</v>
      </c>
      <c r="C24">
        <v>3</v>
      </c>
      <c r="D24">
        <v>4</v>
      </c>
      <c r="E24">
        <v>3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3</v>
      </c>
      <c r="Q24">
        <v>2</v>
      </c>
      <c r="R24" s="73">
        <f t="shared" si="0"/>
        <v>3.5882352941176472</v>
      </c>
    </row>
    <row r="25" spans="1:18">
      <c r="A25">
        <v>2</v>
      </c>
      <c r="B25">
        <v>3</v>
      </c>
      <c r="C25">
        <v>2</v>
      </c>
      <c r="D25">
        <v>4</v>
      </c>
      <c r="E25">
        <v>3</v>
      </c>
      <c r="F25">
        <v>3</v>
      </c>
      <c r="G25">
        <v>3</v>
      </c>
      <c r="H25">
        <v>4</v>
      </c>
      <c r="I25">
        <v>4</v>
      </c>
      <c r="J25">
        <v>4</v>
      </c>
      <c r="K25">
        <v>4</v>
      </c>
      <c r="L25">
        <v>4</v>
      </c>
      <c r="M25">
        <v>3</v>
      </c>
      <c r="N25">
        <v>4</v>
      </c>
      <c r="O25">
        <v>4</v>
      </c>
      <c r="P25">
        <v>4</v>
      </c>
      <c r="Q25">
        <v>3</v>
      </c>
      <c r="R25" s="73">
        <f t="shared" si="0"/>
        <v>3.4117647058823528</v>
      </c>
    </row>
    <row r="26" spans="1:18">
      <c r="A26">
        <v>3</v>
      </c>
      <c r="B26">
        <v>3</v>
      </c>
      <c r="C26">
        <v>3</v>
      </c>
      <c r="D26">
        <v>3</v>
      </c>
      <c r="E26">
        <v>5</v>
      </c>
      <c r="F26">
        <v>3</v>
      </c>
      <c r="G26">
        <v>3</v>
      </c>
      <c r="H26">
        <v>3</v>
      </c>
      <c r="I26">
        <v>3</v>
      </c>
      <c r="J26">
        <v>1</v>
      </c>
      <c r="K26">
        <v>4</v>
      </c>
      <c r="L26">
        <v>3</v>
      </c>
      <c r="M26">
        <v>3</v>
      </c>
      <c r="N26">
        <v>3</v>
      </c>
      <c r="O26">
        <v>3</v>
      </c>
      <c r="P26">
        <v>3</v>
      </c>
      <c r="Q26">
        <v>2</v>
      </c>
      <c r="R26" s="73">
        <f t="shared" si="0"/>
        <v>3</v>
      </c>
    </row>
    <row r="27" spans="1:18">
      <c r="A27">
        <v>5</v>
      </c>
      <c r="B27">
        <v>4</v>
      </c>
      <c r="C27">
        <v>4</v>
      </c>
      <c r="D27">
        <v>5</v>
      </c>
      <c r="E27">
        <v>5</v>
      </c>
      <c r="F27">
        <v>3</v>
      </c>
      <c r="G27">
        <v>4</v>
      </c>
      <c r="H27">
        <v>4</v>
      </c>
      <c r="I27">
        <v>4</v>
      </c>
      <c r="J27">
        <v>3</v>
      </c>
      <c r="K27">
        <v>2</v>
      </c>
      <c r="L27">
        <v>2</v>
      </c>
      <c r="M27">
        <v>4</v>
      </c>
      <c r="N27">
        <v>4</v>
      </c>
      <c r="O27">
        <v>4</v>
      </c>
      <c r="P27">
        <v>4</v>
      </c>
      <c r="Q27">
        <v>5</v>
      </c>
      <c r="R27" s="73">
        <f t="shared" si="0"/>
        <v>3.8823529411764706</v>
      </c>
    </row>
    <row r="28" spans="1:18">
      <c r="A28">
        <v>4</v>
      </c>
      <c r="B28">
        <v>1</v>
      </c>
      <c r="C28">
        <v>3</v>
      </c>
      <c r="D28">
        <v>4</v>
      </c>
      <c r="E28">
        <v>4</v>
      </c>
      <c r="F28">
        <v>2</v>
      </c>
      <c r="G28">
        <v>4</v>
      </c>
      <c r="H28">
        <v>4</v>
      </c>
      <c r="I28">
        <v>4</v>
      </c>
      <c r="J28">
        <v>4</v>
      </c>
      <c r="K28">
        <v>5</v>
      </c>
      <c r="L28">
        <v>5</v>
      </c>
      <c r="M28">
        <v>2</v>
      </c>
      <c r="N28">
        <v>4</v>
      </c>
      <c r="O28">
        <v>4</v>
      </c>
      <c r="P28">
        <v>2</v>
      </c>
      <c r="Q28">
        <v>1</v>
      </c>
      <c r="R28" s="73">
        <f t="shared" si="0"/>
        <v>3.3529411764705883</v>
      </c>
    </row>
    <row r="29" spans="1:18">
      <c r="A29">
        <v>4</v>
      </c>
      <c r="B29">
        <v>3</v>
      </c>
      <c r="C29">
        <v>3</v>
      </c>
      <c r="D29">
        <v>5</v>
      </c>
      <c r="E29">
        <v>4</v>
      </c>
      <c r="F29">
        <v>2</v>
      </c>
      <c r="G29">
        <v>5</v>
      </c>
      <c r="H29">
        <v>5</v>
      </c>
      <c r="I29">
        <v>5</v>
      </c>
      <c r="J29">
        <v>3</v>
      </c>
      <c r="K29">
        <v>3</v>
      </c>
      <c r="L29">
        <v>4</v>
      </c>
      <c r="M29">
        <v>1</v>
      </c>
      <c r="N29">
        <v>3</v>
      </c>
      <c r="O29">
        <v>3</v>
      </c>
      <c r="P29">
        <v>1</v>
      </c>
      <c r="Q29">
        <v>1</v>
      </c>
      <c r="R29" s="73">
        <f t="shared" si="0"/>
        <v>3.2352941176470589</v>
      </c>
    </row>
    <row r="30" spans="1:18">
      <c r="A30">
        <v>2</v>
      </c>
      <c r="B30">
        <v>1</v>
      </c>
      <c r="C30">
        <v>2</v>
      </c>
      <c r="D30">
        <v>4</v>
      </c>
      <c r="E30">
        <v>4</v>
      </c>
      <c r="F30">
        <v>2</v>
      </c>
      <c r="G30">
        <v>4</v>
      </c>
      <c r="H30">
        <v>4</v>
      </c>
      <c r="I30">
        <v>4</v>
      </c>
      <c r="J30">
        <v>2</v>
      </c>
      <c r="K30">
        <v>4</v>
      </c>
      <c r="L30">
        <v>2</v>
      </c>
      <c r="M30">
        <v>1</v>
      </c>
      <c r="N30">
        <v>2</v>
      </c>
      <c r="O30">
        <v>2</v>
      </c>
      <c r="P30">
        <v>4</v>
      </c>
      <c r="Q30">
        <v>2</v>
      </c>
      <c r="R30" s="73">
        <f t="shared" si="0"/>
        <v>2.7058823529411766</v>
      </c>
    </row>
    <row r="31" spans="1:18">
      <c r="A31">
        <v>4</v>
      </c>
      <c r="B31">
        <v>1</v>
      </c>
      <c r="C31">
        <v>3</v>
      </c>
      <c r="D31">
        <v>4</v>
      </c>
      <c r="E31">
        <v>4</v>
      </c>
      <c r="F31">
        <v>2</v>
      </c>
      <c r="G31">
        <v>4</v>
      </c>
      <c r="H31">
        <v>4</v>
      </c>
      <c r="I31">
        <v>4</v>
      </c>
      <c r="J31">
        <v>4</v>
      </c>
      <c r="K31">
        <v>2</v>
      </c>
      <c r="L31">
        <v>3</v>
      </c>
      <c r="M31">
        <v>1</v>
      </c>
      <c r="N31">
        <v>2</v>
      </c>
      <c r="O31">
        <v>4</v>
      </c>
      <c r="P31">
        <v>3</v>
      </c>
      <c r="Q31">
        <v>2</v>
      </c>
      <c r="R31" s="73">
        <f t="shared" si="0"/>
        <v>3</v>
      </c>
    </row>
    <row r="32" spans="1:18">
      <c r="A32">
        <v>3</v>
      </c>
      <c r="B32">
        <v>1</v>
      </c>
      <c r="C32">
        <v>4</v>
      </c>
      <c r="D32">
        <v>4</v>
      </c>
      <c r="E32">
        <v>3</v>
      </c>
      <c r="F32">
        <v>3</v>
      </c>
      <c r="G32">
        <v>4</v>
      </c>
      <c r="H32">
        <v>4</v>
      </c>
      <c r="I32">
        <v>4</v>
      </c>
      <c r="J32">
        <v>4</v>
      </c>
      <c r="K32">
        <v>4</v>
      </c>
      <c r="L32">
        <v>3</v>
      </c>
      <c r="M32">
        <v>3</v>
      </c>
      <c r="N32">
        <v>2</v>
      </c>
      <c r="O32">
        <v>4</v>
      </c>
      <c r="P32">
        <v>3</v>
      </c>
      <c r="Q32">
        <v>4</v>
      </c>
      <c r="R32" s="73">
        <f t="shared" si="0"/>
        <v>3.3529411764705883</v>
      </c>
    </row>
    <row r="33" spans="1:18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3</v>
      </c>
      <c r="H33">
        <v>3</v>
      </c>
      <c r="I33">
        <v>3</v>
      </c>
      <c r="J33">
        <v>4</v>
      </c>
      <c r="K33">
        <v>4</v>
      </c>
      <c r="L33">
        <v>5</v>
      </c>
      <c r="M33">
        <v>1</v>
      </c>
      <c r="N33">
        <v>1</v>
      </c>
      <c r="O33">
        <v>4</v>
      </c>
      <c r="P33">
        <v>1</v>
      </c>
      <c r="Q33">
        <v>1</v>
      </c>
      <c r="R33" s="73">
        <f t="shared" si="0"/>
        <v>2.1176470588235294</v>
      </c>
    </row>
    <row r="34" spans="1:18">
      <c r="A34">
        <v>3</v>
      </c>
      <c r="B34">
        <v>2</v>
      </c>
      <c r="C34">
        <v>3</v>
      </c>
      <c r="D34">
        <v>5</v>
      </c>
      <c r="E34">
        <v>5</v>
      </c>
      <c r="F34">
        <v>3</v>
      </c>
      <c r="G34">
        <v>3</v>
      </c>
      <c r="H34">
        <v>3</v>
      </c>
      <c r="I34">
        <v>4</v>
      </c>
      <c r="J34">
        <v>5</v>
      </c>
      <c r="K34">
        <v>2</v>
      </c>
      <c r="L34">
        <v>3</v>
      </c>
      <c r="M34">
        <v>1</v>
      </c>
      <c r="N34">
        <v>3</v>
      </c>
      <c r="O34">
        <v>4</v>
      </c>
      <c r="P34">
        <v>2</v>
      </c>
      <c r="Q34">
        <v>1</v>
      </c>
      <c r="R34" s="73">
        <f t="shared" si="0"/>
        <v>3.0588235294117645</v>
      </c>
    </row>
    <row r="35" spans="1:18">
      <c r="A35">
        <v>4</v>
      </c>
      <c r="B35">
        <v>2</v>
      </c>
      <c r="C35">
        <v>2</v>
      </c>
      <c r="D35">
        <v>4</v>
      </c>
      <c r="E35">
        <v>4</v>
      </c>
      <c r="F35">
        <v>2</v>
      </c>
      <c r="G35">
        <v>4</v>
      </c>
      <c r="H35">
        <v>4</v>
      </c>
      <c r="I35">
        <v>4</v>
      </c>
      <c r="J35">
        <v>4</v>
      </c>
      <c r="K35">
        <v>3</v>
      </c>
      <c r="L35">
        <v>4</v>
      </c>
      <c r="M35">
        <v>3</v>
      </c>
      <c r="N35">
        <v>4</v>
      </c>
      <c r="O35">
        <v>3</v>
      </c>
      <c r="P35">
        <v>3</v>
      </c>
      <c r="Q35">
        <v>4</v>
      </c>
      <c r="R35" s="73">
        <f t="shared" si="0"/>
        <v>3.4117647058823528</v>
      </c>
    </row>
    <row r="36" spans="1:18">
      <c r="A36">
        <v>4</v>
      </c>
      <c r="B36">
        <v>4</v>
      </c>
      <c r="C36">
        <v>3</v>
      </c>
      <c r="D36">
        <v>4</v>
      </c>
      <c r="E36">
        <v>3</v>
      </c>
      <c r="F36">
        <v>3</v>
      </c>
      <c r="G36">
        <v>5</v>
      </c>
      <c r="H36">
        <v>5</v>
      </c>
      <c r="I36">
        <v>5</v>
      </c>
      <c r="J36">
        <v>4</v>
      </c>
      <c r="K36">
        <v>4</v>
      </c>
      <c r="L36">
        <v>4</v>
      </c>
      <c r="M36">
        <v>3</v>
      </c>
      <c r="N36">
        <v>3</v>
      </c>
      <c r="O36">
        <v>1</v>
      </c>
      <c r="P36">
        <v>2</v>
      </c>
      <c r="Q36">
        <v>2</v>
      </c>
      <c r="R36" s="73">
        <f t="shared" si="0"/>
        <v>3.4705882352941178</v>
      </c>
    </row>
    <row r="37" spans="1:18">
      <c r="A37">
        <v>5</v>
      </c>
      <c r="B37">
        <v>3</v>
      </c>
      <c r="C37">
        <v>4</v>
      </c>
      <c r="D37">
        <v>4</v>
      </c>
      <c r="E37">
        <v>4</v>
      </c>
      <c r="F37">
        <v>3</v>
      </c>
      <c r="G37">
        <v>3</v>
      </c>
      <c r="H37">
        <v>4</v>
      </c>
      <c r="I37">
        <v>4</v>
      </c>
      <c r="J37">
        <v>3</v>
      </c>
      <c r="K37">
        <v>3</v>
      </c>
      <c r="L37">
        <v>4</v>
      </c>
      <c r="M37">
        <v>3</v>
      </c>
      <c r="N37">
        <v>3</v>
      </c>
      <c r="O37">
        <v>3</v>
      </c>
      <c r="P37">
        <v>3</v>
      </c>
      <c r="Q37">
        <v>1</v>
      </c>
      <c r="R37" s="73">
        <f t="shared" si="0"/>
        <v>3.3529411764705883</v>
      </c>
    </row>
    <row r="38" spans="1:18">
      <c r="A38">
        <v>5</v>
      </c>
      <c r="B38">
        <v>3</v>
      </c>
      <c r="C38">
        <v>4</v>
      </c>
      <c r="D38">
        <v>4</v>
      </c>
      <c r="E38">
        <v>4</v>
      </c>
      <c r="F38">
        <v>3</v>
      </c>
      <c r="G38">
        <v>3</v>
      </c>
      <c r="H38">
        <v>2</v>
      </c>
      <c r="I38">
        <v>3</v>
      </c>
      <c r="J38">
        <v>4</v>
      </c>
      <c r="K38">
        <v>3</v>
      </c>
      <c r="L38">
        <v>5</v>
      </c>
      <c r="M38">
        <v>4</v>
      </c>
      <c r="N38">
        <v>5</v>
      </c>
      <c r="O38">
        <v>4</v>
      </c>
      <c r="P38">
        <v>5</v>
      </c>
      <c r="Q38">
        <v>1</v>
      </c>
      <c r="R38" s="73">
        <f t="shared" si="0"/>
        <v>3.6470588235294117</v>
      </c>
    </row>
    <row r="39" spans="1:18">
      <c r="A39">
        <v>4</v>
      </c>
      <c r="B39">
        <v>3</v>
      </c>
      <c r="C39">
        <v>4</v>
      </c>
      <c r="D39">
        <v>2</v>
      </c>
      <c r="E39">
        <v>4</v>
      </c>
      <c r="F39">
        <v>2</v>
      </c>
      <c r="G39">
        <v>3</v>
      </c>
      <c r="H39">
        <v>3</v>
      </c>
      <c r="I39">
        <v>4</v>
      </c>
      <c r="J39">
        <v>3</v>
      </c>
      <c r="K39">
        <v>3</v>
      </c>
      <c r="L39">
        <v>4</v>
      </c>
      <c r="M39">
        <v>4</v>
      </c>
      <c r="N39">
        <v>4</v>
      </c>
      <c r="O39">
        <v>4</v>
      </c>
      <c r="P39">
        <v>4</v>
      </c>
      <c r="Q39">
        <v>1</v>
      </c>
      <c r="R39" s="73">
        <f t="shared" si="0"/>
        <v>3.2941176470588234</v>
      </c>
    </row>
    <row r="40" spans="1:18">
      <c r="A40">
        <v>5</v>
      </c>
      <c r="B40">
        <v>5</v>
      </c>
      <c r="C40">
        <v>4</v>
      </c>
      <c r="D40">
        <v>5</v>
      </c>
      <c r="E40">
        <v>5</v>
      </c>
      <c r="F40">
        <v>3</v>
      </c>
      <c r="G40">
        <v>3</v>
      </c>
      <c r="H40">
        <v>3</v>
      </c>
      <c r="I40">
        <v>3</v>
      </c>
      <c r="J40">
        <v>5</v>
      </c>
      <c r="K40">
        <v>4</v>
      </c>
      <c r="L40">
        <v>3</v>
      </c>
      <c r="M40">
        <v>4</v>
      </c>
      <c r="N40">
        <v>4</v>
      </c>
      <c r="O40">
        <v>4</v>
      </c>
      <c r="P40">
        <v>4</v>
      </c>
      <c r="Q40">
        <v>1</v>
      </c>
      <c r="R40" s="73">
        <f t="shared" si="0"/>
        <v>3.8235294117647061</v>
      </c>
    </row>
    <row r="41" spans="1:18">
      <c r="A41">
        <v>3</v>
      </c>
      <c r="B41">
        <v>1</v>
      </c>
      <c r="C41">
        <v>2</v>
      </c>
      <c r="D41">
        <v>4</v>
      </c>
      <c r="E41">
        <v>4</v>
      </c>
      <c r="F41">
        <v>2</v>
      </c>
      <c r="G41">
        <v>4</v>
      </c>
      <c r="H41">
        <v>4</v>
      </c>
      <c r="I41">
        <v>4</v>
      </c>
      <c r="J41">
        <v>2</v>
      </c>
      <c r="K41">
        <v>4</v>
      </c>
      <c r="L41">
        <v>4</v>
      </c>
      <c r="M41">
        <v>3</v>
      </c>
      <c r="N41">
        <v>3</v>
      </c>
      <c r="O41">
        <v>4</v>
      </c>
      <c r="P41">
        <v>1</v>
      </c>
      <c r="Q41">
        <v>5</v>
      </c>
      <c r="R41" s="73">
        <f t="shared" si="0"/>
        <v>3.1764705882352939</v>
      </c>
    </row>
    <row r="42" spans="1:18">
      <c r="A42">
        <v>4</v>
      </c>
      <c r="B42">
        <v>4</v>
      </c>
      <c r="C42">
        <v>3</v>
      </c>
      <c r="D42">
        <v>4</v>
      </c>
      <c r="E42">
        <v>4</v>
      </c>
      <c r="F42">
        <v>2</v>
      </c>
      <c r="G42">
        <v>5</v>
      </c>
      <c r="H42">
        <v>4</v>
      </c>
      <c r="I42">
        <v>4</v>
      </c>
      <c r="J42">
        <v>4</v>
      </c>
      <c r="K42">
        <v>4</v>
      </c>
      <c r="L42">
        <v>4</v>
      </c>
      <c r="M42">
        <v>3</v>
      </c>
      <c r="N42">
        <v>4</v>
      </c>
      <c r="O42">
        <v>4</v>
      </c>
      <c r="P42">
        <v>4</v>
      </c>
      <c r="Q42">
        <v>2</v>
      </c>
      <c r="R42" s="73">
        <f t="shared" si="0"/>
        <v>3.7058823529411766</v>
      </c>
    </row>
    <row r="43" spans="1:18">
      <c r="A43">
        <v>4</v>
      </c>
      <c r="B43">
        <v>3</v>
      </c>
      <c r="C43">
        <v>3</v>
      </c>
      <c r="D43">
        <v>4</v>
      </c>
      <c r="E43">
        <v>5</v>
      </c>
      <c r="F43">
        <v>3</v>
      </c>
      <c r="G43">
        <v>5</v>
      </c>
      <c r="H43">
        <v>5</v>
      </c>
      <c r="I43">
        <v>5</v>
      </c>
      <c r="J43">
        <v>5</v>
      </c>
      <c r="K43">
        <v>4</v>
      </c>
      <c r="L43">
        <v>5</v>
      </c>
      <c r="M43">
        <v>1</v>
      </c>
      <c r="N43">
        <v>3</v>
      </c>
      <c r="O43">
        <v>2</v>
      </c>
      <c r="P43">
        <v>3</v>
      </c>
      <c r="Q43">
        <v>1</v>
      </c>
      <c r="R43" s="73">
        <f t="shared" si="0"/>
        <v>3.5882352941176472</v>
      </c>
    </row>
    <row r="44" spans="1:18">
      <c r="A44">
        <v>2</v>
      </c>
      <c r="B44">
        <v>5</v>
      </c>
      <c r="C44">
        <v>2</v>
      </c>
      <c r="D44">
        <v>4</v>
      </c>
      <c r="E44">
        <v>1</v>
      </c>
      <c r="F44">
        <v>1</v>
      </c>
      <c r="G44">
        <v>3</v>
      </c>
      <c r="H44">
        <v>4</v>
      </c>
      <c r="I44">
        <v>2</v>
      </c>
      <c r="J44">
        <v>3</v>
      </c>
      <c r="K44">
        <v>5</v>
      </c>
      <c r="L44">
        <v>2</v>
      </c>
      <c r="M44">
        <v>1</v>
      </c>
      <c r="N44">
        <v>2</v>
      </c>
      <c r="O44">
        <v>5</v>
      </c>
      <c r="P44">
        <v>2</v>
      </c>
      <c r="Q44">
        <v>1</v>
      </c>
      <c r="R44" s="73">
        <f t="shared" si="0"/>
        <v>2.6470588235294117</v>
      </c>
    </row>
    <row r="45" spans="1:18">
      <c r="A45">
        <v>4</v>
      </c>
      <c r="B45">
        <v>2</v>
      </c>
      <c r="C45">
        <v>3</v>
      </c>
      <c r="D45">
        <v>4</v>
      </c>
      <c r="E45">
        <v>4</v>
      </c>
      <c r="F45">
        <v>3</v>
      </c>
      <c r="G45">
        <v>4</v>
      </c>
      <c r="H45">
        <v>4</v>
      </c>
      <c r="I45">
        <v>5</v>
      </c>
      <c r="J45">
        <v>4</v>
      </c>
      <c r="K45">
        <v>4</v>
      </c>
      <c r="L45">
        <v>2</v>
      </c>
      <c r="M45">
        <v>1</v>
      </c>
      <c r="N45">
        <v>3</v>
      </c>
      <c r="O45">
        <v>4</v>
      </c>
      <c r="P45">
        <v>2</v>
      </c>
      <c r="Q45">
        <v>2</v>
      </c>
      <c r="R45" s="73">
        <f t="shared" si="0"/>
        <v>3.2352941176470589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s T t 7 W S i Q d q m k A A A A 9 g A A A B I A H A B D b 2 5 m a W c v U G F j a 2 F n Z S 5 4 b W w g o h g A K K A U A A A A A A A A A A A A A A A A A A A A A A A A A A A A h Y + x D o I w F E V / h X S n L b A Q 8 q i D g 4 s k J i T G t S k V G u F h a L H 8 m 4 O f 5 C + I U d T N 8 Z 5 7 h n v v 1 x u s p q 4 N L n q w p s e c R J S T Q K P q K 4 N 1 T k Z 3 D F O y E r C T 6 i R r H c w y 2 m y y V U 4 a 5 8 4 Z Y 9 5 7 6 h P a D z W L O Y / Y o d i W q t G d J B / Z / J d D g 9 Z J V J o I 2 L / G i J h G S U q j l F M O b I F Q G P w K 8 b z 3 2 f 5 A W I + t G w c t N I b l B t g S g b 0 / i A d Q S w M E F A A C A A g A s T t 7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7 e 1 k 8 9 S y / p A E A A A M G A A A T A B w A R m 9 y b X V s Y X M v U 2 V j d G l v b j E u b S C i G A A o o B Q A A A A A A A A A A A A A A A A A A A A A A A A A A A D d V M 9 r g z A U v g v 9 H 0 J 6 s S B C f 1 5 G D 5 v d o T A 2 t r r t U M r Q N m t D Y 1 J i 7 C b i / 7 6 n F m N d b W G M H e b F 5 5 f P 7 7 3 v J X k h W S o q O J o V 7 + 5 V y 2 g Z 4 c a T Z I X a W E i 6 p t x j S H k + I x i N E S O q Z S B 4 Z i K S S w L I 7 e e S M N u J p C R c v Q q 5 9 Y X Y m p 1 k f u 8 F Z I z d 7 M 8 u X q R z R 3 A F l I V V C L S x s / H 4 G v K 4 8 S 7 X z q m 2 K z 0 e v g s Z O I J F A c 8 W Q 7 P I Z i U J n k 6 w h a Z c j Q Z 2 t p R a K M E v H o v I d / j O 8 w k D W A G A F P l U a d p p G Z S f z H 9 s / A N 8 U L 7 + P 7 7 L 5 L M d o w o V O Z A f o w l h N K C K S F 1 J T i k Y Z q 1 a C 5 X q O Q v + K + g u p L m J S z E T W 0 B 5 j I Q i M x W D p h P u O 2 V t d r c U s n s 6 7 O t w o M O h D k e 4 Y q R a V / d C G 8 / Z z p q r q 9 I 9 0 9 X 2 G v B + A z 5 o w I c N + K h p r 5 7 5 j u 6 h h S v 0 w F k M d 5 T B L Y W v w k a o T R + I Z r 0 r v 9 F x i K + V k t S P V L 7 / + a E D v d M 7 0 b u 4 E 5 d M l Y f 9 Z E u e S C D 2 p 1 p Q L B x g s 1 6 U p S 9 L x c 3 x O K h L V y f C Y R 6 8 5 f P g J + P g S O A P p k L t M J 8 b f F 9 Q S w E C L Q A U A A I A C A C x O 3 t Z K J B 2 q a Q A A A D 2 A A A A E g A A A A A A A A A A A A A A A A A A A A A A Q 2 9 u Z m l n L 1 B h Y 2 t h Z 2 U u e G 1 s U E s B A i 0 A F A A C A A g A s T t 7 W Q / K 6 a u k A A A A 6 Q A A A B M A A A A A A A A A A A A A A A A A 8 A A A A F t D b 2 5 0 Z W 5 0 X 1 R 5 c G V z X S 5 4 b W x Q S w E C L Q A U A A I A C A C x O 3 t Z P P U s v 6 Q B A A A D B g A A E w A A A A A A A A A A A A A A A A D h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G A A A A A A A A F M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c m l n a W 5 h b C U y M H R h Y m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c w O T Y 3 M W E t M T U 1 Y y 0 0 Y m Q 2 L W E w O T I t Y j g 0 Z G Y 1 Z W Y 2 M z J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1 Q x M j o x N D o 1 O S 4 w O T Q 2 M z Q 0 W i I g L z 4 8 R W 5 0 c n k g V H l w Z T 0 i R m l s b E N v b H V t b l R 5 c G V z I i B W Y W x 1 Z T 0 i c 0 F 3 T U c i I C 8 + P E V u d H J 5 I F R 5 c G U 9 I k Z p b G x D b 2 x 1 b W 5 O Y W 1 l c y I g V m F s d W U 9 I n N b J n F 1 b 3 Q 7 S U Q m c X V v d D s s J n F 1 b 3 Q 7 V m F s d W U m c X V v d D s s J n F 1 b 3 Q 7 T G F i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l n a W 5 h b C B 0 Y W J s Z S 9 B d X R v U m V t b 3 Z l Z E N v b H V t b n M x L n t J R C w w f S Z x d W 9 0 O y w m c X V v d D t T Z W N 0 a W 9 u M S 9 v c m l n a W 5 h b C B 0 Y W J s Z S 9 B d X R v U m V t b 3 Z l Z E N v b H V t b n M x L n t W Y W x 1 Z S w x f S Z x d W 9 0 O y w m c X V v d D t T Z W N 0 a W 9 u M S 9 v c m l n a W 5 h b C B 0 Y W J s Z S 9 B d X R v U m V t b 3 Z l Z E N v b H V t b n M x L n t M Y W J l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c m l n a W 5 h b C B 0 Y W J s Z S 9 B d X R v U m V t b 3 Z l Z E N v b H V t b n M x L n t J R C w w f S Z x d W 9 0 O y w m c X V v d D t T Z W N 0 a W 9 u M S 9 v c m l n a W 5 h b C B 0 Y W J s Z S 9 B d X R v U m V t b 3 Z l Z E N v b H V t b n M x L n t W Y W x 1 Z S w x f S Z x d W 9 0 O y w m c X V v d D t T Z W N 0 a W 9 u M S 9 v c m l n a W 5 h b C B 0 Y W J s Z S 9 B d X R v U m V t b 3 Z l Z E N v b H V t b n M x L n t M Y W J l b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p Z 2 l u Y W w l M j B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l n a W 5 h b C U y M H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a 2 l u Z y U y M H R h Y m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c x M z J m Z j A t M W Q 5 Y y 0 0 Y j k z L T k x M z Y t Y z E 5 Y j Z l M D c 2 Z T E 1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W Y W x 1 Z S 4 x J n F 1 b 3 Q 7 X S I g L z 4 8 R W 5 0 c n k g V H l w Z T 0 i R m l s b E N v b H V t b l R 5 c G V z I i B W Y W x 1 Z T 0 i c 0 J n W T 0 i I C 8 + P E V u d H J 5 I F R 5 c G U 9 I k Z p b G x M Y X N 0 V X B k Y X R l Z C I g V m F s d W U 9 I m Q y M D I 0 L T E x L T I 3 V D E y O j E 1 O j A w L j E 0 M D Q 2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I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y a 2 l u Z y B 0 Y W J s Z S 9 B d X R v U m V t b 3 Z l Z E N v b H V t b n M x L n t J R C w w f S Z x d W 9 0 O y w m c X V v d D t T Z W N 0 a W 9 u M S 9 3 b 3 J r a W 5 n I H R h Y m x l L 0 F 1 d G 9 S Z W 1 v d m V k Q 2 9 s d W 1 u c z E u e 1 Z h b H V l L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y a 2 l u Z y B 0 Y W J s Z S 9 B d X R v U m V t b 3 Z l Z E N v b H V t b n M x L n t J R C w w f S Z x d W 9 0 O y w m c X V v d D t T Z W N 0 a W 9 u M S 9 3 b 3 J r a W 5 n I H R h Y m x l L 0 F 1 d G 9 S Z W 1 v d m V k Q 2 9 s d W 1 u c z E u e 1 Z h b H V l L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t p b m c l M j B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r a W 5 n J T I w d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r a W 5 n J T I w d G F i b G U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t p b m c l M j B 0 Y W J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r a W 5 n J T I w d G F i b G U v V W 5 w a X Z v d G V k J T I w T 2 5 s e S U y M F N l b G V j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t p b m c l M j B 0 Y W J s Z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r a W 5 n J T I w d G F i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r a W 5 n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Z l Y j R k M D k t M z k 2 O C 0 0 N m M w L T g x O D U t Y T Z k O G N m Y z J i N D g 0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j d U M T I 6 M j I 6 N D c u M T I y N T M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2 9 y a 2 l u Z 1 9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r a W 5 n X 3 R h Y m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9 q Y f D z l E R C l Y H J d u n y t g s A A A A A A g A A A A A A E G Y A A A A B A A A g A A A A g a n w r m 6 x 3 k E W R K m 3 L b v z J j l j I n B 1 k e 6 F D h i y q v a 6 S 9 w A A A A A D o A A A A A C A A A g A A A A U A v b o N v L N J I E p 4 h 3 I l t I r i 8 o 2 G S 3 s b o q I J f H y V 6 D I L N Q A A A A V G 9 t i G n m / O O o J b f p y l G e V d 6 d 9 r y L F j O c a p Z z u H M f z M 7 Z h / b l 5 h H a D f 8 w N t + m r R 0 d / C b O 9 + P l J R q 6 n P C k E 9 5 U m c c 6 t v i E W C W X W D H y q N A p c k x A A A A A T D T G u p 7 U a E w / K l 1 G 1 V W 8 E Y b t O k C h s C k j q P J w 7 / o X O i D k + a X / e V n 3 B u M b O Q S 6 s U / X k / W m / c O C W W V j A Y K E 7 2 U M b w = = < / D a t a M a s h u p > 
</file>

<file path=customXml/itemProps1.xml><?xml version="1.0" encoding="utf-8"?>
<ds:datastoreItem xmlns:ds="http://schemas.openxmlformats.org/officeDocument/2006/customXml" ds:itemID="{B2725DAE-D1AD-475F-920E-5F93D9A4D6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Raw</vt:lpstr>
      <vt:lpstr>Notes</vt:lpstr>
      <vt:lpstr>Working file</vt:lpstr>
      <vt:lpstr>Clean Data (2)</vt:lpstr>
      <vt:lpstr>Clean Data (3)</vt:lpstr>
      <vt:lpstr>SAS factor analysis</vt:lpstr>
      <vt:lpstr>SAS factor analysis 2</vt:lpstr>
      <vt:lpstr>factor 1</vt:lpstr>
      <vt:lpstr>factor 2</vt:lpstr>
      <vt:lpstr>factor 3</vt:lpstr>
      <vt:lpstr>factor 4</vt:lpstr>
      <vt:lpstr>factor 5</vt:lpstr>
      <vt:lpstr>factor 6</vt:lpstr>
      <vt:lpstr>factor 7</vt:lpstr>
      <vt:lpstr>factor 8</vt:lpstr>
      <vt:lpstr>factor 9</vt:lpstr>
      <vt:lpstr>factor 10</vt:lpstr>
      <vt:lpstr>factor 11</vt:lpstr>
      <vt:lpstr>Latent V Composite</vt:lpstr>
      <vt:lpstr>Correlation Matrix</vt:lpstr>
      <vt:lpstr>Clean Data</vt:lpstr>
      <vt:lpstr>Clean Data (1)</vt:lpstr>
      <vt:lpstr>Clean Data (rejected)</vt:lpstr>
      <vt:lpstr>Variables Cronbach</vt:lpstr>
      <vt:lpstr>Likert scale viz</vt:lpstr>
      <vt:lpstr>Descriptive</vt:lpstr>
      <vt:lpstr>Glossary</vt:lpstr>
      <vt:lpstr>Questions</vt:lpstr>
      <vt:lpstr>codes</vt:lpstr>
      <vt:lpstr>Q2</vt:lpstr>
      <vt:lpstr>Q6</vt:lpstr>
      <vt:lpstr>Q15</vt:lpstr>
      <vt:lpstr>Q19</vt:lpstr>
      <vt:lpstr>Q23</vt:lpstr>
      <vt:lpstr>Q34</vt:lpstr>
      <vt:lpstr>Q35</vt:lpstr>
      <vt:lpstr>Q36</vt:lpstr>
      <vt:lpstr>Q37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mizan arsad</cp:lastModifiedBy>
  <cp:lastPrinted>2024-12-02T16:50:53Z</cp:lastPrinted>
  <dcterms:created xsi:type="dcterms:W3CDTF">2024-11-26T08:41:53Z</dcterms:created>
  <dcterms:modified xsi:type="dcterms:W3CDTF">2024-12-12T15:54:21Z</dcterms:modified>
</cp:coreProperties>
</file>