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D2" i="2"/>
  <c r="C5" i="2"/>
  <c r="C6" i="2" s="1"/>
  <c r="C7" i="2" s="1"/>
  <c r="C8" i="2" s="1"/>
  <c r="C4" i="2"/>
  <c r="C3" i="2"/>
  <c r="S2" i="1" l="1"/>
  <c r="Q2" i="1"/>
  <c r="P2" i="1"/>
  <c r="Q3" i="1"/>
  <c r="N4" i="1"/>
  <c r="N5" i="1"/>
  <c r="N6" i="1" s="1"/>
  <c r="N7" i="1" s="1"/>
  <c r="N8" i="1" s="1"/>
  <c r="N9" i="1" s="1"/>
  <c r="N3" i="1"/>
  <c r="N2" i="1"/>
  <c r="K2" i="1"/>
  <c r="O2" i="1"/>
  <c r="R2" i="1"/>
  <c r="M3" i="1" l="1"/>
  <c r="M4" i="1"/>
  <c r="M5" i="1"/>
  <c r="M6" i="1"/>
  <c r="M7" i="1"/>
  <c r="M8" i="1"/>
  <c r="M9" i="1"/>
  <c r="M2" i="1"/>
  <c r="O3" i="1"/>
  <c r="O4" i="1"/>
  <c r="O5" i="1"/>
  <c r="O6" i="1"/>
  <c r="O7" i="1"/>
  <c r="O8" i="1"/>
  <c r="O9" i="1"/>
  <c r="L9" i="1" l="1"/>
  <c r="L8" i="1"/>
  <c r="L7" i="1"/>
  <c r="L6" i="1"/>
  <c r="L5" i="1"/>
  <c r="L4" i="1"/>
  <c r="L3" i="1"/>
  <c r="L2" i="1"/>
  <c r="K3" i="1"/>
  <c r="K4" i="1"/>
  <c r="K5" i="1"/>
  <c r="K6" i="1"/>
  <c r="K7" i="1"/>
  <c r="K8" i="1"/>
  <c r="K9" i="1"/>
  <c r="J8" i="1"/>
  <c r="I9" i="1"/>
  <c r="I8" i="1"/>
  <c r="I4" i="1"/>
  <c r="I5" i="1"/>
  <c r="J5" i="1" s="1"/>
  <c r="I3" i="1"/>
  <c r="J3" i="1"/>
  <c r="J4" i="1"/>
  <c r="J2" i="1"/>
  <c r="I2" i="1"/>
  <c r="E2" i="1"/>
  <c r="D2" i="1"/>
  <c r="F2" i="1"/>
  <c r="C2" i="1" a="1"/>
  <c r="C96" i="1" s="1"/>
  <c r="I6" i="1" l="1"/>
  <c r="H2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4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2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J6" i="1" l="1"/>
  <c r="I7" i="1"/>
  <c r="J7" i="1" s="1"/>
</calcChain>
</file>

<file path=xl/sharedStrings.xml><?xml version="1.0" encoding="utf-8"?>
<sst xmlns="http://schemas.openxmlformats.org/spreadsheetml/2006/main" count="25" uniqueCount="24">
  <si>
    <t>Ряд</t>
  </si>
  <si>
    <t>xi</t>
  </si>
  <si>
    <t>xmim</t>
  </si>
  <si>
    <t>xmax</t>
  </si>
  <si>
    <t>k</t>
  </si>
  <si>
    <t>n</t>
  </si>
  <si>
    <t>sh</t>
  </si>
  <si>
    <t>Начало 
промежутка</t>
  </si>
  <si>
    <t>Конец 
промежутка</t>
  </si>
  <si>
    <t>Середина
промежутка</t>
  </si>
  <si>
    <t>Абсолютная
частота</t>
  </si>
  <si>
    <t>Относительная 
частота</t>
  </si>
  <si>
    <t>Накопленная 
частота</t>
  </si>
  <si>
    <t>mi</t>
  </si>
  <si>
    <t>Средняя выработка</t>
  </si>
  <si>
    <t>Медиана</t>
  </si>
  <si>
    <t>Мода</t>
  </si>
  <si>
    <t>xi*ni</t>
  </si>
  <si>
    <t>Медиана для графика</t>
  </si>
  <si>
    <t>Тарифный разряд</t>
  </si>
  <si>
    <t>Частота</t>
  </si>
  <si>
    <t>Накопленная частота</t>
  </si>
  <si>
    <t>Медиана распределения рабочих</t>
  </si>
  <si>
    <t xml:space="preserve"> Медиана вар. Ряда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</si>
</sst>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Yandex-sans"/>
    </font>
    <font>
      <sz val="10"/>
      <color indexed="8"/>
      <name val="Helvetica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Комулянта</a:t>
            </a:r>
            <a:r>
              <a:rPr lang="ru-RU" baseline="0"/>
              <a:t> (медиана)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Лист1!$K$2:$K$9</c:f>
              <c:numCache>
                <c:formatCode>General</c:formatCode>
                <c:ptCount val="8"/>
                <c:pt idx="0">
                  <c:v>97.193427799344704</c:v>
                </c:pt>
                <c:pt idx="1">
                  <c:v>103.38028339803409</c:v>
                </c:pt>
                <c:pt idx="2">
                  <c:v>109.56713899672351</c:v>
                </c:pt>
                <c:pt idx="3">
                  <c:v>115.75399459541291</c:v>
                </c:pt>
                <c:pt idx="4">
                  <c:v>121.94085019410232</c:v>
                </c:pt>
                <c:pt idx="5">
                  <c:v>128.12770579279172</c:v>
                </c:pt>
                <c:pt idx="6">
                  <c:v>134.31456139148111</c:v>
                </c:pt>
                <c:pt idx="7">
                  <c:v>138.70399459541289</c:v>
                </c:pt>
              </c:numCache>
            </c:numRef>
          </c:xVal>
          <c:yVal>
            <c:numRef>
              <c:f>Лист1!$N$2:$N$9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43</c:v>
                </c:pt>
                <c:pt idx="4">
                  <c:v>74</c:v>
                </c:pt>
                <c:pt idx="5">
                  <c:v>88</c:v>
                </c:pt>
                <c:pt idx="6">
                  <c:v>96</c:v>
                </c:pt>
                <c:pt idx="7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B-41CF-9528-9F5E20C9BD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Лист1!$Q$2</c:f>
              <c:numCache>
                <c:formatCode>0.0</c:formatCode>
                <c:ptCount val="1"/>
                <c:pt idx="0">
                  <c:v>118.84742239475761</c:v>
                </c:pt>
              </c:numCache>
            </c:numRef>
          </c:xVal>
          <c:yVal>
            <c:numRef>
              <c:f>Лист1!$Q$3</c:f>
              <c:numCache>
                <c:formatCode>General</c:formatCode>
                <c:ptCount val="1"/>
                <c:pt idx="0">
                  <c:v>58.5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2B-41CF-9528-9F5E20C9B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95280"/>
        <c:axId val="489630976"/>
      </c:scatterChart>
      <c:valAx>
        <c:axId val="483695280"/>
        <c:scaling>
          <c:orientation val="minMax"/>
          <c:min val="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9630976"/>
        <c:crosses val="autoZero"/>
        <c:crossBetween val="midCat"/>
      </c:valAx>
      <c:valAx>
        <c:axId val="4896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6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Гистограмма(мода)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Лист2!$B$2:$B$8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22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B-4135-9983-6EFD59A0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283832"/>
        <c:axId val="388358232"/>
      </c:barChart>
      <c:catAx>
        <c:axId val="48828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358232"/>
        <c:crosses val="autoZero"/>
        <c:auto val="1"/>
        <c:lblAlgn val="ctr"/>
        <c:lblOffset val="100"/>
        <c:noMultiLvlLbl val="0"/>
      </c:catAx>
      <c:valAx>
        <c:axId val="38835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28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Комулянта(медиана)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Лист2!$C$3:$C$8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11</c:v>
                </c:pt>
                <c:pt idx="4">
                  <c:v>19</c:v>
                </c:pt>
                <c:pt idx="5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0D-42EB-BDDE-C9224F544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944000"/>
        <c:axId val="390950888"/>
      </c:scatterChart>
      <c:valAx>
        <c:axId val="39094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950888"/>
        <c:crosses val="autoZero"/>
        <c:crossBetween val="midCat"/>
      </c:valAx>
      <c:valAx>
        <c:axId val="39095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94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526677</xdr:colOff>
      <xdr:row>12</xdr:row>
      <xdr:rowOff>73960</xdr:rowOff>
    </xdr:from>
    <xdr:to>
      <xdr:col>10</xdr:col>
      <xdr:colOff>1221442</xdr:colOff>
      <xdr:row>26</xdr:row>
      <xdr:rowOff>150160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6</xdr:row>
      <xdr:rowOff>104775</xdr:rowOff>
    </xdr:from>
    <xdr:to>
      <xdr:col>8</xdr:col>
      <xdr:colOff>66675</xdr:colOff>
      <xdr:row>20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6</xdr:row>
      <xdr:rowOff>142875</xdr:rowOff>
    </xdr:from>
    <xdr:to>
      <xdr:col>15</xdr:col>
      <xdr:colOff>581025</xdr:colOff>
      <xdr:row>21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zoomScale="115" zoomScaleNormal="115" workbookViewId="0">
      <selection activeCell="Q14" sqref="Q14"/>
    </sheetView>
  </sheetViews>
  <sheetFormatPr defaultRowHeight="15" x14ac:dyDescent="0.25"/>
  <cols>
    <col min="1" max="3" width="9.140625" style="7"/>
    <col min="4" max="5" width="17" style="7" bestFit="1" customWidth="1"/>
    <col min="6" max="8" width="9.140625" style="7"/>
    <col min="9" max="9" width="12.28515625" style="7" bestFit="1" customWidth="1"/>
    <col min="10" max="11" width="18.7109375" style="7" bestFit="1" customWidth="1"/>
    <col min="12" max="12" width="12.28515625" style="7" bestFit="1" customWidth="1"/>
    <col min="13" max="13" width="12.140625" style="7" bestFit="1" customWidth="1"/>
    <col min="14" max="14" width="15" style="7" bestFit="1" customWidth="1"/>
    <col min="15" max="16" width="19.140625" style="7" bestFit="1" customWidth="1"/>
    <col min="17" max="17" width="21" style="7" bestFit="1" customWidth="1"/>
    <col min="18" max="16384" width="9.140625" style="7"/>
  </cols>
  <sheetData>
    <row r="1" spans="1:19" ht="27.75" customHeight="1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10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2" t="s">
        <v>17</v>
      </c>
      <c r="P1" s="2" t="s">
        <v>14</v>
      </c>
      <c r="Q1" s="2" t="s">
        <v>18</v>
      </c>
      <c r="R1" s="2" t="s">
        <v>16</v>
      </c>
      <c r="S1" s="2" t="s">
        <v>15</v>
      </c>
    </row>
    <row r="2" spans="1:19" x14ac:dyDescent="0.25">
      <c r="A2" s="11">
        <v>103.4</v>
      </c>
      <c r="B2" s="4">
        <v>94.1</v>
      </c>
      <c r="C2" s="12">
        <f t="array" ref="C2:C96">FREQUENCY(A2:A99,B2:B96)</f>
        <v>1</v>
      </c>
      <c r="D2" s="8">
        <f>MIN(B:B)</f>
        <v>94.1</v>
      </c>
      <c r="E2" s="8">
        <f>MAX(B:B)</f>
        <v>140</v>
      </c>
      <c r="F2" s="8">
        <f>1+1.4*LN(G2)</f>
        <v>7.418954470138801</v>
      </c>
      <c r="G2" s="8">
        <v>98</v>
      </c>
      <c r="H2" s="15">
        <f>(E2-D2)/F2</f>
        <v>6.1868555986894016</v>
      </c>
      <c r="I2" s="17">
        <f>B2</f>
        <v>94.1</v>
      </c>
      <c r="J2" s="17">
        <f>$I2+$H$2</f>
        <v>100.2868555986894</v>
      </c>
      <c r="K2" s="16">
        <f>(J2+I2)/2</f>
        <v>97.193427799344704</v>
      </c>
      <c r="L2" s="16">
        <f>SUM(C2:C6)</f>
        <v>5</v>
      </c>
      <c r="M2" s="16">
        <f>L2/$F$2</f>
        <v>0.67394941162193911</v>
      </c>
      <c r="N2" s="16">
        <f>L2</f>
        <v>5</v>
      </c>
      <c r="O2" s="8">
        <f>K2*L2</f>
        <v>485.96713899672352</v>
      </c>
      <c r="P2" s="19">
        <f>SUM(O2:O9)/98</f>
        <v>119.12639620296102</v>
      </c>
      <c r="Q2" s="18">
        <f>MEDIAN(K2:K9)</f>
        <v>118.84742239475761</v>
      </c>
      <c r="R2" s="8">
        <f>MODE(A:A)</f>
        <v>123.5</v>
      </c>
      <c r="S2" s="18">
        <f>MEDIAN(A2:A99)</f>
        <v>119.9</v>
      </c>
    </row>
    <row r="3" spans="1:19" x14ac:dyDescent="0.25">
      <c r="A3" s="3">
        <v>115.2</v>
      </c>
      <c r="B3" s="5">
        <v>97</v>
      </c>
      <c r="C3" s="13">
        <v>1</v>
      </c>
      <c r="I3" s="17">
        <f>$I2+$H$2</f>
        <v>100.2868555986894</v>
      </c>
      <c r="J3" s="17">
        <f t="shared" ref="J3:J9" si="0">$I3+$H$2</f>
        <v>106.4737111973788</v>
      </c>
      <c r="K3" s="16">
        <f t="shared" ref="K3:K9" si="1">(J3+I3)/2</f>
        <v>103.38028339803409</v>
      </c>
      <c r="L3" s="16">
        <f>SUM(C7:C11)</f>
        <v>5</v>
      </c>
      <c r="M3" s="16">
        <f t="shared" ref="M3:M9" si="2">L3/$F$2</f>
        <v>0.67394941162193911</v>
      </c>
      <c r="N3" s="16">
        <f>$L3 + $N2</f>
        <v>10</v>
      </c>
      <c r="O3" s="8">
        <f t="shared" ref="O3:O9" si="3">K3*L3</f>
        <v>516.90141699017045</v>
      </c>
      <c r="Q3" s="8">
        <f>MEDIAN(N2:N9)</f>
        <v>58.5</v>
      </c>
    </row>
    <row r="4" spans="1:19" x14ac:dyDescent="0.25">
      <c r="A4" s="3">
        <v>127</v>
      </c>
      <c r="B4" s="6">
        <v>99.2</v>
      </c>
      <c r="C4" s="13">
        <v>1</v>
      </c>
      <c r="I4" s="17">
        <f t="shared" ref="I4:I7" si="4">$I3+$H$2</f>
        <v>106.4737111973788</v>
      </c>
      <c r="J4" s="17">
        <f t="shared" si="0"/>
        <v>112.66056679606821</v>
      </c>
      <c r="K4" s="16">
        <f t="shared" si="1"/>
        <v>109.56713899672351</v>
      </c>
      <c r="L4" s="16">
        <f>SUM(C12:C23)</f>
        <v>12</v>
      </c>
      <c r="M4" s="16">
        <f t="shared" si="2"/>
        <v>1.6174785878926539</v>
      </c>
      <c r="N4" s="16">
        <f t="shared" ref="N4:N9" si="5">$L4 + $N3</f>
        <v>22</v>
      </c>
      <c r="O4" s="8">
        <f t="shared" si="3"/>
        <v>1314.8056679606821</v>
      </c>
    </row>
    <row r="5" spans="1:19" x14ac:dyDescent="0.25">
      <c r="A5" s="3">
        <v>131</v>
      </c>
      <c r="B5" s="6">
        <v>100.1</v>
      </c>
      <c r="C5" s="13">
        <v>1</v>
      </c>
      <c r="I5" s="17">
        <f t="shared" si="4"/>
        <v>112.66056679606821</v>
      </c>
      <c r="J5" s="17">
        <f t="shared" si="0"/>
        <v>118.84742239475761</v>
      </c>
      <c r="K5" s="16">
        <f t="shared" si="1"/>
        <v>115.75399459541291</v>
      </c>
      <c r="L5" s="16">
        <f>SUM(C24:C43)</f>
        <v>21</v>
      </c>
      <c r="M5" s="16">
        <f t="shared" si="2"/>
        <v>2.8305875288121443</v>
      </c>
      <c r="N5" s="16">
        <f t="shared" si="5"/>
        <v>43</v>
      </c>
      <c r="O5" s="8">
        <f t="shared" si="3"/>
        <v>2430.8338865036712</v>
      </c>
    </row>
    <row r="6" spans="1:19" x14ac:dyDescent="0.25">
      <c r="A6" s="3">
        <v>114</v>
      </c>
      <c r="B6" s="5">
        <v>102</v>
      </c>
      <c r="C6" s="13">
        <v>1</v>
      </c>
      <c r="I6" s="17">
        <f t="shared" si="4"/>
        <v>118.84742239475761</v>
      </c>
      <c r="J6" s="17">
        <f t="shared" si="0"/>
        <v>125.03427799344702</v>
      </c>
      <c r="K6" s="16">
        <f t="shared" si="1"/>
        <v>121.94085019410232</v>
      </c>
      <c r="L6" s="16">
        <f>SUM(C44:C72)</f>
        <v>31</v>
      </c>
      <c r="M6" s="16">
        <f t="shared" si="2"/>
        <v>4.1784863520560229</v>
      </c>
      <c r="N6" s="16">
        <f t="shared" si="5"/>
        <v>74</v>
      </c>
      <c r="O6" s="8">
        <f t="shared" si="3"/>
        <v>3780.1663560171719</v>
      </c>
    </row>
    <row r="7" spans="1:19" x14ac:dyDescent="0.25">
      <c r="A7" s="3">
        <v>114.1</v>
      </c>
      <c r="B7" s="6">
        <v>103.4</v>
      </c>
      <c r="C7" s="13">
        <v>1</v>
      </c>
      <c r="I7" s="17">
        <f t="shared" si="4"/>
        <v>125.03427799344702</v>
      </c>
      <c r="J7" s="17">
        <f t="shared" si="0"/>
        <v>131.22113359213643</v>
      </c>
      <c r="K7" s="16">
        <f t="shared" si="1"/>
        <v>128.12770579279172</v>
      </c>
      <c r="L7" s="16">
        <f>SUM(C74:C87)</f>
        <v>14</v>
      </c>
      <c r="M7" s="16">
        <f t="shared" si="2"/>
        <v>1.8870583525414295</v>
      </c>
      <c r="N7" s="16">
        <f t="shared" si="5"/>
        <v>88</v>
      </c>
      <c r="O7" s="8">
        <f t="shared" si="3"/>
        <v>1793.787881099084</v>
      </c>
    </row>
    <row r="8" spans="1:19" x14ac:dyDescent="0.25">
      <c r="A8" s="3">
        <v>119.6</v>
      </c>
      <c r="B8" s="6">
        <v>105.5</v>
      </c>
      <c r="C8" s="13">
        <v>1</v>
      </c>
      <c r="I8" s="17">
        <f>$I7+$H$2</f>
        <v>131.22113359213643</v>
      </c>
      <c r="J8" s="17">
        <f t="shared" si="0"/>
        <v>137.40798919082582</v>
      </c>
      <c r="K8" s="16">
        <f t="shared" si="1"/>
        <v>134.31456139148111</v>
      </c>
      <c r="L8" s="16">
        <f>SUM(C87:C94)</f>
        <v>8</v>
      </c>
      <c r="M8" s="16">
        <f t="shared" si="2"/>
        <v>1.0783190585951026</v>
      </c>
      <c r="N8" s="16">
        <f t="shared" si="5"/>
        <v>96</v>
      </c>
      <c r="O8" s="8">
        <f t="shared" si="3"/>
        <v>1074.5164911318489</v>
      </c>
    </row>
    <row r="9" spans="1:19" x14ac:dyDescent="0.25">
      <c r="A9" s="3">
        <v>125.5</v>
      </c>
      <c r="B9" s="6">
        <v>105.9</v>
      </c>
      <c r="C9" s="13">
        <v>1</v>
      </c>
      <c r="I9" s="17">
        <f>$I8+$H$2</f>
        <v>137.40798919082582</v>
      </c>
      <c r="J9" s="17">
        <v>140</v>
      </c>
      <c r="K9" s="16">
        <f t="shared" si="1"/>
        <v>138.70399459541289</v>
      </c>
      <c r="L9" s="16">
        <f>SUM(C95:C96)</f>
        <v>2</v>
      </c>
      <c r="M9" s="16">
        <f t="shared" si="2"/>
        <v>0.26957976464877564</v>
      </c>
      <c r="N9" s="16">
        <f t="shared" si="5"/>
        <v>98</v>
      </c>
      <c r="O9" s="8">
        <f t="shared" si="3"/>
        <v>277.40798919082579</v>
      </c>
    </row>
    <row r="10" spans="1:19" x14ac:dyDescent="0.25">
      <c r="A10" s="3">
        <v>116.9</v>
      </c>
      <c r="B10" s="6">
        <v>106.1</v>
      </c>
      <c r="C10" s="13">
        <v>1</v>
      </c>
    </row>
    <row r="11" spans="1:19" x14ac:dyDescent="0.25">
      <c r="A11" s="3">
        <v>118.1</v>
      </c>
      <c r="B11" s="6">
        <v>106.5</v>
      </c>
      <c r="C11" s="13">
        <v>1</v>
      </c>
    </row>
    <row r="12" spans="1:19" x14ac:dyDescent="0.25">
      <c r="A12" s="3">
        <v>123.5</v>
      </c>
      <c r="B12" s="5">
        <v>107</v>
      </c>
      <c r="C12" s="13">
        <v>1</v>
      </c>
    </row>
    <row r="13" spans="1:19" x14ac:dyDescent="0.25">
      <c r="A13" s="3">
        <v>113.5</v>
      </c>
      <c r="B13" s="6">
        <v>107.1</v>
      </c>
      <c r="C13" s="13">
        <v>1</v>
      </c>
    </row>
    <row r="14" spans="1:19" x14ac:dyDescent="0.25">
      <c r="A14" s="3">
        <v>112.3</v>
      </c>
      <c r="B14" s="5">
        <v>108</v>
      </c>
      <c r="C14" s="13">
        <v>1</v>
      </c>
    </row>
    <row r="15" spans="1:19" x14ac:dyDescent="0.25">
      <c r="A15" s="3">
        <v>123</v>
      </c>
      <c r="B15" s="6">
        <v>108.2</v>
      </c>
      <c r="C15" s="13">
        <v>1</v>
      </c>
    </row>
    <row r="16" spans="1:19" x14ac:dyDescent="0.25">
      <c r="A16" s="3">
        <v>125</v>
      </c>
      <c r="B16" s="5">
        <v>109</v>
      </c>
      <c r="C16" s="13">
        <v>1</v>
      </c>
    </row>
    <row r="17" spans="1:3" x14ac:dyDescent="0.25">
      <c r="A17" s="3">
        <v>129.9</v>
      </c>
      <c r="B17" s="6">
        <v>109.5</v>
      </c>
      <c r="C17" s="13">
        <v>1</v>
      </c>
    </row>
    <row r="18" spans="1:3" x14ac:dyDescent="0.25">
      <c r="A18" s="3">
        <v>99.2</v>
      </c>
      <c r="B18" s="5">
        <v>110</v>
      </c>
      <c r="C18" s="13">
        <v>1</v>
      </c>
    </row>
    <row r="19" spans="1:3" x14ac:dyDescent="0.25">
      <c r="A19" s="3">
        <v>111</v>
      </c>
      <c r="B19" s="5">
        <v>111</v>
      </c>
      <c r="C19" s="13">
        <v>1</v>
      </c>
    </row>
    <row r="20" spans="1:3" x14ac:dyDescent="0.25">
      <c r="A20" s="3">
        <v>122</v>
      </c>
      <c r="B20" s="6">
        <v>111.5</v>
      </c>
      <c r="C20" s="13">
        <v>1</v>
      </c>
    </row>
    <row r="21" spans="1:3" x14ac:dyDescent="0.25">
      <c r="A21" s="3">
        <v>134</v>
      </c>
      <c r="B21" s="5">
        <v>112</v>
      </c>
      <c r="C21" s="13">
        <v>1</v>
      </c>
    </row>
    <row r="22" spans="1:3" x14ac:dyDescent="0.25">
      <c r="A22" s="3">
        <v>107.1</v>
      </c>
      <c r="B22" s="6">
        <v>112.3</v>
      </c>
      <c r="C22" s="13">
        <v>1</v>
      </c>
    </row>
    <row r="23" spans="1:3" x14ac:dyDescent="0.25">
      <c r="A23" s="3">
        <v>117</v>
      </c>
      <c r="B23" s="6">
        <v>112.5</v>
      </c>
      <c r="C23" s="13">
        <v>1</v>
      </c>
    </row>
    <row r="24" spans="1:3" x14ac:dyDescent="0.25">
      <c r="A24" s="3">
        <v>117.5</v>
      </c>
      <c r="B24" s="6">
        <v>112.9</v>
      </c>
      <c r="C24" s="13">
        <v>1</v>
      </c>
    </row>
    <row r="25" spans="1:3" x14ac:dyDescent="0.25">
      <c r="A25" s="3">
        <v>118.5</v>
      </c>
      <c r="B25" s="5">
        <v>113</v>
      </c>
      <c r="C25" s="13">
        <v>1</v>
      </c>
    </row>
    <row r="26" spans="1:3" x14ac:dyDescent="0.25">
      <c r="A26" s="3">
        <v>124</v>
      </c>
      <c r="B26" s="6">
        <v>113.2</v>
      </c>
      <c r="C26" s="13">
        <v>1</v>
      </c>
    </row>
    <row r="27" spans="1:3" x14ac:dyDescent="0.25">
      <c r="A27" s="3">
        <v>127.8</v>
      </c>
      <c r="B27" s="6">
        <v>113.5</v>
      </c>
      <c r="C27" s="13">
        <v>1</v>
      </c>
    </row>
    <row r="28" spans="1:3" x14ac:dyDescent="0.25">
      <c r="A28" s="3">
        <v>108</v>
      </c>
      <c r="B28" s="5">
        <v>114</v>
      </c>
      <c r="C28" s="13">
        <v>1</v>
      </c>
    </row>
    <row r="29" spans="1:3" x14ac:dyDescent="0.25">
      <c r="A29" s="3">
        <v>119.5</v>
      </c>
      <c r="B29" s="6">
        <v>114.1</v>
      </c>
      <c r="C29" s="13">
        <v>1</v>
      </c>
    </row>
    <row r="30" spans="1:3" x14ac:dyDescent="0.25">
      <c r="A30" s="3">
        <v>123</v>
      </c>
      <c r="B30" s="6">
        <v>114.5</v>
      </c>
      <c r="C30" s="13">
        <v>1</v>
      </c>
    </row>
    <row r="31" spans="1:3" x14ac:dyDescent="0.25">
      <c r="A31" s="3">
        <v>126.1</v>
      </c>
      <c r="B31" s="5">
        <v>115</v>
      </c>
      <c r="C31" s="13">
        <v>1</v>
      </c>
    </row>
    <row r="32" spans="1:3" x14ac:dyDescent="0.25">
      <c r="A32" s="3">
        <v>100.1</v>
      </c>
      <c r="B32" s="6">
        <v>115.2</v>
      </c>
      <c r="C32" s="13">
        <v>1</v>
      </c>
    </row>
    <row r="33" spans="1:3" x14ac:dyDescent="0.25">
      <c r="A33" s="3">
        <v>120.2</v>
      </c>
      <c r="B33" s="6">
        <v>115.5</v>
      </c>
      <c r="C33" s="13">
        <v>1</v>
      </c>
    </row>
    <row r="34" spans="1:3" x14ac:dyDescent="0.25">
      <c r="A34" s="3">
        <v>122.2</v>
      </c>
      <c r="B34" s="6">
        <v>115.7</v>
      </c>
      <c r="C34" s="13">
        <v>1</v>
      </c>
    </row>
    <row r="35" spans="1:3" x14ac:dyDescent="0.25">
      <c r="A35" s="3">
        <v>124.8</v>
      </c>
      <c r="B35" s="5">
        <v>116</v>
      </c>
      <c r="C35" s="13">
        <v>1</v>
      </c>
    </row>
    <row r="36" spans="1:3" x14ac:dyDescent="0.25">
      <c r="A36" s="3">
        <v>109</v>
      </c>
      <c r="B36" s="6">
        <v>116.5</v>
      </c>
      <c r="C36" s="13">
        <v>1</v>
      </c>
    </row>
    <row r="37" spans="1:3" x14ac:dyDescent="0.25">
      <c r="A37" s="3">
        <v>113</v>
      </c>
      <c r="B37" s="6">
        <v>116.9</v>
      </c>
      <c r="C37" s="13">
        <v>1</v>
      </c>
    </row>
    <row r="38" spans="1:3" x14ac:dyDescent="0.25">
      <c r="A38" s="3">
        <v>122.5</v>
      </c>
      <c r="B38" s="5">
        <v>117</v>
      </c>
      <c r="C38" s="13">
        <v>1</v>
      </c>
    </row>
    <row r="39" spans="1:3" x14ac:dyDescent="0.25">
      <c r="A39" s="3">
        <v>135.80000000000001</v>
      </c>
      <c r="B39" s="6">
        <v>117.5</v>
      </c>
      <c r="C39" s="14">
        <v>2</v>
      </c>
    </row>
    <row r="40" spans="1:3" x14ac:dyDescent="0.25">
      <c r="A40" s="3">
        <v>97</v>
      </c>
      <c r="B40" s="5">
        <v>118</v>
      </c>
      <c r="C40" s="13">
        <v>1</v>
      </c>
    </row>
    <row r="41" spans="1:3" x14ac:dyDescent="0.25">
      <c r="A41" s="3">
        <v>121.1</v>
      </c>
      <c r="B41" s="6">
        <v>118.1</v>
      </c>
      <c r="C41" s="13">
        <v>1</v>
      </c>
    </row>
    <row r="42" spans="1:3" x14ac:dyDescent="0.25">
      <c r="A42" s="3">
        <v>123.8</v>
      </c>
      <c r="B42" s="6">
        <v>118.3</v>
      </c>
      <c r="C42" s="13">
        <v>1</v>
      </c>
    </row>
    <row r="43" spans="1:3" x14ac:dyDescent="0.25">
      <c r="A43" s="3">
        <v>123.2</v>
      </c>
      <c r="B43" s="6">
        <v>118.5</v>
      </c>
      <c r="C43" s="13">
        <v>1</v>
      </c>
    </row>
    <row r="44" spans="1:3" x14ac:dyDescent="0.25">
      <c r="A44" s="3">
        <v>105.9</v>
      </c>
      <c r="B44" s="6">
        <v>118.9</v>
      </c>
      <c r="C44" s="13">
        <v>1</v>
      </c>
    </row>
    <row r="45" spans="1:3" x14ac:dyDescent="0.25">
      <c r="A45" s="3">
        <v>122.6</v>
      </c>
      <c r="B45" s="5">
        <v>119</v>
      </c>
      <c r="C45" s="13">
        <v>1</v>
      </c>
    </row>
    <row r="46" spans="1:3" x14ac:dyDescent="0.25">
      <c r="A46" s="3">
        <v>123.9</v>
      </c>
      <c r="B46" s="6">
        <v>119.2</v>
      </c>
      <c r="C46" s="13">
        <v>1</v>
      </c>
    </row>
    <row r="47" spans="1:3" x14ac:dyDescent="0.25">
      <c r="A47" s="3">
        <v>129.5</v>
      </c>
      <c r="B47" s="6">
        <v>119.5</v>
      </c>
      <c r="C47" s="13">
        <v>1</v>
      </c>
    </row>
    <row r="48" spans="1:3" x14ac:dyDescent="0.25">
      <c r="A48" s="3">
        <v>107</v>
      </c>
      <c r="B48" s="6">
        <v>119.6</v>
      </c>
      <c r="C48" s="13">
        <v>1</v>
      </c>
    </row>
    <row r="49" spans="1:3" x14ac:dyDescent="0.25">
      <c r="A49" s="3">
        <v>123.5</v>
      </c>
      <c r="B49" s="6">
        <v>119.8</v>
      </c>
      <c r="C49" s="13">
        <v>1</v>
      </c>
    </row>
    <row r="50" spans="1:3" x14ac:dyDescent="0.25">
      <c r="A50" s="3">
        <v>128.5</v>
      </c>
      <c r="B50" s="5">
        <v>120</v>
      </c>
      <c r="C50" s="13">
        <v>1</v>
      </c>
    </row>
    <row r="51" spans="1:3" x14ac:dyDescent="0.25">
      <c r="A51" s="3">
        <v>117.5</v>
      </c>
      <c r="B51" s="6">
        <v>120.2</v>
      </c>
      <c r="C51" s="13">
        <v>1</v>
      </c>
    </row>
    <row r="52" spans="1:3" x14ac:dyDescent="0.25">
      <c r="A52" s="3">
        <v>121.5</v>
      </c>
      <c r="B52" s="6">
        <v>120.6</v>
      </c>
      <c r="C52" s="13">
        <v>1</v>
      </c>
    </row>
    <row r="53" spans="1:3" x14ac:dyDescent="0.25">
      <c r="A53" s="3">
        <v>127.5</v>
      </c>
      <c r="B53" s="6">
        <v>120.8</v>
      </c>
      <c r="C53" s="13">
        <v>1</v>
      </c>
    </row>
    <row r="54" spans="1:3" x14ac:dyDescent="0.25">
      <c r="A54" s="3">
        <v>113.2</v>
      </c>
      <c r="B54" s="5">
        <v>121</v>
      </c>
      <c r="C54" s="13">
        <v>1</v>
      </c>
    </row>
    <row r="55" spans="1:3" x14ac:dyDescent="0.25">
      <c r="A55" s="3">
        <v>120.6</v>
      </c>
      <c r="B55" s="6">
        <v>121.1</v>
      </c>
      <c r="C55" s="13">
        <v>1</v>
      </c>
    </row>
    <row r="56" spans="1:3" x14ac:dyDescent="0.25">
      <c r="A56" s="3">
        <v>126.5</v>
      </c>
      <c r="B56" s="6">
        <v>121.5</v>
      </c>
      <c r="C56" s="13">
        <v>1</v>
      </c>
    </row>
    <row r="57" spans="1:3" x14ac:dyDescent="0.25">
      <c r="A57" s="3">
        <v>116</v>
      </c>
      <c r="B57" s="6">
        <v>121.9</v>
      </c>
      <c r="C57" s="13">
        <v>1</v>
      </c>
    </row>
    <row r="58" spans="1:3" x14ac:dyDescent="0.25">
      <c r="A58" s="3">
        <v>122.9</v>
      </c>
      <c r="B58" s="5">
        <v>122</v>
      </c>
      <c r="C58" s="13">
        <v>1</v>
      </c>
    </row>
    <row r="59" spans="1:3" x14ac:dyDescent="0.25">
      <c r="A59" s="3">
        <v>138</v>
      </c>
      <c r="B59" s="6">
        <v>122.2</v>
      </c>
      <c r="C59" s="13">
        <v>1</v>
      </c>
    </row>
    <row r="60" spans="1:3" x14ac:dyDescent="0.25">
      <c r="A60" s="3">
        <v>115</v>
      </c>
      <c r="B60" s="6">
        <v>122.5</v>
      </c>
      <c r="C60" s="13">
        <v>1</v>
      </c>
    </row>
    <row r="61" spans="1:3" x14ac:dyDescent="0.25">
      <c r="A61" s="3">
        <v>123.1</v>
      </c>
      <c r="B61" s="6">
        <v>122.6</v>
      </c>
      <c r="C61" s="13">
        <v>1</v>
      </c>
    </row>
    <row r="62" spans="1:3" x14ac:dyDescent="0.25">
      <c r="A62" s="3">
        <v>140</v>
      </c>
      <c r="B62" s="6">
        <v>122.9</v>
      </c>
      <c r="C62" s="13">
        <v>1</v>
      </c>
    </row>
    <row r="63" spans="1:3" x14ac:dyDescent="0.25">
      <c r="A63" s="3">
        <v>94.1</v>
      </c>
      <c r="B63" s="5">
        <v>123</v>
      </c>
      <c r="C63" s="14">
        <v>2</v>
      </c>
    </row>
    <row r="64" spans="1:3" x14ac:dyDescent="0.25">
      <c r="A64" s="3">
        <v>110</v>
      </c>
      <c r="B64" s="6">
        <v>123.1</v>
      </c>
      <c r="C64" s="13">
        <v>1</v>
      </c>
    </row>
    <row r="65" spans="1:3" x14ac:dyDescent="0.25">
      <c r="A65" s="3">
        <v>112.9</v>
      </c>
      <c r="B65" s="6">
        <v>123.2</v>
      </c>
      <c r="C65" s="13">
        <v>1</v>
      </c>
    </row>
    <row r="66" spans="1:3" x14ac:dyDescent="0.25">
      <c r="A66" s="3">
        <v>132</v>
      </c>
      <c r="B66" s="6">
        <v>123.5</v>
      </c>
      <c r="C66" s="14">
        <v>2</v>
      </c>
    </row>
    <row r="67" spans="1:3" x14ac:dyDescent="0.25">
      <c r="A67" s="3">
        <v>102</v>
      </c>
      <c r="B67" s="6">
        <v>123.8</v>
      </c>
      <c r="C67" s="13">
        <v>1</v>
      </c>
    </row>
    <row r="68" spans="1:3" x14ac:dyDescent="0.25">
      <c r="A68" s="3">
        <v>109.5</v>
      </c>
      <c r="B68" s="6">
        <v>123.9</v>
      </c>
      <c r="C68" s="13">
        <v>1</v>
      </c>
    </row>
    <row r="69" spans="1:3" x14ac:dyDescent="0.25">
      <c r="A69" s="3">
        <v>118.3</v>
      </c>
      <c r="B69" s="5">
        <v>124</v>
      </c>
      <c r="C69" s="13">
        <v>1</v>
      </c>
    </row>
    <row r="70" spans="1:3" x14ac:dyDescent="0.25">
      <c r="A70" s="3">
        <v>135</v>
      </c>
      <c r="B70" s="6">
        <v>124.5</v>
      </c>
      <c r="C70" s="13">
        <v>1</v>
      </c>
    </row>
    <row r="71" spans="1:3" x14ac:dyDescent="0.25">
      <c r="A71" s="3">
        <v>112.5</v>
      </c>
      <c r="B71" s="6">
        <v>124.8</v>
      </c>
      <c r="C71" s="13">
        <v>1</v>
      </c>
    </row>
    <row r="72" spans="1:3" x14ac:dyDescent="0.25">
      <c r="A72" s="3">
        <v>115.5</v>
      </c>
      <c r="B72" s="5">
        <v>125</v>
      </c>
      <c r="C72" s="13">
        <v>1</v>
      </c>
    </row>
    <row r="73" spans="1:3" x14ac:dyDescent="0.25">
      <c r="A73" s="3">
        <v>120</v>
      </c>
      <c r="B73" s="6">
        <v>125.5</v>
      </c>
      <c r="C73" s="13">
        <v>1</v>
      </c>
    </row>
    <row r="74" spans="1:3" x14ac:dyDescent="0.25">
      <c r="A74" s="3">
        <v>126</v>
      </c>
      <c r="B74" s="5">
        <v>126</v>
      </c>
      <c r="C74" s="13">
        <v>1</v>
      </c>
    </row>
    <row r="75" spans="1:3" x14ac:dyDescent="0.25">
      <c r="A75" s="3">
        <v>130</v>
      </c>
      <c r="B75" s="6">
        <v>126.1</v>
      </c>
      <c r="C75" s="13">
        <v>1</v>
      </c>
    </row>
    <row r="76" spans="1:3" x14ac:dyDescent="0.25">
      <c r="A76" s="3">
        <v>105.5</v>
      </c>
      <c r="B76" s="6">
        <v>126.5</v>
      </c>
      <c r="C76" s="13">
        <v>1</v>
      </c>
    </row>
    <row r="77" spans="1:3" x14ac:dyDescent="0.25">
      <c r="A77" s="3">
        <v>108.2</v>
      </c>
      <c r="B77" s="5">
        <v>127</v>
      </c>
      <c r="C77" s="13">
        <v>1</v>
      </c>
    </row>
    <row r="78" spans="1:3" x14ac:dyDescent="0.25">
      <c r="A78" s="3">
        <v>119.2</v>
      </c>
      <c r="B78" s="6">
        <v>127.5</v>
      </c>
      <c r="C78" s="13">
        <v>1</v>
      </c>
    </row>
    <row r="79" spans="1:3" x14ac:dyDescent="0.25">
      <c r="A79" s="3">
        <v>131.4</v>
      </c>
      <c r="B79" s="6">
        <v>127.8</v>
      </c>
      <c r="C79" s="13">
        <v>1</v>
      </c>
    </row>
    <row r="80" spans="1:3" x14ac:dyDescent="0.25">
      <c r="A80" s="3">
        <v>106.5</v>
      </c>
      <c r="B80" s="5">
        <v>128</v>
      </c>
      <c r="C80" s="13">
        <v>1</v>
      </c>
    </row>
    <row r="81" spans="1:3" x14ac:dyDescent="0.25">
      <c r="A81" s="3">
        <v>112</v>
      </c>
      <c r="B81" s="6">
        <v>128.5</v>
      </c>
      <c r="C81" s="13">
        <v>1</v>
      </c>
    </row>
    <row r="82" spans="1:3" x14ac:dyDescent="0.25">
      <c r="A82" s="3">
        <v>120.8</v>
      </c>
      <c r="B82" s="5">
        <v>129</v>
      </c>
      <c r="C82" s="13">
        <v>1</v>
      </c>
    </row>
    <row r="83" spans="1:3" x14ac:dyDescent="0.25">
      <c r="A83" s="3">
        <v>121.9</v>
      </c>
      <c r="B83" s="6">
        <v>129.5</v>
      </c>
      <c r="C83" s="13">
        <v>1</v>
      </c>
    </row>
    <row r="84" spans="1:3" x14ac:dyDescent="0.25">
      <c r="A84" s="3">
        <v>134.19999999999999</v>
      </c>
      <c r="B84" s="6">
        <v>129.9</v>
      </c>
      <c r="C84" s="13">
        <v>1</v>
      </c>
    </row>
    <row r="85" spans="1:3" x14ac:dyDescent="0.25">
      <c r="A85" s="3">
        <v>115.7</v>
      </c>
      <c r="B85" s="5">
        <v>130</v>
      </c>
      <c r="C85" s="13">
        <v>1</v>
      </c>
    </row>
    <row r="86" spans="1:3" x14ac:dyDescent="0.25">
      <c r="A86" s="3">
        <v>118.9</v>
      </c>
      <c r="B86" s="5">
        <v>131</v>
      </c>
      <c r="C86" s="13">
        <v>1</v>
      </c>
    </row>
    <row r="87" spans="1:3" x14ac:dyDescent="0.25">
      <c r="A87" s="3">
        <v>124.5</v>
      </c>
      <c r="B87" s="6">
        <v>131.4</v>
      </c>
      <c r="C87" s="13">
        <v>1</v>
      </c>
    </row>
    <row r="88" spans="1:3" x14ac:dyDescent="0.25">
      <c r="A88" s="3">
        <v>111.5</v>
      </c>
      <c r="B88" s="5">
        <v>132</v>
      </c>
      <c r="C88" s="13">
        <v>1</v>
      </c>
    </row>
    <row r="89" spans="1:3" x14ac:dyDescent="0.25">
      <c r="A89" s="3">
        <v>121</v>
      </c>
      <c r="B89" s="5">
        <v>133</v>
      </c>
      <c r="C89" s="13">
        <v>1</v>
      </c>
    </row>
    <row r="90" spans="1:3" x14ac:dyDescent="0.25">
      <c r="A90" s="3">
        <v>133</v>
      </c>
      <c r="B90" s="6">
        <v>133.6</v>
      </c>
      <c r="C90" s="13">
        <v>1</v>
      </c>
    </row>
    <row r="91" spans="1:3" x14ac:dyDescent="0.25">
      <c r="A91" s="3">
        <v>116.5</v>
      </c>
      <c r="B91" s="5">
        <v>134</v>
      </c>
      <c r="C91" s="13">
        <v>1</v>
      </c>
    </row>
    <row r="92" spans="1:3" x14ac:dyDescent="0.25">
      <c r="A92" s="3">
        <v>119</v>
      </c>
      <c r="B92" s="6">
        <v>134.19999999999999</v>
      </c>
      <c r="C92" s="13">
        <v>1</v>
      </c>
    </row>
    <row r="93" spans="1:3" x14ac:dyDescent="0.25">
      <c r="A93" s="3">
        <v>129</v>
      </c>
      <c r="B93" s="5">
        <v>135</v>
      </c>
      <c r="C93" s="13">
        <v>1</v>
      </c>
    </row>
    <row r="94" spans="1:3" x14ac:dyDescent="0.25">
      <c r="A94" s="3">
        <v>106.1</v>
      </c>
      <c r="B94" s="6">
        <v>135.80000000000001</v>
      </c>
      <c r="C94" s="13">
        <v>1</v>
      </c>
    </row>
    <row r="95" spans="1:3" x14ac:dyDescent="0.25">
      <c r="A95" s="3">
        <v>119.8</v>
      </c>
      <c r="B95" s="5">
        <v>138</v>
      </c>
      <c r="C95" s="13">
        <v>1</v>
      </c>
    </row>
    <row r="96" spans="1:3" x14ac:dyDescent="0.25">
      <c r="A96" s="3">
        <v>133.6</v>
      </c>
      <c r="B96" s="5">
        <v>140</v>
      </c>
      <c r="C96" s="13">
        <v>1</v>
      </c>
    </row>
    <row r="97" spans="1:1" x14ac:dyDescent="0.25">
      <c r="A97" s="3">
        <v>114.5</v>
      </c>
    </row>
    <row r="98" spans="1:1" x14ac:dyDescent="0.25">
      <c r="A98" s="3">
        <v>118</v>
      </c>
    </row>
    <row r="99" spans="1:1" x14ac:dyDescent="0.25">
      <c r="A99" s="3">
        <v>128</v>
      </c>
    </row>
  </sheetData>
  <sortState ref="B2:B99">
    <sortCondition ref="B2:B9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:C8"/>
    </sheetView>
  </sheetViews>
  <sheetFormatPr defaultRowHeight="15" x14ac:dyDescent="0.25"/>
  <cols>
    <col min="1" max="1" width="17.28515625" style="21" bestFit="1" customWidth="1"/>
    <col min="2" max="2" width="7.85546875" style="21" bestFit="1" customWidth="1"/>
    <col min="3" max="3" width="20.5703125" style="21" bestFit="1" customWidth="1"/>
    <col min="4" max="4" width="32.7109375" style="21" bestFit="1" customWidth="1"/>
    <col min="5" max="5" width="6" style="21" bestFit="1" customWidth="1"/>
    <col min="6" max="6" width="18.85546875" style="21" bestFit="1" customWidth="1"/>
    <col min="7" max="16384" width="9.140625" style="21"/>
  </cols>
  <sheetData>
    <row r="1" spans="1:6" x14ac:dyDescent="0.25">
      <c r="A1" s="22" t="s">
        <v>19</v>
      </c>
      <c r="B1" s="22" t="s">
        <v>20</v>
      </c>
      <c r="C1" s="22" t="s">
        <v>21</v>
      </c>
      <c r="D1" s="22" t="s">
        <v>22</v>
      </c>
      <c r="E1" s="22" t="s">
        <v>16</v>
      </c>
      <c r="F1" s="22" t="s">
        <v>23</v>
      </c>
    </row>
    <row r="2" spans="1:6" x14ac:dyDescent="0.25">
      <c r="A2" s="20">
        <v>0</v>
      </c>
      <c r="B2" s="20">
        <v>0</v>
      </c>
      <c r="C2" s="20"/>
      <c r="D2" s="20">
        <f>MEDIAN(A3:A8)</f>
        <v>3.5</v>
      </c>
      <c r="E2" s="20">
        <v>5</v>
      </c>
      <c r="F2" s="20">
        <f>MEDIAN(A2:B8)</f>
        <v>3.5</v>
      </c>
    </row>
    <row r="3" spans="1:6" x14ac:dyDescent="0.25">
      <c r="A3" s="20">
        <v>1</v>
      </c>
      <c r="B3" s="20">
        <v>2</v>
      </c>
      <c r="C3" s="20">
        <f>B2</f>
        <v>0</v>
      </c>
    </row>
    <row r="4" spans="1:6" x14ac:dyDescent="0.25">
      <c r="A4" s="20">
        <v>2</v>
      </c>
      <c r="B4" s="20">
        <v>3</v>
      </c>
      <c r="C4" s="20">
        <f>C3+B3</f>
        <v>2</v>
      </c>
    </row>
    <row r="5" spans="1:6" x14ac:dyDescent="0.25">
      <c r="A5" s="20">
        <v>3</v>
      </c>
      <c r="B5" s="20">
        <v>6</v>
      </c>
      <c r="C5" s="20">
        <f t="shared" ref="C5:C8" si="0">C4+B4</f>
        <v>5</v>
      </c>
    </row>
    <row r="6" spans="1:6" x14ac:dyDescent="0.25">
      <c r="A6" s="20">
        <v>4</v>
      </c>
      <c r="B6" s="20">
        <v>8</v>
      </c>
      <c r="C6" s="20">
        <f t="shared" si="0"/>
        <v>11</v>
      </c>
    </row>
    <row r="7" spans="1:6" x14ac:dyDescent="0.25">
      <c r="A7" s="20">
        <v>5</v>
      </c>
      <c r="B7" s="20">
        <v>22</v>
      </c>
      <c r="C7" s="20">
        <f t="shared" si="0"/>
        <v>19</v>
      </c>
    </row>
    <row r="8" spans="1:6" x14ac:dyDescent="0.25">
      <c r="A8" s="20">
        <v>6</v>
      </c>
      <c r="B8" s="20">
        <v>9</v>
      </c>
      <c r="C8" s="20">
        <f t="shared" si="0"/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2018-12-12T16:10:01Z</dcterms:modified>
</cp:coreProperties>
</file>