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  <c r="O14" i="1"/>
  <c r="O13" i="1"/>
  <c r="C14" i="1"/>
  <c r="D14" i="1"/>
  <c r="E14" i="1"/>
  <c r="F14" i="1"/>
  <c r="D13" i="1"/>
  <c r="C13" i="1"/>
  <c r="E13" i="1"/>
  <c r="F13" i="1"/>
  <c r="B13" i="1"/>
  <c r="B14" i="1"/>
  <c r="P13" i="1" l="1"/>
  <c r="P14" i="1"/>
  <c r="N2" i="1" l="1"/>
  <c r="M2" i="1"/>
  <c r="L2" i="1"/>
  <c r="K2" i="1"/>
  <c r="J2" i="1"/>
  <c r="I2" i="1"/>
  <c r="H2" i="1"/>
  <c r="G2" i="1"/>
  <c r="O3" i="1"/>
  <c r="O12" i="1"/>
  <c r="O4" i="1"/>
  <c r="O5" i="1"/>
  <c r="O6" i="1"/>
  <c r="O7" i="1"/>
  <c r="O8" i="1"/>
  <c r="O9" i="1"/>
  <c r="O10" i="1"/>
  <c r="O11" i="1"/>
  <c r="O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<sst xmlns="http://schemas.openxmlformats.org/spreadsheetml/2006/main" count="18" uniqueCount="18">
  <si>
    <t>№</t>
  </si>
  <si>
    <t>x</t>
  </si>
  <si>
    <t>y</t>
  </si>
  <si>
    <t>xy</t>
  </si>
  <si>
    <t>x^2</t>
  </si>
  <si>
    <t>y^2</t>
  </si>
  <si>
    <t>y'</t>
  </si>
  <si>
    <t>A'</t>
  </si>
  <si>
    <t>ср(ху)</t>
  </si>
  <si>
    <t>ср(х)*ср(у)</t>
  </si>
  <si>
    <t>ср(x^2)</t>
  </si>
  <si>
    <t>a</t>
  </si>
  <si>
    <t>cp(x)</t>
  </si>
  <si>
    <t>cp(y)</t>
  </si>
  <si>
    <t>b</t>
  </si>
  <si>
    <t>(ср(x))^2</t>
  </si>
  <si>
    <t>Среднее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</si>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</sst>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99.500000000000099</c:v>
                </c:pt>
                <c:pt idx="8">
                  <c:v>99.600000000000094</c:v>
                </c:pt>
                <c:pt idx="9">
                  <c:v>99.700000000000102</c:v>
                </c:pt>
                <c:pt idx="10">
                  <c:v>99.800000000000097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87.1</c:v>
                </c:pt>
                <c:pt idx="1">
                  <c:v>86.1</c:v>
                </c:pt>
                <c:pt idx="2">
                  <c:v>86.4</c:v>
                </c:pt>
                <c:pt idx="3">
                  <c:v>87.3</c:v>
                </c:pt>
                <c:pt idx="4">
                  <c:v>86.1</c:v>
                </c:pt>
                <c:pt idx="5">
                  <c:v>86.8</c:v>
                </c:pt>
                <c:pt idx="6">
                  <c:v>87.2</c:v>
                </c:pt>
                <c:pt idx="7">
                  <c:v>88.4</c:v>
                </c:pt>
                <c:pt idx="8">
                  <c:v>87.2</c:v>
                </c:pt>
                <c:pt idx="9">
                  <c:v>86.4</c:v>
                </c:pt>
                <c:pt idx="10">
                  <c:v>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4-4B2E-AA38-CF97043CE6A6}"/>
            </c:ext>
          </c:extLst>
        </c:ser>
        <c:ser>
          <c:idx val="1"/>
          <c:order val="1"/>
          <c:spPr>
            <a:ln w="19050" cap="flat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DE4-4B2E-AA38-CF97043CE6A6}"/>
              </c:ext>
            </c:extLst>
          </c:dPt>
          <c:xVal>
            <c:numRef>
              <c:f>Лист1!$B$2:$B$12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99.500000000000099</c:v>
                </c:pt>
                <c:pt idx="8">
                  <c:v>99.600000000000094</c:v>
                </c:pt>
                <c:pt idx="9">
                  <c:v>99.700000000000102</c:v>
                </c:pt>
                <c:pt idx="10">
                  <c:v>99.800000000000097</c:v>
                </c:pt>
              </c:numCache>
            </c:numRef>
          </c:xVal>
          <c:yVal>
            <c:numRef>
              <c:f>Лист1!$O$2:$O$14</c:f>
              <c:numCache>
                <c:formatCode>General</c:formatCode>
                <c:ptCount val="13"/>
                <c:pt idx="0">
                  <c:v>86.400010800000004</c:v>
                </c:pt>
                <c:pt idx="1">
                  <c:v>86.530919900000001</c:v>
                </c:pt>
                <c:pt idx="2">
                  <c:v>86.661828999999997</c:v>
                </c:pt>
                <c:pt idx="3">
                  <c:v>86.792738099999994</c:v>
                </c:pt>
                <c:pt idx="4">
                  <c:v>86.923647199999991</c:v>
                </c:pt>
                <c:pt idx="5">
                  <c:v>87.054556299999987</c:v>
                </c:pt>
                <c:pt idx="6">
                  <c:v>87.185465400000012</c:v>
                </c:pt>
                <c:pt idx="7">
                  <c:v>87.316374500000123</c:v>
                </c:pt>
                <c:pt idx="8">
                  <c:v>87.447283600000119</c:v>
                </c:pt>
                <c:pt idx="9">
                  <c:v>87.578192700000145</c:v>
                </c:pt>
                <c:pt idx="10">
                  <c:v>87.709101800000113</c:v>
                </c:pt>
                <c:pt idx="11">
                  <c:v>87.054556300000044</c:v>
                </c:pt>
                <c:pt idx="12">
                  <c:v>957.60011930000053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4-4B2E-AA38-CF97043C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93840"/>
        <c:axId val="440394496"/>
      </c:scatterChart>
      <c:valAx>
        <c:axId val="4403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94496"/>
        <c:crosses val="autoZero"/>
        <c:crossBetween val="midCat"/>
      </c:valAx>
      <c:valAx>
        <c:axId val="440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161925</xdr:rowOff>
    </xdr:from>
    <xdr:to>
      <xdr:col>13</xdr:col>
      <xdr:colOff>419100</xdr:colOff>
      <xdr:row>17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B16" sqref="B16"/>
    </sheetView>
  </sheetViews>
  <sheetFormatPr defaultRowHeight="15" x14ac:dyDescent="0.25"/>
  <cols>
    <col min="7" max="7" width="9" customWidth="1"/>
    <col min="8" max="8" width="10.85546875" bestFit="1" customWidth="1"/>
    <col min="10" max="10" width="10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11</v>
      </c>
      <c r="N1" s="1" t="s">
        <v>14</v>
      </c>
      <c r="O1" s="1" t="s">
        <v>6</v>
      </c>
      <c r="P1" s="1" t="s">
        <v>7</v>
      </c>
    </row>
    <row r="2" spans="1:16" x14ac:dyDescent="0.25">
      <c r="A2" s="2">
        <v>1</v>
      </c>
      <c r="B2" s="2">
        <v>98.8</v>
      </c>
      <c r="C2" s="2">
        <v>87.1</v>
      </c>
      <c r="D2" s="2">
        <f>B2*C2</f>
        <v>8605.48</v>
      </c>
      <c r="E2" s="2">
        <f>B2*B2</f>
        <v>9761.4399999999987</v>
      </c>
      <c r="F2" s="2">
        <f>C2*C2</f>
        <v>7586.4099999999989</v>
      </c>
      <c r="G2" s="2">
        <f>AVERAGE(B2:B12)</f>
        <v>99.30000000000004</v>
      </c>
      <c r="H2" s="2">
        <f>AVERAGE(C2:C12)</f>
        <v>87.054545454545462</v>
      </c>
      <c r="I2" s="2">
        <f>AVERAGE(D2:D12)</f>
        <v>8644.6472727272758</v>
      </c>
      <c r="J2" s="2">
        <f>G2*H2</f>
        <v>8644.5163636363686</v>
      </c>
      <c r="K2" s="2">
        <f>AVERAGE(E2:E12)</f>
        <v>9860.5900000000074</v>
      </c>
      <c r="L2" s="2">
        <f>G2*G2</f>
        <v>9860.4900000000071</v>
      </c>
      <c r="M2" s="2">
        <f>(I2-J2)/(K2-L2)</f>
        <v>1.3090909090667662</v>
      </c>
      <c r="N2" s="2">
        <f>H2-M2*G2</f>
        <v>-42.938181815784475</v>
      </c>
      <c r="O2" s="2">
        <f t="shared" ref="O2:O12" si="0">1.309091*B2-42.93818</f>
        <v>86.400010800000004</v>
      </c>
      <c r="P2" s="2">
        <f>ABS(C2-O2)/C2</f>
        <v>8.0366153846152741E-3</v>
      </c>
    </row>
    <row r="3" spans="1:16" x14ac:dyDescent="0.25">
      <c r="A3" s="2">
        <v>2</v>
      </c>
      <c r="B3" s="2">
        <v>98.9</v>
      </c>
      <c r="C3" s="2">
        <v>86.1</v>
      </c>
      <c r="D3" s="2">
        <f t="shared" ref="D3:D12" si="1">B3*C3</f>
        <v>8515.2899999999991</v>
      </c>
      <c r="E3" s="2">
        <f t="shared" ref="E3:E12" si="2">B3*B3</f>
        <v>9781.2100000000009</v>
      </c>
      <c r="F3" s="2">
        <f t="shared" ref="F3:F12" si="3">C3*C3</f>
        <v>7413.2099999999991</v>
      </c>
      <c r="O3" s="3">
        <f t="shared" si="0"/>
        <v>86.530919900000001</v>
      </c>
      <c r="P3" s="3">
        <f t="shared" ref="P3:P12" si="4">ABS(C3-O3)/C3</f>
        <v>5.0048768873403758E-3</v>
      </c>
    </row>
    <row r="4" spans="1:16" x14ac:dyDescent="0.25">
      <c r="A4" s="2">
        <v>3</v>
      </c>
      <c r="B4" s="2">
        <v>99</v>
      </c>
      <c r="C4" s="2">
        <v>86.4</v>
      </c>
      <c r="D4" s="2">
        <f t="shared" si="1"/>
        <v>8553.6</v>
      </c>
      <c r="E4" s="2">
        <f t="shared" si="2"/>
        <v>9801</v>
      </c>
      <c r="F4" s="2">
        <f t="shared" si="3"/>
        <v>7464.9600000000009</v>
      </c>
      <c r="O4" s="3">
        <f t="shared" si="0"/>
        <v>86.661828999999997</v>
      </c>
      <c r="P4" s="3">
        <f t="shared" si="4"/>
        <v>3.0304282407406439E-3</v>
      </c>
    </row>
    <row r="5" spans="1:16" x14ac:dyDescent="0.25">
      <c r="A5" s="2">
        <v>4</v>
      </c>
      <c r="B5" s="2">
        <v>99.1</v>
      </c>
      <c r="C5" s="2">
        <v>87.3</v>
      </c>
      <c r="D5" s="2">
        <f t="shared" si="1"/>
        <v>8651.4299999999985</v>
      </c>
      <c r="E5" s="2">
        <f t="shared" si="2"/>
        <v>9820.81</v>
      </c>
      <c r="F5" s="2">
        <f t="shared" si="3"/>
        <v>7621.2899999999991</v>
      </c>
      <c r="O5" s="3">
        <f t="shared" si="0"/>
        <v>86.792738099999994</v>
      </c>
      <c r="P5" s="3">
        <f t="shared" si="4"/>
        <v>5.8105601374570806E-3</v>
      </c>
    </row>
    <row r="6" spans="1:16" x14ac:dyDescent="0.25">
      <c r="A6" s="2">
        <v>5</v>
      </c>
      <c r="B6" s="2">
        <v>99.2</v>
      </c>
      <c r="C6" s="2">
        <v>86.1</v>
      </c>
      <c r="D6" s="2">
        <f t="shared" si="1"/>
        <v>8541.119999999999</v>
      </c>
      <c r="E6" s="2">
        <f t="shared" si="2"/>
        <v>9840.6400000000012</v>
      </c>
      <c r="F6" s="2">
        <f t="shared" si="3"/>
        <v>7413.2099999999991</v>
      </c>
      <c r="O6" s="3">
        <f t="shared" si="0"/>
        <v>86.923647199999991</v>
      </c>
      <c r="P6" s="3">
        <f t="shared" si="4"/>
        <v>9.5661695702670899E-3</v>
      </c>
    </row>
    <row r="7" spans="1:16" x14ac:dyDescent="0.25">
      <c r="A7" s="2">
        <v>6</v>
      </c>
      <c r="B7" s="2">
        <v>99.3</v>
      </c>
      <c r="C7" s="2">
        <v>86.8</v>
      </c>
      <c r="D7" s="2">
        <f t="shared" si="1"/>
        <v>8619.24</v>
      </c>
      <c r="E7" s="2">
        <f t="shared" si="2"/>
        <v>9860.49</v>
      </c>
      <c r="F7" s="2">
        <f t="shared" si="3"/>
        <v>7534.24</v>
      </c>
      <c r="O7" s="3">
        <f t="shared" si="0"/>
        <v>87.054556299999987</v>
      </c>
      <c r="P7" s="3">
        <f t="shared" si="4"/>
        <v>2.9326762672809929E-3</v>
      </c>
    </row>
    <row r="8" spans="1:16" x14ac:dyDescent="0.25">
      <c r="A8" s="2">
        <v>7</v>
      </c>
      <c r="B8" s="2">
        <v>99.4</v>
      </c>
      <c r="C8" s="2">
        <v>87.2</v>
      </c>
      <c r="D8" s="2">
        <f t="shared" si="1"/>
        <v>8667.68</v>
      </c>
      <c r="E8" s="2">
        <f t="shared" si="2"/>
        <v>9880.36</v>
      </c>
      <c r="F8" s="2">
        <f t="shared" si="3"/>
        <v>7603.84</v>
      </c>
      <c r="O8" s="3">
        <f t="shared" si="0"/>
        <v>87.185465400000012</v>
      </c>
      <c r="P8" s="3">
        <f t="shared" si="4"/>
        <v>1.6668119266044043E-4</v>
      </c>
    </row>
    <row r="9" spans="1:16" x14ac:dyDescent="0.25">
      <c r="A9" s="2">
        <v>8</v>
      </c>
      <c r="B9" s="2">
        <v>99.500000000000099</v>
      </c>
      <c r="C9" s="2">
        <v>88.4</v>
      </c>
      <c r="D9" s="2">
        <f t="shared" si="1"/>
        <v>8795.8000000000102</v>
      </c>
      <c r="E9" s="2">
        <f t="shared" si="2"/>
        <v>9900.25000000002</v>
      </c>
      <c r="F9" s="2">
        <f t="shared" si="3"/>
        <v>7814.5600000000013</v>
      </c>
      <c r="O9" s="3">
        <f t="shared" si="0"/>
        <v>87.316374500000123</v>
      </c>
      <c r="P9" s="3">
        <f t="shared" si="4"/>
        <v>1.2258207013573335E-2</v>
      </c>
    </row>
    <row r="10" spans="1:16" x14ac:dyDescent="0.25">
      <c r="A10" s="2">
        <v>9</v>
      </c>
      <c r="B10" s="2">
        <v>99.600000000000094</v>
      </c>
      <c r="C10" s="2">
        <v>87.2</v>
      </c>
      <c r="D10" s="2">
        <f t="shared" si="1"/>
        <v>8685.1200000000081</v>
      </c>
      <c r="E10" s="2">
        <f t="shared" si="2"/>
        <v>9920.160000000018</v>
      </c>
      <c r="F10" s="2">
        <f t="shared" si="3"/>
        <v>7603.84</v>
      </c>
      <c r="O10" s="3">
        <f t="shared" si="0"/>
        <v>87.447283600000119</v>
      </c>
      <c r="P10" s="3">
        <f t="shared" si="4"/>
        <v>2.8358211009187687E-3</v>
      </c>
    </row>
    <row r="11" spans="1:16" x14ac:dyDescent="0.25">
      <c r="A11" s="2">
        <v>10</v>
      </c>
      <c r="B11" s="2">
        <v>99.700000000000102</v>
      </c>
      <c r="C11" s="2">
        <v>86.4</v>
      </c>
      <c r="D11" s="2">
        <f t="shared" si="1"/>
        <v>8614.080000000009</v>
      </c>
      <c r="E11" s="2">
        <f t="shared" si="2"/>
        <v>9940.0900000000202</v>
      </c>
      <c r="F11" s="2">
        <f t="shared" si="3"/>
        <v>7464.9600000000009</v>
      </c>
      <c r="O11" s="3">
        <f t="shared" si="0"/>
        <v>87.578192700000145</v>
      </c>
      <c r="P11" s="3">
        <f t="shared" si="4"/>
        <v>1.3636489583334939E-2</v>
      </c>
    </row>
    <row r="12" spans="1:16" x14ac:dyDescent="0.25">
      <c r="A12" s="2">
        <v>11</v>
      </c>
      <c r="B12" s="2">
        <v>99.800000000000097</v>
      </c>
      <c r="C12" s="2">
        <v>88.6</v>
      </c>
      <c r="D12" s="2">
        <f t="shared" si="1"/>
        <v>8842.2800000000079</v>
      </c>
      <c r="E12" s="2">
        <f t="shared" si="2"/>
        <v>9960.0400000000191</v>
      </c>
      <c r="F12" s="2">
        <f t="shared" si="3"/>
        <v>7849.9599999999991</v>
      </c>
      <c r="O12" s="3">
        <f t="shared" si="0"/>
        <v>87.709101800000113</v>
      </c>
      <c r="P12" s="3">
        <f t="shared" si="4"/>
        <v>1.0055284424377895E-2</v>
      </c>
    </row>
    <row r="13" spans="1:16" x14ac:dyDescent="0.25">
      <c r="A13" s="1" t="s">
        <v>16</v>
      </c>
      <c r="B13" s="1">
        <f>AVERAGE(B2:B12)</f>
        <v>99.30000000000004</v>
      </c>
      <c r="C13" s="1">
        <f>AVERAGE(C2:C12)</f>
        <v>87.054545454545462</v>
      </c>
      <c r="D13" s="1">
        <f>AVERAGE(D2:D12)</f>
        <v>8644.6472727272758</v>
      </c>
      <c r="E13" s="1">
        <f t="shared" ref="C13:F13" si="5">AVERAGE(E2:E12)</f>
        <v>9860.5900000000074</v>
      </c>
      <c r="F13" s="1">
        <f t="shared" si="5"/>
        <v>7579.1345454545462</v>
      </c>
      <c r="O13" s="3">
        <f>AVERAGE(O2:O12)</f>
        <v>87.054556300000044</v>
      </c>
      <c r="P13" s="3">
        <f>AVERAGE(P2:P12)</f>
        <v>6.6667099820515302E-3</v>
      </c>
    </row>
    <row r="14" spans="1:16" x14ac:dyDescent="0.25">
      <c r="A14" s="1" t="s">
        <v>17</v>
      </c>
      <c r="B14" s="1">
        <f>SUM(B2:B12)</f>
        <v>1092.3000000000004</v>
      </c>
      <c r="C14" s="1">
        <f t="shared" ref="C14:F14" si="6">SUM(C2:C12)</f>
        <v>957.6</v>
      </c>
      <c r="D14" s="1">
        <f t="shared" si="6"/>
        <v>95091.120000000039</v>
      </c>
      <c r="E14" s="1">
        <f t="shared" si="6"/>
        <v>108466.49000000008</v>
      </c>
      <c r="F14" s="1">
        <f t="shared" si="6"/>
        <v>83370.48000000001</v>
      </c>
      <c r="O14" s="1">
        <f>SUM(O2:O12)</f>
        <v>957.60011930000053</v>
      </c>
      <c r="P14" s="1">
        <f>SUM(P2:P12)</f>
        <v>7.3333809802566832E-2</v>
      </c>
    </row>
    <row r="16" spans="1:16" x14ac:dyDescent="0.25">
      <c r="A16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2019-05-28T07:41:07Z</dcterms:modified>
</cp:coreProperties>
</file>