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Niit\Practice\sprint 4\"/>
    </mc:Choice>
  </mc:AlternateContent>
  <xr:revisionPtr revIDLastSave="0" documentId="13_ncr:1_{11E73326-BA35-45E2-BAF8-071CC641BD8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TASK 1" sheetId="3" r:id="rId2"/>
    <sheet name="TASK 2" sheetId="7" r:id="rId3"/>
    <sheet name="TASK 3" sheetId="11" r:id="rId4"/>
  </sheets>
  <definedNames>
    <definedName name="_xlchart.v1.0" hidden="1">'TASK 1'!$A$2:$A$148</definedName>
    <definedName name="_xlchart.v1.1" hidden="1">'TASK 1'!$B$2:$B$148</definedName>
    <definedName name="_xlchart.v1.2" hidden="1">'TASK 2'!$A$2:$A$133</definedName>
    <definedName name="_xlchart.v1.3" hidden="1">'TASK 2'!$B$2:$B$133</definedName>
    <definedName name="_xlchart.v1.4" hidden="1">'TASK 3'!$A$2:$A$129</definedName>
    <definedName name="_xlchart.v1.5" hidden="1">'TASK 3'!$B$2:$B$129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1" l="1"/>
  <c r="I10" i="11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8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2" i="7"/>
  <c r="AD7" i="7"/>
  <c r="AD6" i="7"/>
  <c r="AC7" i="7"/>
  <c r="AC6" i="7"/>
  <c r="AB7" i="7"/>
  <c r="AB6" i="7"/>
  <c r="AA7" i="7"/>
  <c r="AA6" i="7"/>
  <c r="Z7" i="7"/>
  <c r="Z6" i="7"/>
  <c r="Y7" i="7"/>
  <c r="Y6" i="7"/>
  <c r="N4" i="7"/>
  <c r="I4" i="7"/>
  <c r="E2" i="3"/>
  <c r="K5" i="3"/>
  <c r="K4" i="3"/>
  <c r="Q9" i="3"/>
  <c r="Q8" i="3"/>
  <c r="R8" i="3"/>
  <c r="R9" i="3"/>
  <c r="S9" i="3"/>
  <c r="S8" i="3"/>
  <c r="M9" i="3"/>
  <c r="L9" i="3"/>
  <c r="K9" i="3"/>
  <c r="J9" i="3"/>
  <c r="M8" i="3"/>
  <c r="L8" i="3"/>
  <c r="K8" i="3"/>
  <c r="J8" i="3"/>
  <c r="I9" i="3"/>
  <c r="I8" i="3"/>
  <c r="N9" i="3" l="1"/>
  <c r="P9" i="3" s="1"/>
  <c r="O9" i="3"/>
  <c r="N8" i="3"/>
  <c r="P8" i="3" s="1"/>
  <c r="O8" i="3" l="1"/>
  <c r="D3" i="3"/>
  <c r="D6" i="3"/>
  <c r="D14" i="3"/>
  <c r="D22" i="3"/>
  <c r="D30" i="3"/>
  <c r="D38" i="3"/>
  <c r="D46" i="3"/>
  <c r="D54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131" i="3"/>
  <c r="D135" i="3"/>
  <c r="D139" i="3"/>
  <c r="D143" i="3"/>
  <c r="D147" i="3"/>
  <c r="D10" i="3"/>
  <c r="D18" i="3"/>
  <c r="D26" i="3"/>
  <c r="D34" i="3"/>
  <c r="D42" i="3"/>
  <c r="D50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2" i="3"/>
  <c r="D11" i="3"/>
  <c r="D19" i="3"/>
  <c r="D27" i="3"/>
  <c r="D35" i="3"/>
  <c r="D43" i="3"/>
  <c r="D51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7" i="3"/>
  <c r="D15" i="3"/>
  <c r="D23" i="3"/>
  <c r="D31" i="3"/>
  <c r="D39" i="3"/>
  <c r="D47" i="3"/>
  <c r="D55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D126" i="3"/>
  <c r="D142" i="3"/>
  <c r="D130" i="3"/>
  <c r="D146" i="3"/>
  <c r="D118" i="3"/>
  <c r="D134" i="3"/>
  <c r="D122" i="3"/>
  <c r="D138" i="3"/>
  <c r="D41" i="3" l="1"/>
  <c r="D49" i="3"/>
  <c r="D29" i="3"/>
  <c r="D13" i="3"/>
  <c r="D52" i="3"/>
  <c r="D36" i="3"/>
  <c r="D20" i="3"/>
  <c r="D4" i="3"/>
  <c r="D25" i="3"/>
  <c r="D9" i="3"/>
  <c r="D32" i="3"/>
  <c r="D28" i="3"/>
  <c r="D53" i="3"/>
  <c r="D17" i="3"/>
  <c r="D40" i="3"/>
  <c r="D8" i="3"/>
  <c r="D45" i="3"/>
  <c r="D48" i="3"/>
  <c r="D16" i="3"/>
  <c r="D37" i="3"/>
  <c r="D21" i="3"/>
  <c r="D5" i="3"/>
  <c r="D44" i="3"/>
  <c r="D12" i="3"/>
  <c r="D33" i="3"/>
  <c r="D56" i="3"/>
  <c r="D24" i="3"/>
</calcChain>
</file>

<file path=xl/sharedStrings.xml><?xml version="1.0" encoding="utf-8"?>
<sst xmlns="http://schemas.openxmlformats.org/spreadsheetml/2006/main" count="2558" uniqueCount="49">
  <si>
    <t>Sl. No.</t>
  </si>
  <si>
    <t>gender</t>
  </si>
  <si>
    <t>10th Grade_p</t>
  </si>
  <si>
    <t>12 Grade_p</t>
  </si>
  <si>
    <t>12th Grade_s</t>
  </si>
  <si>
    <t>UG_p</t>
  </si>
  <si>
    <t>UG_t</t>
  </si>
  <si>
    <t>workex</t>
  </si>
  <si>
    <t>etest_p</t>
  </si>
  <si>
    <t>specialisation</t>
  </si>
  <si>
    <t>mba_p</t>
  </si>
  <si>
    <t>status</t>
  </si>
  <si>
    <t>salary</t>
  </si>
  <si>
    <t>M</t>
  </si>
  <si>
    <t>Commerce</t>
  </si>
  <si>
    <t>Sci&amp;Tech</t>
  </si>
  <si>
    <t>No</t>
  </si>
  <si>
    <t>Mkt&amp;HR</t>
  </si>
  <si>
    <t>Placed</t>
  </si>
  <si>
    <t>Science</t>
  </si>
  <si>
    <t>Yes</t>
  </si>
  <si>
    <t>Mkt&amp;Fin</t>
  </si>
  <si>
    <t>Arts</t>
  </si>
  <si>
    <t>Comm&amp;Mgmt</t>
  </si>
  <si>
    <t>Not Placed</t>
  </si>
  <si>
    <t>F</t>
  </si>
  <si>
    <t>Others</t>
  </si>
  <si>
    <t>Min</t>
  </si>
  <si>
    <t>Q1</t>
  </si>
  <si>
    <t>Median</t>
  </si>
  <si>
    <t>Max</t>
  </si>
  <si>
    <t>IQR</t>
  </si>
  <si>
    <t>Lower Fence</t>
  </si>
  <si>
    <t>Upper Fence</t>
  </si>
  <si>
    <t>Q3</t>
  </si>
  <si>
    <t>outlier</t>
  </si>
  <si>
    <t>Variance</t>
  </si>
  <si>
    <t>standard deviasion</t>
  </si>
  <si>
    <t>Mean</t>
  </si>
  <si>
    <t>Correl Mkt&amp;Fin salary&amp;marks</t>
  </si>
  <si>
    <t>Correl Mkt&amp;HR salary&amp;marks</t>
  </si>
  <si>
    <t>Correl of mkt&amp;fin Salary marks</t>
  </si>
  <si>
    <t>Correl of mkt&amp;HR Salary marks</t>
  </si>
  <si>
    <t>Mkt &amp; Fin</t>
  </si>
  <si>
    <t>Mkt &amp;HR</t>
  </si>
  <si>
    <t xml:space="preserve"> Median</t>
  </si>
  <si>
    <t>Correl Mkt&amp;Fin Salary &amp; Marks</t>
  </si>
  <si>
    <t>Correl Mkt&amp;HR Salary &amp; Marks</t>
  </si>
  <si>
    <t>For MKT &amp;Fin  with increase in percentage salary also increses. 
For Mkt&amp;HR with increasein percentage salary decreases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</si>
</sst>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3" borderId="2" xfId="0" applyFill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Mkt&amp;Fin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'TASK 1'!$A$2:$A$95</c:f>
              <c:strCache>
                <c:ptCount val="94"/>
                <c:pt idx="0">
                  <c:v>Mkt&amp;Fin</c:v>
                </c:pt>
                <c:pt idx="1">
                  <c:v>Mkt&amp;Fin</c:v>
                </c:pt>
                <c:pt idx="2">
                  <c:v>Mkt&amp;Fin</c:v>
                </c:pt>
                <c:pt idx="3">
                  <c:v>Mkt&amp;Fin</c:v>
                </c:pt>
                <c:pt idx="4">
                  <c:v>Mkt&amp;Fin</c:v>
                </c:pt>
                <c:pt idx="5">
                  <c:v>Mkt&amp;Fin</c:v>
                </c:pt>
                <c:pt idx="6">
                  <c:v>Mkt&amp;Fin</c:v>
                </c:pt>
                <c:pt idx="7">
                  <c:v>Mkt&amp;Fin</c:v>
                </c:pt>
                <c:pt idx="8">
                  <c:v>Mkt&amp;Fin</c:v>
                </c:pt>
                <c:pt idx="9">
                  <c:v>Mkt&amp;Fin</c:v>
                </c:pt>
                <c:pt idx="10">
                  <c:v>Mkt&amp;Fin</c:v>
                </c:pt>
                <c:pt idx="11">
                  <c:v>Mkt&amp;Fin</c:v>
                </c:pt>
                <c:pt idx="12">
                  <c:v>Mkt&amp;Fin</c:v>
                </c:pt>
                <c:pt idx="13">
                  <c:v>Mkt&amp;Fin</c:v>
                </c:pt>
                <c:pt idx="14">
                  <c:v>Mkt&amp;Fin</c:v>
                </c:pt>
                <c:pt idx="15">
                  <c:v>Mkt&amp;Fin</c:v>
                </c:pt>
                <c:pt idx="16">
                  <c:v>Mkt&amp;Fin</c:v>
                </c:pt>
                <c:pt idx="17">
                  <c:v>Mkt&amp;Fin</c:v>
                </c:pt>
                <c:pt idx="18">
                  <c:v>Mkt&amp;Fin</c:v>
                </c:pt>
                <c:pt idx="19">
                  <c:v>Mkt&amp;Fin</c:v>
                </c:pt>
                <c:pt idx="20">
                  <c:v>Mkt&amp;Fin</c:v>
                </c:pt>
                <c:pt idx="21">
                  <c:v>Mkt&amp;Fin</c:v>
                </c:pt>
                <c:pt idx="22">
                  <c:v>Mkt&amp;Fin</c:v>
                </c:pt>
                <c:pt idx="23">
                  <c:v>Mkt&amp;Fin</c:v>
                </c:pt>
                <c:pt idx="24">
                  <c:v>Mkt&amp;Fin</c:v>
                </c:pt>
                <c:pt idx="25">
                  <c:v>Mkt&amp;Fin</c:v>
                </c:pt>
                <c:pt idx="26">
                  <c:v>Mkt&amp;Fin</c:v>
                </c:pt>
                <c:pt idx="27">
                  <c:v>Mkt&amp;Fin</c:v>
                </c:pt>
                <c:pt idx="28">
                  <c:v>Mkt&amp;Fin</c:v>
                </c:pt>
                <c:pt idx="29">
                  <c:v>Mkt&amp;Fin</c:v>
                </c:pt>
                <c:pt idx="30">
                  <c:v>Mkt&amp;Fin</c:v>
                </c:pt>
                <c:pt idx="31">
                  <c:v>Mkt&amp;Fin</c:v>
                </c:pt>
                <c:pt idx="32">
                  <c:v>Mkt&amp;Fin</c:v>
                </c:pt>
                <c:pt idx="33">
                  <c:v>Mkt&amp;Fin</c:v>
                </c:pt>
                <c:pt idx="34">
                  <c:v>Mkt&amp;Fin</c:v>
                </c:pt>
                <c:pt idx="35">
                  <c:v>Mkt&amp;Fin</c:v>
                </c:pt>
                <c:pt idx="36">
                  <c:v>Mkt&amp;Fin</c:v>
                </c:pt>
                <c:pt idx="37">
                  <c:v>Mkt&amp;Fin</c:v>
                </c:pt>
                <c:pt idx="38">
                  <c:v>Mkt&amp;Fin</c:v>
                </c:pt>
                <c:pt idx="39">
                  <c:v>Mkt&amp;Fin</c:v>
                </c:pt>
                <c:pt idx="40">
                  <c:v>Mkt&amp;Fin</c:v>
                </c:pt>
                <c:pt idx="41">
                  <c:v>Mkt&amp;Fin</c:v>
                </c:pt>
                <c:pt idx="42">
                  <c:v>Mkt&amp;Fin</c:v>
                </c:pt>
                <c:pt idx="43">
                  <c:v>Mkt&amp;Fin</c:v>
                </c:pt>
                <c:pt idx="44">
                  <c:v>Mkt&amp;Fin</c:v>
                </c:pt>
                <c:pt idx="45">
                  <c:v>Mkt&amp;Fin</c:v>
                </c:pt>
                <c:pt idx="46">
                  <c:v>Mkt&amp;Fin</c:v>
                </c:pt>
                <c:pt idx="47">
                  <c:v>Mkt&amp;Fin</c:v>
                </c:pt>
                <c:pt idx="48">
                  <c:v>Mkt&amp;Fin</c:v>
                </c:pt>
                <c:pt idx="49">
                  <c:v>Mkt&amp;Fin</c:v>
                </c:pt>
                <c:pt idx="50">
                  <c:v>Mkt&amp;Fin</c:v>
                </c:pt>
                <c:pt idx="51">
                  <c:v>Mkt&amp;Fin</c:v>
                </c:pt>
                <c:pt idx="52">
                  <c:v>Mkt&amp;Fin</c:v>
                </c:pt>
                <c:pt idx="53">
                  <c:v>Mkt&amp;Fin</c:v>
                </c:pt>
                <c:pt idx="54">
                  <c:v>Mkt&amp;Fin</c:v>
                </c:pt>
                <c:pt idx="55">
                  <c:v>Mkt&amp;Fin</c:v>
                </c:pt>
                <c:pt idx="56">
                  <c:v>Mkt&amp;Fin</c:v>
                </c:pt>
                <c:pt idx="57">
                  <c:v>Mkt&amp;Fin</c:v>
                </c:pt>
                <c:pt idx="58">
                  <c:v>Mkt&amp;Fin</c:v>
                </c:pt>
                <c:pt idx="59">
                  <c:v>Mkt&amp;Fin</c:v>
                </c:pt>
                <c:pt idx="60">
                  <c:v>Mkt&amp;Fin</c:v>
                </c:pt>
                <c:pt idx="61">
                  <c:v>Mkt&amp;Fin</c:v>
                </c:pt>
                <c:pt idx="62">
                  <c:v>Mkt&amp;Fin</c:v>
                </c:pt>
                <c:pt idx="63">
                  <c:v>Mkt&amp;Fin</c:v>
                </c:pt>
                <c:pt idx="64">
                  <c:v>Mkt&amp;Fin</c:v>
                </c:pt>
                <c:pt idx="65">
                  <c:v>Mkt&amp;Fin</c:v>
                </c:pt>
                <c:pt idx="66">
                  <c:v>Mkt&amp;Fin</c:v>
                </c:pt>
                <c:pt idx="67">
                  <c:v>Mkt&amp;Fin</c:v>
                </c:pt>
                <c:pt idx="68">
                  <c:v>Mkt&amp;Fin</c:v>
                </c:pt>
                <c:pt idx="69">
                  <c:v>Mkt&amp;Fin</c:v>
                </c:pt>
                <c:pt idx="70">
                  <c:v>Mkt&amp;Fin</c:v>
                </c:pt>
                <c:pt idx="71">
                  <c:v>Mkt&amp;Fin</c:v>
                </c:pt>
                <c:pt idx="72">
                  <c:v>Mkt&amp;Fin</c:v>
                </c:pt>
                <c:pt idx="73">
                  <c:v>Mkt&amp;Fin</c:v>
                </c:pt>
                <c:pt idx="74">
                  <c:v>Mkt&amp;Fin</c:v>
                </c:pt>
                <c:pt idx="75">
                  <c:v>Mkt&amp;Fin</c:v>
                </c:pt>
                <c:pt idx="76">
                  <c:v>Mkt&amp;Fin</c:v>
                </c:pt>
                <c:pt idx="77">
                  <c:v>Mkt&amp;Fin</c:v>
                </c:pt>
                <c:pt idx="78">
                  <c:v>Mkt&amp;Fin</c:v>
                </c:pt>
                <c:pt idx="79">
                  <c:v>Mkt&amp;Fin</c:v>
                </c:pt>
                <c:pt idx="80">
                  <c:v>Mkt&amp;Fin</c:v>
                </c:pt>
                <c:pt idx="81">
                  <c:v>Mkt&amp;Fin</c:v>
                </c:pt>
                <c:pt idx="82">
                  <c:v>Mkt&amp;Fin</c:v>
                </c:pt>
                <c:pt idx="83">
                  <c:v>Mkt&amp;Fin</c:v>
                </c:pt>
                <c:pt idx="84">
                  <c:v>Mkt&amp;Fin</c:v>
                </c:pt>
                <c:pt idx="85">
                  <c:v>Mkt&amp;Fin</c:v>
                </c:pt>
                <c:pt idx="86">
                  <c:v>Mkt&amp;Fin</c:v>
                </c:pt>
                <c:pt idx="87">
                  <c:v>Mkt&amp;Fin</c:v>
                </c:pt>
                <c:pt idx="88">
                  <c:v>Mkt&amp;Fin</c:v>
                </c:pt>
                <c:pt idx="89">
                  <c:v>Mkt&amp;Fin</c:v>
                </c:pt>
                <c:pt idx="90">
                  <c:v>Mkt&amp;Fin</c:v>
                </c:pt>
                <c:pt idx="91">
                  <c:v>Mkt&amp;Fin</c:v>
                </c:pt>
                <c:pt idx="92">
                  <c:v>Mkt&amp;Fin</c:v>
                </c:pt>
                <c:pt idx="93">
                  <c:v>Mkt&amp;Fin</c:v>
                </c:pt>
              </c:strCache>
            </c:strRef>
          </c:xVal>
          <c:yVal>
            <c:numRef>
              <c:f>'TASK 1'!$B$2:$B$95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9">
                  <c:v>393000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5">
                  <c:v>411000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6">
                  <c:v>500000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1">
                  <c:v>400000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6">
                  <c:v>420000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5">
                  <c:v>940000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69">
                  <c:v>690000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6">
                  <c:v>500000</c:v>
                </c:pt>
                <c:pt idx="77">
                  <c:v>250000</c:v>
                </c:pt>
                <c:pt idx="78">
                  <c:v>290000</c:v>
                </c:pt>
                <c:pt idx="79">
                  <c:v>500000</c:v>
                </c:pt>
                <c:pt idx="80">
                  <c:v>650000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1">
                  <c:v>400000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1-42BB-8995-A8832A08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5344"/>
        <c:axId val="541783048"/>
      </c:scatterChart>
      <c:valAx>
        <c:axId val="5417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3048"/>
        <c:crosses val="autoZero"/>
        <c:crossBetween val="midCat"/>
      </c:valAx>
      <c:valAx>
        <c:axId val="5417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Mkt &amp; 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'TASK 1'!$A$96:$A$148</c:f>
              <c:strCache>
                <c:ptCount val="53"/>
                <c:pt idx="0">
                  <c:v>Mkt&amp;HR</c:v>
                </c:pt>
                <c:pt idx="1">
                  <c:v>Mkt&amp;HR</c:v>
                </c:pt>
                <c:pt idx="2">
                  <c:v>Mkt&amp;HR</c:v>
                </c:pt>
                <c:pt idx="3">
                  <c:v>Mkt&amp;HR</c:v>
                </c:pt>
                <c:pt idx="4">
                  <c:v>Mkt&amp;HR</c:v>
                </c:pt>
                <c:pt idx="5">
                  <c:v>Mkt&amp;HR</c:v>
                </c:pt>
                <c:pt idx="6">
                  <c:v>Mkt&amp;HR</c:v>
                </c:pt>
                <c:pt idx="7">
                  <c:v>Mkt&amp;HR</c:v>
                </c:pt>
                <c:pt idx="8">
                  <c:v>Mkt&amp;HR</c:v>
                </c:pt>
                <c:pt idx="9">
                  <c:v>Mkt&amp;HR</c:v>
                </c:pt>
                <c:pt idx="10">
                  <c:v>Mkt&amp;HR</c:v>
                </c:pt>
                <c:pt idx="11">
                  <c:v>Mkt&amp;HR</c:v>
                </c:pt>
                <c:pt idx="12">
                  <c:v>Mkt&amp;HR</c:v>
                </c:pt>
                <c:pt idx="13">
                  <c:v>Mkt&amp;HR</c:v>
                </c:pt>
                <c:pt idx="14">
                  <c:v>Mkt&amp;HR</c:v>
                </c:pt>
                <c:pt idx="15">
                  <c:v>Mkt&amp;HR</c:v>
                </c:pt>
                <c:pt idx="16">
                  <c:v>Mkt&amp;HR</c:v>
                </c:pt>
                <c:pt idx="17">
                  <c:v>Mkt&amp;HR</c:v>
                </c:pt>
                <c:pt idx="18">
                  <c:v>Mkt&amp;HR</c:v>
                </c:pt>
                <c:pt idx="19">
                  <c:v>Mkt&amp;HR</c:v>
                </c:pt>
                <c:pt idx="20">
                  <c:v>Mkt&amp;HR</c:v>
                </c:pt>
                <c:pt idx="21">
                  <c:v>Mkt&amp;HR</c:v>
                </c:pt>
                <c:pt idx="22">
                  <c:v>Mkt&amp;HR</c:v>
                </c:pt>
                <c:pt idx="23">
                  <c:v>Mkt&amp;HR</c:v>
                </c:pt>
                <c:pt idx="24">
                  <c:v>Mkt&amp;HR</c:v>
                </c:pt>
                <c:pt idx="25">
                  <c:v>Mkt&amp;HR</c:v>
                </c:pt>
                <c:pt idx="26">
                  <c:v>Mkt&amp;HR</c:v>
                </c:pt>
                <c:pt idx="27">
                  <c:v>Mkt&amp;HR</c:v>
                </c:pt>
                <c:pt idx="28">
                  <c:v>Mkt&amp;HR</c:v>
                </c:pt>
                <c:pt idx="29">
                  <c:v>Mkt&amp;HR</c:v>
                </c:pt>
                <c:pt idx="30">
                  <c:v>Mkt&amp;HR</c:v>
                </c:pt>
                <c:pt idx="31">
                  <c:v>Mkt&amp;HR</c:v>
                </c:pt>
                <c:pt idx="32">
                  <c:v>Mkt&amp;HR</c:v>
                </c:pt>
                <c:pt idx="33">
                  <c:v>Mkt&amp;HR</c:v>
                </c:pt>
                <c:pt idx="34">
                  <c:v>Mkt&amp;HR</c:v>
                </c:pt>
                <c:pt idx="35">
                  <c:v>Mkt&amp;HR</c:v>
                </c:pt>
                <c:pt idx="36">
                  <c:v>Mkt&amp;HR</c:v>
                </c:pt>
                <c:pt idx="37">
                  <c:v>Mkt&amp;HR</c:v>
                </c:pt>
                <c:pt idx="38">
                  <c:v>Mkt&amp;HR</c:v>
                </c:pt>
                <c:pt idx="39">
                  <c:v>Mkt&amp;HR</c:v>
                </c:pt>
                <c:pt idx="40">
                  <c:v>Mkt&amp;HR</c:v>
                </c:pt>
                <c:pt idx="41">
                  <c:v>Mkt&amp;HR</c:v>
                </c:pt>
                <c:pt idx="42">
                  <c:v>Mkt&amp;HR</c:v>
                </c:pt>
                <c:pt idx="43">
                  <c:v>Mkt&amp;HR</c:v>
                </c:pt>
                <c:pt idx="44">
                  <c:v>Mkt&amp;HR</c:v>
                </c:pt>
                <c:pt idx="45">
                  <c:v>Mkt&amp;HR</c:v>
                </c:pt>
                <c:pt idx="46">
                  <c:v>Mkt&amp;HR</c:v>
                </c:pt>
                <c:pt idx="47">
                  <c:v>Mkt&amp;HR</c:v>
                </c:pt>
                <c:pt idx="48">
                  <c:v>Mkt&amp;HR</c:v>
                </c:pt>
                <c:pt idx="49">
                  <c:v>Mkt&amp;HR</c:v>
                </c:pt>
                <c:pt idx="50">
                  <c:v>Mkt&amp;HR</c:v>
                </c:pt>
                <c:pt idx="51">
                  <c:v>Mkt&amp;HR</c:v>
                </c:pt>
                <c:pt idx="52">
                  <c:v>Mkt&amp;HR</c:v>
                </c:pt>
              </c:strCache>
            </c:strRef>
          </c:xVal>
          <c:yVal>
            <c:numRef>
              <c:f>'TASK 1'!$B$96:$B$148</c:f>
              <c:numCache>
                <c:formatCode>General</c:formatCode>
                <c:ptCount val="53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2">
                  <c:v>450000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1">
                  <c:v>400000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6">
                  <c:v>400000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1-431D-AF94-F795DF60F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08744"/>
        <c:axId val="387906120"/>
      </c:scatterChart>
      <c:valAx>
        <c:axId val="3879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6120"/>
        <c:crosses val="autoZero"/>
        <c:crossBetween val="midCat"/>
      </c:valAx>
      <c:valAx>
        <c:axId val="3879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Mkt &amp; 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'TASK 2'!$F$5:$F$86</c:f>
              <c:strCache>
                <c:ptCount val="82"/>
                <c:pt idx="0">
                  <c:v>Mkt&amp;Fin</c:v>
                </c:pt>
                <c:pt idx="1">
                  <c:v>Mkt&amp;Fin</c:v>
                </c:pt>
                <c:pt idx="2">
                  <c:v>Mkt&amp;Fin</c:v>
                </c:pt>
                <c:pt idx="3">
                  <c:v>Mkt&amp;Fin</c:v>
                </c:pt>
                <c:pt idx="4">
                  <c:v>Mkt&amp;Fin</c:v>
                </c:pt>
                <c:pt idx="5">
                  <c:v>Mkt&amp;Fin</c:v>
                </c:pt>
                <c:pt idx="6">
                  <c:v>Mkt&amp;Fin</c:v>
                </c:pt>
                <c:pt idx="7">
                  <c:v>Mkt&amp;Fin</c:v>
                </c:pt>
                <c:pt idx="8">
                  <c:v>Mkt&amp;Fin</c:v>
                </c:pt>
                <c:pt idx="9">
                  <c:v>Mkt&amp;Fin</c:v>
                </c:pt>
                <c:pt idx="10">
                  <c:v>Mkt&amp;Fin</c:v>
                </c:pt>
                <c:pt idx="11">
                  <c:v>Mkt&amp;Fin</c:v>
                </c:pt>
                <c:pt idx="12">
                  <c:v>Mkt&amp;Fin</c:v>
                </c:pt>
                <c:pt idx="13">
                  <c:v>Mkt&amp;Fin</c:v>
                </c:pt>
                <c:pt idx="14">
                  <c:v>Mkt&amp;Fin</c:v>
                </c:pt>
                <c:pt idx="15">
                  <c:v>Mkt&amp;Fin</c:v>
                </c:pt>
                <c:pt idx="16">
                  <c:v>Mkt&amp;Fin</c:v>
                </c:pt>
                <c:pt idx="17">
                  <c:v>Mkt&amp;Fin</c:v>
                </c:pt>
                <c:pt idx="18">
                  <c:v>Mkt&amp;Fin</c:v>
                </c:pt>
                <c:pt idx="19">
                  <c:v>Mkt&amp;Fin</c:v>
                </c:pt>
                <c:pt idx="20">
                  <c:v>Mkt&amp;Fin</c:v>
                </c:pt>
                <c:pt idx="21">
                  <c:v>Mkt&amp;Fin</c:v>
                </c:pt>
                <c:pt idx="22">
                  <c:v>Mkt&amp;Fin</c:v>
                </c:pt>
                <c:pt idx="23">
                  <c:v>Mkt&amp;Fin</c:v>
                </c:pt>
                <c:pt idx="24">
                  <c:v>Mkt&amp;Fin</c:v>
                </c:pt>
                <c:pt idx="25">
                  <c:v>Mkt&amp;Fin</c:v>
                </c:pt>
                <c:pt idx="26">
                  <c:v>Mkt&amp;Fin</c:v>
                </c:pt>
                <c:pt idx="27">
                  <c:v>Mkt&amp;Fin</c:v>
                </c:pt>
                <c:pt idx="28">
                  <c:v>Mkt&amp;Fin</c:v>
                </c:pt>
                <c:pt idx="29">
                  <c:v>Mkt&amp;Fin</c:v>
                </c:pt>
                <c:pt idx="30">
                  <c:v>Mkt&amp;Fin</c:v>
                </c:pt>
                <c:pt idx="31">
                  <c:v>Mkt&amp;Fin</c:v>
                </c:pt>
                <c:pt idx="32">
                  <c:v>Mkt&amp;Fin</c:v>
                </c:pt>
                <c:pt idx="33">
                  <c:v>Mkt&amp;Fin</c:v>
                </c:pt>
                <c:pt idx="34">
                  <c:v>Mkt&amp;Fin</c:v>
                </c:pt>
                <c:pt idx="35">
                  <c:v>Mkt&amp;Fin</c:v>
                </c:pt>
                <c:pt idx="36">
                  <c:v>Mkt&amp;Fin</c:v>
                </c:pt>
                <c:pt idx="37">
                  <c:v>Mkt&amp;Fin</c:v>
                </c:pt>
                <c:pt idx="38">
                  <c:v>Mkt&amp;Fin</c:v>
                </c:pt>
                <c:pt idx="39">
                  <c:v>Mkt&amp;Fin</c:v>
                </c:pt>
                <c:pt idx="40">
                  <c:v>Mkt&amp;Fin</c:v>
                </c:pt>
                <c:pt idx="41">
                  <c:v>Mkt&amp;Fin</c:v>
                </c:pt>
                <c:pt idx="42">
                  <c:v>Mkt&amp;Fin</c:v>
                </c:pt>
                <c:pt idx="43">
                  <c:v>Mkt&amp;Fin</c:v>
                </c:pt>
                <c:pt idx="44">
                  <c:v>Mkt&amp;Fin</c:v>
                </c:pt>
                <c:pt idx="45">
                  <c:v>Mkt&amp;Fin</c:v>
                </c:pt>
                <c:pt idx="46">
                  <c:v>Mkt&amp;Fin</c:v>
                </c:pt>
                <c:pt idx="47">
                  <c:v>Mkt&amp;Fin</c:v>
                </c:pt>
                <c:pt idx="48">
                  <c:v>Mkt&amp;Fin</c:v>
                </c:pt>
                <c:pt idx="49">
                  <c:v>Mkt&amp;Fin</c:v>
                </c:pt>
                <c:pt idx="50">
                  <c:v>Mkt&amp;Fin</c:v>
                </c:pt>
                <c:pt idx="51">
                  <c:v>Mkt&amp;Fin</c:v>
                </c:pt>
                <c:pt idx="52">
                  <c:v>Mkt&amp;Fin</c:v>
                </c:pt>
                <c:pt idx="53">
                  <c:v>Mkt&amp;Fin</c:v>
                </c:pt>
                <c:pt idx="54">
                  <c:v>Mkt&amp;Fin</c:v>
                </c:pt>
                <c:pt idx="55">
                  <c:v>Mkt&amp;Fin</c:v>
                </c:pt>
                <c:pt idx="56">
                  <c:v>Mkt&amp;Fin</c:v>
                </c:pt>
                <c:pt idx="57">
                  <c:v>Mkt&amp;Fin</c:v>
                </c:pt>
                <c:pt idx="58">
                  <c:v>Mkt&amp;Fin</c:v>
                </c:pt>
                <c:pt idx="59">
                  <c:v>Mkt&amp;Fin</c:v>
                </c:pt>
                <c:pt idx="60">
                  <c:v>Mkt&amp;Fin</c:v>
                </c:pt>
                <c:pt idx="61">
                  <c:v>Mkt&amp;Fin</c:v>
                </c:pt>
                <c:pt idx="62">
                  <c:v>Mkt&amp;Fin</c:v>
                </c:pt>
                <c:pt idx="63">
                  <c:v>Mkt&amp;Fin</c:v>
                </c:pt>
                <c:pt idx="64">
                  <c:v>Mkt&amp;Fin</c:v>
                </c:pt>
                <c:pt idx="65">
                  <c:v>Mkt&amp;Fin</c:v>
                </c:pt>
                <c:pt idx="66">
                  <c:v>Mkt&amp;Fin</c:v>
                </c:pt>
                <c:pt idx="67">
                  <c:v>Mkt&amp;Fin</c:v>
                </c:pt>
                <c:pt idx="68">
                  <c:v>Mkt&amp;Fin</c:v>
                </c:pt>
                <c:pt idx="69">
                  <c:v>Mkt&amp;Fin</c:v>
                </c:pt>
                <c:pt idx="70">
                  <c:v>Mkt&amp;Fin</c:v>
                </c:pt>
                <c:pt idx="71">
                  <c:v>Mkt&amp;Fin</c:v>
                </c:pt>
                <c:pt idx="72">
                  <c:v>Mkt&amp;Fin</c:v>
                </c:pt>
                <c:pt idx="73">
                  <c:v>Mkt&amp;Fin</c:v>
                </c:pt>
                <c:pt idx="74">
                  <c:v>Mkt&amp;Fin</c:v>
                </c:pt>
                <c:pt idx="75">
                  <c:v>Mkt&amp;Fin</c:v>
                </c:pt>
                <c:pt idx="76">
                  <c:v>Mkt&amp;Fin</c:v>
                </c:pt>
                <c:pt idx="77">
                  <c:v>Mkt&amp;Fin</c:v>
                </c:pt>
                <c:pt idx="78">
                  <c:v>Mkt&amp;Fin</c:v>
                </c:pt>
                <c:pt idx="79">
                  <c:v>Mkt&amp;Fin</c:v>
                </c:pt>
                <c:pt idx="80">
                  <c:v>Mkt&amp;Fin</c:v>
                </c:pt>
                <c:pt idx="81">
                  <c:v>Mkt&amp;Fin</c:v>
                </c:pt>
              </c:strCache>
            </c:strRef>
          </c:xVal>
          <c:yVal>
            <c:numRef>
              <c:f>'TASK 2'!$G$5:$G$86</c:f>
              <c:numCache>
                <c:formatCode>General</c:formatCode>
                <c:ptCount val="82"/>
                <c:pt idx="0">
                  <c:v>200000</c:v>
                </c:pt>
                <c:pt idx="1">
                  <c:v>250000</c:v>
                </c:pt>
                <c:pt idx="2">
                  <c:v>252000</c:v>
                </c:pt>
                <c:pt idx="3">
                  <c:v>250000</c:v>
                </c:pt>
                <c:pt idx="4">
                  <c:v>218000</c:v>
                </c:pt>
                <c:pt idx="5">
                  <c:v>200000</c:v>
                </c:pt>
                <c:pt idx="6">
                  <c:v>300000</c:v>
                </c:pt>
                <c:pt idx="7">
                  <c:v>236000</c:v>
                </c:pt>
                <c:pt idx="8">
                  <c:v>300000</c:v>
                </c:pt>
                <c:pt idx="9">
                  <c:v>360000</c:v>
                </c:pt>
                <c:pt idx="10">
                  <c:v>240000</c:v>
                </c:pt>
                <c:pt idx="11">
                  <c:v>350000</c:v>
                </c:pt>
                <c:pt idx="12">
                  <c:v>260000</c:v>
                </c:pt>
                <c:pt idx="13">
                  <c:v>287000</c:v>
                </c:pt>
                <c:pt idx="14">
                  <c:v>200000</c:v>
                </c:pt>
                <c:pt idx="15">
                  <c:v>204000</c:v>
                </c:pt>
                <c:pt idx="16">
                  <c:v>250000</c:v>
                </c:pt>
                <c:pt idx="17">
                  <c:v>240000</c:v>
                </c:pt>
                <c:pt idx="18">
                  <c:v>360000</c:v>
                </c:pt>
                <c:pt idx="19">
                  <c:v>268000</c:v>
                </c:pt>
                <c:pt idx="20">
                  <c:v>265000</c:v>
                </c:pt>
                <c:pt idx="21">
                  <c:v>260000</c:v>
                </c:pt>
                <c:pt idx="22">
                  <c:v>300000</c:v>
                </c:pt>
                <c:pt idx="23">
                  <c:v>240000</c:v>
                </c:pt>
                <c:pt idx="24">
                  <c:v>240000</c:v>
                </c:pt>
                <c:pt idx="25">
                  <c:v>275000</c:v>
                </c:pt>
                <c:pt idx="26">
                  <c:v>275000</c:v>
                </c:pt>
                <c:pt idx="27">
                  <c:v>360000</c:v>
                </c:pt>
                <c:pt idx="28">
                  <c:v>240000</c:v>
                </c:pt>
                <c:pt idx="29">
                  <c:v>240000</c:v>
                </c:pt>
                <c:pt idx="30">
                  <c:v>218000</c:v>
                </c:pt>
                <c:pt idx="31">
                  <c:v>336000</c:v>
                </c:pt>
                <c:pt idx="32">
                  <c:v>230000</c:v>
                </c:pt>
                <c:pt idx="33">
                  <c:v>270000</c:v>
                </c:pt>
                <c:pt idx="34">
                  <c:v>300000</c:v>
                </c:pt>
                <c:pt idx="35">
                  <c:v>300000</c:v>
                </c:pt>
                <c:pt idx="36">
                  <c:v>300000</c:v>
                </c:pt>
                <c:pt idx="37">
                  <c:v>220000</c:v>
                </c:pt>
                <c:pt idx="38">
                  <c:v>300000</c:v>
                </c:pt>
                <c:pt idx="39">
                  <c:v>230000</c:v>
                </c:pt>
                <c:pt idx="40">
                  <c:v>260000</c:v>
                </c:pt>
                <c:pt idx="41">
                  <c:v>300000</c:v>
                </c:pt>
                <c:pt idx="42">
                  <c:v>220000</c:v>
                </c:pt>
                <c:pt idx="43">
                  <c:v>300000</c:v>
                </c:pt>
                <c:pt idx="44">
                  <c:v>300000</c:v>
                </c:pt>
                <c:pt idx="45">
                  <c:v>280000</c:v>
                </c:pt>
                <c:pt idx="46">
                  <c:v>216000</c:v>
                </c:pt>
                <c:pt idx="47">
                  <c:v>300000</c:v>
                </c:pt>
                <c:pt idx="48">
                  <c:v>240000</c:v>
                </c:pt>
                <c:pt idx="49">
                  <c:v>236000</c:v>
                </c:pt>
                <c:pt idx="50">
                  <c:v>350000</c:v>
                </c:pt>
                <c:pt idx="51">
                  <c:v>210000</c:v>
                </c:pt>
                <c:pt idx="52">
                  <c:v>250000</c:v>
                </c:pt>
                <c:pt idx="53">
                  <c:v>360000</c:v>
                </c:pt>
                <c:pt idx="54">
                  <c:v>250000</c:v>
                </c:pt>
                <c:pt idx="55">
                  <c:v>250000</c:v>
                </c:pt>
                <c:pt idx="56">
                  <c:v>220000</c:v>
                </c:pt>
                <c:pt idx="57">
                  <c:v>265000</c:v>
                </c:pt>
                <c:pt idx="58">
                  <c:v>260000</c:v>
                </c:pt>
                <c:pt idx="59">
                  <c:v>300000</c:v>
                </c:pt>
                <c:pt idx="60">
                  <c:v>300000</c:v>
                </c:pt>
                <c:pt idx="61">
                  <c:v>240000</c:v>
                </c:pt>
                <c:pt idx="62">
                  <c:v>270000</c:v>
                </c:pt>
                <c:pt idx="63">
                  <c:v>240000</c:v>
                </c:pt>
                <c:pt idx="64">
                  <c:v>340000</c:v>
                </c:pt>
                <c:pt idx="65">
                  <c:v>250000</c:v>
                </c:pt>
                <c:pt idx="66">
                  <c:v>300000</c:v>
                </c:pt>
                <c:pt idx="67">
                  <c:v>285000</c:v>
                </c:pt>
                <c:pt idx="68">
                  <c:v>250000</c:v>
                </c:pt>
                <c:pt idx="69">
                  <c:v>290000</c:v>
                </c:pt>
                <c:pt idx="70">
                  <c:v>265000</c:v>
                </c:pt>
                <c:pt idx="71">
                  <c:v>280000</c:v>
                </c:pt>
                <c:pt idx="72">
                  <c:v>264000</c:v>
                </c:pt>
                <c:pt idx="73">
                  <c:v>270000</c:v>
                </c:pt>
                <c:pt idx="74">
                  <c:v>250000</c:v>
                </c:pt>
                <c:pt idx="75">
                  <c:v>300000</c:v>
                </c:pt>
                <c:pt idx="76">
                  <c:v>210000</c:v>
                </c:pt>
                <c:pt idx="77">
                  <c:v>250000</c:v>
                </c:pt>
                <c:pt idx="78">
                  <c:v>300000</c:v>
                </c:pt>
                <c:pt idx="79">
                  <c:v>216000</c:v>
                </c:pt>
                <c:pt idx="80">
                  <c:v>275000</c:v>
                </c:pt>
                <c:pt idx="81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7-41E7-A5D3-FA923748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70256"/>
        <c:axId val="541776160"/>
      </c:scatterChart>
      <c:valAx>
        <c:axId val="5417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76160"/>
        <c:crosses val="autoZero"/>
        <c:crossBetween val="midCat"/>
      </c:valAx>
      <c:valAx>
        <c:axId val="5417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7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Mkt &amp; 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'TASK 2'!$K$5:$K$54</c:f>
              <c:strCache>
                <c:ptCount val="50"/>
                <c:pt idx="0">
                  <c:v>Mkt&amp;HR</c:v>
                </c:pt>
                <c:pt idx="1">
                  <c:v>Mkt&amp;HR</c:v>
                </c:pt>
                <c:pt idx="2">
                  <c:v>Mkt&amp;HR</c:v>
                </c:pt>
                <c:pt idx="3">
                  <c:v>Mkt&amp;HR</c:v>
                </c:pt>
                <c:pt idx="4">
                  <c:v>Mkt&amp;HR</c:v>
                </c:pt>
                <c:pt idx="5">
                  <c:v>Mkt&amp;HR</c:v>
                </c:pt>
                <c:pt idx="6">
                  <c:v>Mkt&amp;HR</c:v>
                </c:pt>
                <c:pt idx="7">
                  <c:v>Mkt&amp;HR</c:v>
                </c:pt>
                <c:pt idx="8">
                  <c:v>Mkt&amp;HR</c:v>
                </c:pt>
                <c:pt idx="9">
                  <c:v>Mkt&amp;HR</c:v>
                </c:pt>
                <c:pt idx="10">
                  <c:v>Mkt&amp;HR</c:v>
                </c:pt>
                <c:pt idx="11">
                  <c:v>Mkt&amp;HR</c:v>
                </c:pt>
                <c:pt idx="12">
                  <c:v>Mkt&amp;HR</c:v>
                </c:pt>
                <c:pt idx="13">
                  <c:v>Mkt&amp;HR</c:v>
                </c:pt>
                <c:pt idx="14">
                  <c:v>Mkt&amp;HR</c:v>
                </c:pt>
                <c:pt idx="15">
                  <c:v>Mkt&amp;HR</c:v>
                </c:pt>
                <c:pt idx="16">
                  <c:v>Mkt&amp;HR</c:v>
                </c:pt>
                <c:pt idx="17">
                  <c:v>Mkt&amp;HR</c:v>
                </c:pt>
                <c:pt idx="18">
                  <c:v>Mkt&amp;HR</c:v>
                </c:pt>
                <c:pt idx="19">
                  <c:v>Mkt&amp;HR</c:v>
                </c:pt>
                <c:pt idx="20">
                  <c:v>Mkt&amp;HR</c:v>
                </c:pt>
                <c:pt idx="21">
                  <c:v>Mkt&amp;HR</c:v>
                </c:pt>
                <c:pt idx="22">
                  <c:v>Mkt&amp;HR</c:v>
                </c:pt>
                <c:pt idx="23">
                  <c:v>Mkt&amp;HR</c:v>
                </c:pt>
                <c:pt idx="24">
                  <c:v>Mkt&amp;HR</c:v>
                </c:pt>
                <c:pt idx="25">
                  <c:v>Mkt&amp;HR</c:v>
                </c:pt>
                <c:pt idx="26">
                  <c:v>Mkt&amp;HR</c:v>
                </c:pt>
                <c:pt idx="27">
                  <c:v>Mkt&amp;HR</c:v>
                </c:pt>
                <c:pt idx="28">
                  <c:v>Mkt&amp;HR</c:v>
                </c:pt>
                <c:pt idx="29">
                  <c:v>Mkt&amp;HR</c:v>
                </c:pt>
                <c:pt idx="30">
                  <c:v>Mkt&amp;HR</c:v>
                </c:pt>
                <c:pt idx="31">
                  <c:v>Mkt&amp;HR</c:v>
                </c:pt>
                <c:pt idx="32">
                  <c:v>Mkt&amp;HR</c:v>
                </c:pt>
                <c:pt idx="33">
                  <c:v>Mkt&amp;HR</c:v>
                </c:pt>
                <c:pt idx="34">
                  <c:v>Mkt&amp;HR</c:v>
                </c:pt>
                <c:pt idx="35">
                  <c:v>Mkt&amp;HR</c:v>
                </c:pt>
                <c:pt idx="36">
                  <c:v>Mkt&amp;HR</c:v>
                </c:pt>
                <c:pt idx="37">
                  <c:v>Mkt&amp;HR</c:v>
                </c:pt>
                <c:pt idx="38">
                  <c:v>Mkt&amp;HR</c:v>
                </c:pt>
                <c:pt idx="39">
                  <c:v>Mkt&amp;HR</c:v>
                </c:pt>
                <c:pt idx="40">
                  <c:v>Mkt&amp;HR</c:v>
                </c:pt>
                <c:pt idx="41">
                  <c:v>Mkt&amp;HR</c:v>
                </c:pt>
                <c:pt idx="42">
                  <c:v>Mkt&amp;HR</c:v>
                </c:pt>
                <c:pt idx="43">
                  <c:v>Mkt&amp;HR</c:v>
                </c:pt>
                <c:pt idx="44">
                  <c:v>Mkt&amp;HR</c:v>
                </c:pt>
                <c:pt idx="45">
                  <c:v>Mkt&amp;HR</c:v>
                </c:pt>
                <c:pt idx="46">
                  <c:v>Mkt&amp;HR</c:v>
                </c:pt>
                <c:pt idx="47">
                  <c:v>Mkt&amp;HR</c:v>
                </c:pt>
                <c:pt idx="48">
                  <c:v>Mkt&amp;HR</c:v>
                </c:pt>
                <c:pt idx="49">
                  <c:v>Mkt&amp;HR</c:v>
                </c:pt>
              </c:strCache>
            </c:strRef>
          </c:xVal>
          <c:yVal>
            <c:numRef>
              <c:f>'TASK 2'!$L$5:$L$54</c:f>
              <c:numCache>
                <c:formatCode>General</c:formatCode>
                <c:ptCount val="50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2">
                  <c:v>216000</c:v>
                </c:pt>
                <c:pt idx="13">
                  <c:v>220000</c:v>
                </c:pt>
                <c:pt idx="14">
                  <c:v>275000</c:v>
                </c:pt>
                <c:pt idx="15">
                  <c:v>240000</c:v>
                </c:pt>
                <c:pt idx="16">
                  <c:v>210000</c:v>
                </c:pt>
                <c:pt idx="17">
                  <c:v>210000</c:v>
                </c:pt>
                <c:pt idx="18">
                  <c:v>380000</c:v>
                </c:pt>
                <c:pt idx="19">
                  <c:v>240000</c:v>
                </c:pt>
                <c:pt idx="20">
                  <c:v>360000</c:v>
                </c:pt>
                <c:pt idx="21">
                  <c:v>200000</c:v>
                </c:pt>
                <c:pt idx="22">
                  <c:v>250000</c:v>
                </c:pt>
                <c:pt idx="23">
                  <c:v>250000</c:v>
                </c:pt>
                <c:pt idx="24">
                  <c:v>250000</c:v>
                </c:pt>
                <c:pt idx="25">
                  <c:v>276000</c:v>
                </c:pt>
                <c:pt idx="26">
                  <c:v>250000</c:v>
                </c:pt>
                <c:pt idx="27">
                  <c:v>240000</c:v>
                </c:pt>
                <c:pt idx="28">
                  <c:v>250000</c:v>
                </c:pt>
                <c:pt idx="29">
                  <c:v>250000</c:v>
                </c:pt>
                <c:pt idx="30">
                  <c:v>300000</c:v>
                </c:pt>
                <c:pt idx="31">
                  <c:v>250000</c:v>
                </c:pt>
                <c:pt idx="32">
                  <c:v>200000</c:v>
                </c:pt>
                <c:pt idx="33">
                  <c:v>225000</c:v>
                </c:pt>
                <c:pt idx="34">
                  <c:v>233000</c:v>
                </c:pt>
                <c:pt idx="35">
                  <c:v>255000</c:v>
                </c:pt>
                <c:pt idx="36">
                  <c:v>300000</c:v>
                </c:pt>
                <c:pt idx="37">
                  <c:v>240000</c:v>
                </c:pt>
                <c:pt idx="38">
                  <c:v>300000</c:v>
                </c:pt>
                <c:pt idx="39">
                  <c:v>220000</c:v>
                </c:pt>
                <c:pt idx="40">
                  <c:v>350000</c:v>
                </c:pt>
                <c:pt idx="41">
                  <c:v>276000</c:v>
                </c:pt>
                <c:pt idx="42">
                  <c:v>252000</c:v>
                </c:pt>
                <c:pt idx="43">
                  <c:v>300000</c:v>
                </c:pt>
                <c:pt idx="44">
                  <c:v>275000</c:v>
                </c:pt>
                <c:pt idx="45">
                  <c:v>260000</c:v>
                </c:pt>
                <c:pt idx="46">
                  <c:v>265000</c:v>
                </c:pt>
                <c:pt idx="47">
                  <c:v>240000</c:v>
                </c:pt>
                <c:pt idx="48">
                  <c:v>260000</c:v>
                </c:pt>
                <c:pt idx="49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1-44D1-9DCD-E496D7DCC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53400"/>
        <c:axId val="548448152"/>
      </c:scatterChart>
      <c:valAx>
        <c:axId val="54845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48152"/>
        <c:crosses val="autoZero"/>
        <c:crossBetween val="midCat"/>
      </c:valAx>
      <c:valAx>
        <c:axId val="5484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5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Mkt&amp;Fin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'TASK 3'!$F$13:$F$94</c:f>
              <c:strCache>
                <c:ptCount val="82"/>
                <c:pt idx="0">
                  <c:v>Mkt&amp;Fin</c:v>
                </c:pt>
                <c:pt idx="1">
                  <c:v>Mkt&amp;Fin</c:v>
                </c:pt>
                <c:pt idx="2">
                  <c:v>Mkt&amp;Fin</c:v>
                </c:pt>
                <c:pt idx="3">
                  <c:v>Mkt&amp;Fin</c:v>
                </c:pt>
                <c:pt idx="4">
                  <c:v>Mkt&amp;Fin</c:v>
                </c:pt>
                <c:pt idx="5">
                  <c:v>Mkt&amp;Fin</c:v>
                </c:pt>
                <c:pt idx="6">
                  <c:v>Mkt&amp;Fin</c:v>
                </c:pt>
                <c:pt idx="7">
                  <c:v>Mkt&amp;Fin</c:v>
                </c:pt>
                <c:pt idx="8">
                  <c:v>Mkt&amp;Fin</c:v>
                </c:pt>
                <c:pt idx="9">
                  <c:v>Mkt&amp;Fin</c:v>
                </c:pt>
                <c:pt idx="10">
                  <c:v>Mkt&amp;Fin</c:v>
                </c:pt>
                <c:pt idx="11">
                  <c:v>Mkt&amp;Fin</c:v>
                </c:pt>
                <c:pt idx="12">
                  <c:v>Mkt&amp;Fin</c:v>
                </c:pt>
                <c:pt idx="13">
                  <c:v>Mkt&amp;Fin</c:v>
                </c:pt>
                <c:pt idx="14">
                  <c:v>Mkt&amp;Fin</c:v>
                </c:pt>
                <c:pt idx="15">
                  <c:v>Mkt&amp;Fin</c:v>
                </c:pt>
                <c:pt idx="16">
                  <c:v>Mkt&amp;Fin</c:v>
                </c:pt>
                <c:pt idx="17">
                  <c:v>Mkt&amp;Fin</c:v>
                </c:pt>
                <c:pt idx="18">
                  <c:v>Mkt&amp;Fin</c:v>
                </c:pt>
                <c:pt idx="19">
                  <c:v>Mkt&amp;Fin</c:v>
                </c:pt>
                <c:pt idx="20">
                  <c:v>Mkt&amp;Fin</c:v>
                </c:pt>
                <c:pt idx="21">
                  <c:v>Mkt&amp;Fin</c:v>
                </c:pt>
                <c:pt idx="22">
                  <c:v>Mkt&amp;Fin</c:v>
                </c:pt>
                <c:pt idx="23">
                  <c:v>Mkt&amp;Fin</c:v>
                </c:pt>
                <c:pt idx="24">
                  <c:v>Mkt&amp;Fin</c:v>
                </c:pt>
                <c:pt idx="25">
                  <c:v>Mkt&amp;Fin</c:v>
                </c:pt>
                <c:pt idx="26">
                  <c:v>Mkt&amp;Fin</c:v>
                </c:pt>
                <c:pt idx="27">
                  <c:v>Mkt&amp;Fin</c:v>
                </c:pt>
                <c:pt idx="28">
                  <c:v>Mkt&amp;Fin</c:v>
                </c:pt>
                <c:pt idx="29">
                  <c:v>Mkt&amp;Fin</c:v>
                </c:pt>
                <c:pt idx="30">
                  <c:v>Mkt&amp;Fin</c:v>
                </c:pt>
                <c:pt idx="31">
                  <c:v>Mkt&amp;Fin</c:v>
                </c:pt>
                <c:pt idx="32">
                  <c:v>Mkt&amp;Fin</c:v>
                </c:pt>
                <c:pt idx="33">
                  <c:v>Mkt&amp;Fin</c:v>
                </c:pt>
                <c:pt idx="34">
                  <c:v>Mkt&amp;Fin</c:v>
                </c:pt>
                <c:pt idx="35">
                  <c:v>Mkt&amp;Fin</c:v>
                </c:pt>
                <c:pt idx="36">
                  <c:v>Mkt&amp;Fin</c:v>
                </c:pt>
                <c:pt idx="37">
                  <c:v>Mkt&amp;Fin</c:v>
                </c:pt>
                <c:pt idx="38">
                  <c:v>Mkt&amp;Fin</c:v>
                </c:pt>
                <c:pt idx="39">
                  <c:v>Mkt&amp;Fin</c:v>
                </c:pt>
                <c:pt idx="40">
                  <c:v>Mkt&amp;Fin</c:v>
                </c:pt>
                <c:pt idx="41">
                  <c:v>Mkt&amp;Fin</c:v>
                </c:pt>
                <c:pt idx="42">
                  <c:v>Mkt&amp;Fin</c:v>
                </c:pt>
                <c:pt idx="43">
                  <c:v>Mkt&amp;Fin</c:v>
                </c:pt>
                <c:pt idx="44">
                  <c:v>Mkt&amp;Fin</c:v>
                </c:pt>
                <c:pt idx="45">
                  <c:v>Mkt&amp;Fin</c:v>
                </c:pt>
                <c:pt idx="46">
                  <c:v>Mkt&amp;Fin</c:v>
                </c:pt>
                <c:pt idx="47">
                  <c:v>Mkt&amp;Fin</c:v>
                </c:pt>
                <c:pt idx="48">
                  <c:v>Mkt&amp;Fin</c:v>
                </c:pt>
                <c:pt idx="49">
                  <c:v>Mkt&amp;Fin</c:v>
                </c:pt>
                <c:pt idx="50">
                  <c:v>Mkt&amp;Fin</c:v>
                </c:pt>
                <c:pt idx="51">
                  <c:v>Mkt&amp;Fin</c:v>
                </c:pt>
                <c:pt idx="52">
                  <c:v>Mkt&amp;Fin</c:v>
                </c:pt>
                <c:pt idx="53">
                  <c:v>Mkt&amp;Fin</c:v>
                </c:pt>
                <c:pt idx="54">
                  <c:v>Mkt&amp;Fin</c:v>
                </c:pt>
                <c:pt idx="55">
                  <c:v>Mkt&amp;Fin</c:v>
                </c:pt>
                <c:pt idx="56">
                  <c:v>Mkt&amp;Fin</c:v>
                </c:pt>
                <c:pt idx="57">
                  <c:v>Mkt&amp;Fin</c:v>
                </c:pt>
                <c:pt idx="58">
                  <c:v>Mkt&amp;Fin</c:v>
                </c:pt>
                <c:pt idx="59">
                  <c:v>Mkt&amp;Fin</c:v>
                </c:pt>
                <c:pt idx="60">
                  <c:v>Mkt&amp;Fin</c:v>
                </c:pt>
                <c:pt idx="61">
                  <c:v>Mkt&amp;Fin</c:v>
                </c:pt>
                <c:pt idx="62">
                  <c:v>Mkt&amp;Fin</c:v>
                </c:pt>
                <c:pt idx="63">
                  <c:v>Mkt&amp;Fin</c:v>
                </c:pt>
                <c:pt idx="64">
                  <c:v>Mkt&amp;Fin</c:v>
                </c:pt>
                <c:pt idx="65">
                  <c:v>Mkt&amp;Fin</c:v>
                </c:pt>
                <c:pt idx="66">
                  <c:v>Mkt&amp;Fin</c:v>
                </c:pt>
                <c:pt idx="67">
                  <c:v>Mkt&amp;Fin</c:v>
                </c:pt>
                <c:pt idx="68">
                  <c:v>Mkt&amp;Fin</c:v>
                </c:pt>
                <c:pt idx="69">
                  <c:v>Mkt&amp;Fin</c:v>
                </c:pt>
                <c:pt idx="70">
                  <c:v>Mkt&amp;Fin</c:v>
                </c:pt>
                <c:pt idx="71">
                  <c:v>Mkt&amp;Fin</c:v>
                </c:pt>
                <c:pt idx="72">
                  <c:v>Mkt&amp;Fin</c:v>
                </c:pt>
                <c:pt idx="73">
                  <c:v>Mkt&amp;Fin</c:v>
                </c:pt>
                <c:pt idx="74">
                  <c:v>Mkt&amp;Fin</c:v>
                </c:pt>
                <c:pt idx="75">
                  <c:v>Mkt&amp;Fin</c:v>
                </c:pt>
                <c:pt idx="76">
                  <c:v>Mkt&amp;Fin</c:v>
                </c:pt>
                <c:pt idx="77">
                  <c:v>Mkt&amp;Fin</c:v>
                </c:pt>
                <c:pt idx="78">
                  <c:v>Mkt&amp;Fin</c:v>
                </c:pt>
                <c:pt idx="79">
                  <c:v>Mkt&amp;Fin</c:v>
                </c:pt>
                <c:pt idx="80">
                  <c:v>Mkt&amp;Fin</c:v>
                </c:pt>
                <c:pt idx="81">
                  <c:v>Mkt&amp;Fin</c:v>
                </c:pt>
              </c:strCache>
            </c:strRef>
          </c:xVal>
          <c:yVal>
            <c:numRef>
              <c:f>'TASK 3'!$G$13:$G$94</c:f>
              <c:numCache>
                <c:formatCode>General</c:formatCode>
                <c:ptCount val="82"/>
                <c:pt idx="0">
                  <c:v>200000</c:v>
                </c:pt>
                <c:pt idx="1">
                  <c:v>250000</c:v>
                </c:pt>
                <c:pt idx="2">
                  <c:v>252000</c:v>
                </c:pt>
                <c:pt idx="3">
                  <c:v>250000</c:v>
                </c:pt>
                <c:pt idx="4">
                  <c:v>218000</c:v>
                </c:pt>
                <c:pt idx="5">
                  <c:v>200000</c:v>
                </c:pt>
                <c:pt idx="6">
                  <c:v>300000</c:v>
                </c:pt>
                <c:pt idx="7">
                  <c:v>236000</c:v>
                </c:pt>
                <c:pt idx="8">
                  <c:v>300000</c:v>
                </c:pt>
                <c:pt idx="9">
                  <c:v>360000</c:v>
                </c:pt>
                <c:pt idx="10">
                  <c:v>240000</c:v>
                </c:pt>
                <c:pt idx="11">
                  <c:v>350000</c:v>
                </c:pt>
                <c:pt idx="12">
                  <c:v>260000</c:v>
                </c:pt>
                <c:pt idx="13">
                  <c:v>287000</c:v>
                </c:pt>
                <c:pt idx="14">
                  <c:v>200000</c:v>
                </c:pt>
                <c:pt idx="15">
                  <c:v>204000</c:v>
                </c:pt>
                <c:pt idx="16">
                  <c:v>250000</c:v>
                </c:pt>
                <c:pt idx="17">
                  <c:v>240000</c:v>
                </c:pt>
                <c:pt idx="18">
                  <c:v>360000</c:v>
                </c:pt>
                <c:pt idx="19">
                  <c:v>268000</c:v>
                </c:pt>
                <c:pt idx="20">
                  <c:v>265000</c:v>
                </c:pt>
                <c:pt idx="21">
                  <c:v>260000</c:v>
                </c:pt>
                <c:pt idx="22">
                  <c:v>300000</c:v>
                </c:pt>
                <c:pt idx="23">
                  <c:v>240000</c:v>
                </c:pt>
                <c:pt idx="24">
                  <c:v>240000</c:v>
                </c:pt>
                <c:pt idx="25">
                  <c:v>275000</c:v>
                </c:pt>
                <c:pt idx="26">
                  <c:v>275000</c:v>
                </c:pt>
                <c:pt idx="27">
                  <c:v>360000</c:v>
                </c:pt>
                <c:pt idx="28">
                  <c:v>240000</c:v>
                </c:pt>
                <c:pt idx="29">
                  <c:v>240000</c:v>
                </c:pt>
                <c:pt idx="30">
                  <c:v>218000</c:v>
                </c:pt>
                <c:pt idx="31">
                  <c:v>336000</c:v>
                </c:pt>
                <c:pt idx="32">
                  <c:v>230000</c:v>
                </c:pt>
                <c:pt idx="33">
                  <c:v>270000</c:v>
                </c:pt>
                <c:pt idx="34">
                  <c:v>300000</c:v>
                </c:pt>
                <c:pt idx="35">
                  <c:v>300000</c:v>
                </c:pt>
                <c:pt idx="36">
                  <c:v>300000</c:v>
                </c:pt>
                <c:pt idx="37">
                  <c:v>220000</c:v>
                </c:pt>
                <c:pt idx="38">
                  <c:v>300000</c:v>
                </c:pt>
                <c:pt idx="39">
                  <c:v>230000</c:v>
                </c:pt>
                <c:pt idx="40">
                  <c:v>260000</c:v>
                </c:pt>
                <c:pt idx="41">
                  <c:v>300000</c:v>
                </c:pt>
                <c:pt idx="42">
                  <c:v>220000</c:v>
                </c:pt>
                <c:pt idx="43">
                  <c:v>300000</c:v>
                </c:pt>
                <c:pt idx="44">
                  <c:v>300000</c:v>
                </c:pt>
                <c:pt idx="45">
                  <c:v>280000</c:v>
                </c:pt>
                <c:pt idx="46">
                  <c:v>216000</c:v>
                </c:pt>
                <c:pt idx="47">
                  <c:v>300000</c:v>
                </c:pt>
                <c:pt idx="48">
                  <c:v>240000</c:v>
                </c:pt>
                <c:pt idx="49">
                  <c:v>236000</c:v>
                </c:pt>
                <c:pt idx="50">
                  <c:v>350000</c:v>
                </c:pt>
                <c:pt idx="51">
                  <c:v>210000</c:v>
                </c:pt>
                <c:pt idx="52">
                  <c:v>250000</c:v>
                </c:pt>
                <c:pt idx="53">
                  <c:v>360000</c:v>
                </c:pt>
                <c:pt idx="54">
                  <c:v>250000</c:v>
                </c:pt>
                <c:pt idx="55">
                  <c:v>250000</c:v>
                </c:pt>
                <c:pt idx="56">
                  <c:v>220000</c:v>
                </c:pt>
                <c:pt idx="57">
                  <c:v>265000</c:v>
                </c:pt>
                <c:pt idx="58">
                  <c:v>260000</c:v>
                </c:pt>
                <c:pt idx="59">
                  <c:v>300000</c:v>
                </c:pt>
                <c:pt idx="60">
                  <c:v>300000</c:v>
                </c:pt>
                <c:pt idx="61">
                  <c:v>240000</c:v>
                </c:pt>
                <c:pt idx="62">
                  <c:v>270000</c:v>
                </c:pt>
                <c:pt idx="63">
                  <c:v>240000</c:v>
                </c:pt>
                <c:pt idx="64">
                  <c:v>340000</c:v>
                </c:pt>
                <c:pt idx="65">
                  <c:v>250000</c:v>
                </c:pt>
                <c:pt idx="66">
                  <c:v>300000</c:v>
                </c:pt>
                <c:pt idx="67">
                  <c:v>285000</c:v>
                </c:pt>
                <c:pt idx="68">
                  <c:v>250000</c:v>
                </c:pt>
                <c:pt idx="69">
                  <c:v>290000</c:v>
                </c:pt>
                <c:pt idx="70">
                  <c:v>265000</c:v>
                </c:pt>
                <c:pt idx="71">
                  <c:v>280000</c:v>
                </c:pt>
                <c:pt idx="72">
                  <c:v>264000</c:v>
                </c:pt>
                <c:pt idx="73">
                  <c:v>270000</c:v>
                </c:pt>
                <c:pt idx="74">
                  <c:v>250000</c:v>
                </c:pt>
                <c:pt idx="75">
                  <c:v>300000</c:v>
                </c:pt>
                <c:pt idx="76">
                  <c:v>210000</c:v>
                </c:pt>
                <c:pt idx="77">
                  <c:v>250000</c:v>
                </c:pt>
                <c:pt idx="78">
                  <c:v>300000</c:v>
                </c:pt>
                <c:pt idx="79">
                  <c:v>216000</c:v>
                </c:pt>
                <c:pt idx="80">
                  <c:v>275000</c:v>
                </c:pt>
                <c:pt idx="81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6-4E67-BCBF-A85121C06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78128"/>
        <c:axId val="541773864"/>
      </c:scatterChart>
      <c:valAx>
        <c:axId val="5417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73864"/>
        <c:crosses val="autoZero"/>
        <c:crossBetween val="midCat"/>
      </c:valAx>
      <c:valAx>
        <c:axId val="5417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7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Mkt&amp;HR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'TASK 3'!$J$13:$J$58</c:f>
              <c:strCache>
                <c:ptCount val="46"/>
                <c:pt idx="0">
                  <c:v>Mkt&amp;HR</c:v>
                </c:pt>
                <c:pt idx="1">
                  <c:v>Mkt&amp;HR</c:v>
                </c:pt>
                <c:pt idx="2">
                  <c:v>Mkt&amp;HR</c:v>
                </c:pt>
                <c:pt idx="3">
                  <c:v>Mkt&amp;HR</c:v>
                </c:pt>
                <c:pt idx="4">
                  <c:v>Mkt&amp;HR</c:v>
                </c:pt>
                <c:pt idx="5">
                  <c:v>Mkt&amp;HR</c:v>
                </c:pt>
                <c:pt idx="6">
                  <c:v>Mkt&amp;HR</c:v>
                </c:pt>
                <c:pt idx="7">
                  <c:v>Mkt&amp;HR</c:v>
                </c:pt>
                <c:pt idx="8">
                  <c:v>Mkt&amp;HR</c:v>
                </c:pt>
                <c:pt idx="9">
                  <c:v>Mkt&amp;HR</c:v>
                </c:pt>
                <c:pt idx="10">
                  <c:v>Mkt&amp;HR</c:v>
                </c:pt>
                <c:pt idx="11">
                  <c:v>Mkt&amp;HR</c:v>
                </c:pt>
                <c:pt idx="12">
                  <c:v>Mkt&amp;HR</c:v>
                </c:pt>
                <c:pt idx="13">
                  <c:v>Mkt&amp;HR</c:v>
                </c:pt>
                <c:pt idx="14">
                  <c:v>Mkt&amp;HR</c:v>
                </c:pt>
                <c:pt idx="15">
                  <c:v>Mkt&amp;HR</c:v>
                </c:pt>
                <c:pt idx="16">
                  <c:v>Mkt&amp;HR</c:v>
                </c:pt>
                <c:pt idx="17">
                  <c:v>Mkt&amp;HR</c:v>
                </c:pt>
                <c:pt idx="18">
                  <c:v>Mkt&amp;HR</c:v>
                </c:pt>
                <c:pt idx="19">
                  <c:v>Mkt&amp;HR</c:v>
                </c:pt>
                <c:pt idx="20">
                  <c:v>Mkt&amp;HR</c:v>
                </c:pt>
                <c:pt idx="21">
                  <c:v>Mkt&amp;HR</c:v>
                </c:pt>
                <c:pt idx="22">
                  <c:v>Mkt&amp;HR</c:v>
                </c:pt>
                <c:pt idx="23">
                  <c:v>Mkt&amp;HR</c:v>
                </c:pt>
                <c:pt idx="24">
                  <c:v>Mkt&amp;HR</c:v>
                </c:pt>
                <c:pt idx="25">
                  <c:v>Mkt&amp;HR</c:v>
                </c:pt>
                <c:pt idx="26">
                  <c:v>Mkt&amp;HR</c:v>
                </c:pt>
                <c:pt idx="27">
                  <c:v>Mkt&amp;HR</c:v>
                </c:pt>
                <c:pt idx="28">
                  <c:v>Mkt&amp;HR</c:v>
                </c:pt>
                <c:pt idx="29">
                  <c:v>Mkt&amp;HR</c:v>
                </c:pt>
                <c:pt idx="30">
                  <c:v>Mkt&amp;HR</c:v>
                </c:pt>
                <c:pt idx="31">
                  <c:v>Mkt&amp;HR</c:v>
                </c:pt>
                <c:pt idx="32">
                  <c:v>Mkt&amp;HR</c:v>
                </c:pt>
                <c:pt idx="33">
                  <c:v>Mkt&amp;HR</c:v>
                </c:pt>
                <c:pt idx="34">
                  <c:v>Mkt&amp;HR</c:v>
                </c:pt>
                <c:pt idx="35">
                  <c:v>Mkt&amp;HR</c:v>
                </c:pt>
                <c:pt idx="36">
                  <c:v>Mkt&amp;HR</c:v>
                </c:pt>
                <c:pt idx="37">
                  <c:v>Mkt&amp;HR</c:v>
                </c:pt>
                <c:pt idx="38">
                  <c:v>Mkt&amp;HR</c:v>
                </c:pt>
                <c:pt idx="39">
                  <c:v>Mkt&amp;HR</c:v>
                </c:pt>
                <c:pt idx="40">
                  <c:v>Mkt&amp;HR</c:v>
                </c:pt>
                <c:pt idx="41">
                  <c:v>Mkt&amp;HR</c:v>
                </c:pt>
                <c:pt idx="42">
                  <c:v>Mkt&amp;HR</c:v>
                </c:pt>
                <c:pt idx="43">
                  <c:v>Mkt&amp;HR</c:v>
                </c:pt>
                <c:pt idx="44">
                  <c:v>Mkt&amp;HR</c:v>
                </c:pt>
                <c:pt idx="45">
                  <c:v>Mkt&amp;HR</c:v>
                </c:pt>
              </c:strCache>
            </c:strRef>
          </c:xVal>
          <c:yVal>
            <c:numRef>
              <c:f>'TASK 3'!$K$13:$K$58</c:f>
              <c:numCache>
                <c:formatCode>General</c:formatCode>
                <c:ptCount val="46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265000</c:v>
                </c:pt>
                <c:pt idx="4">
                  <c:v>250000</c:v>
                </c:pt>
                <c:pt idx="5">
                  <c:v>278000</c:v>
                </c:pt>
                <c:pt idx="6">
                  <c:v>300000</c:v>
                </c:pt>
                <c:pt idx="7">
                  <c:v>320000</c:v>
                </c:pt>
                <c:pt idx="8">
                  <c:v>240000</c:v>
                </c:pt>
                <c:pt idx="9">
                  <c:v>300000</c:v>
                </c:pt>
                <c:pt idx="10">
                  <c:v>200000</c:v>
                </c:pt>
                <c:pt idx="11">
                  <c:v>216000</c:v>
                </c:pt>
                <c:pt idx="12">
                  <c:v>220000</c:v>
                </c:pt>
                <c:pt idx="13">
                  <c:v>275000</c:v>
                </c:pt>
                <c:pt idx="14">
                  <c:v>240000</c:v>
                </c:pt>
                <c:pt idx="15">
                  <c:v>210000</c:v>
                </c:pt>
                <c:pt idx="16">
                  <c:v>210000</c:v>
                </c:pt>
                <c:pt idx="17">
                  <c:v>240000</c:v>
                </c:pt>
                <c:pt idx="18">
                  <c:v>200000</c:v>
                </c:pt>
                <c:pt idx="19">
                  <c:v>250000</c:v>
                </c:pt>
                <c:pt idx="20">
                  <c:v>250000</c:v>
                </c:pt>
                <c:pt idx="21">
                  <c:v>250000</c:v>
                </c:pt>
                <c:pt idx="22">
                  <c:v>276000</c:v>
                </c:pt>
                <c:pt idx="23">
                  <c:v>250000</c:v>
                </c:pt>
                <c:pt idx="24">
                  <c:v>240000</c:v>
                </c:pt>
                <c:pt idx="25">
                  <c:v>250000</c:v>
                </c:pt>
                <c:pt idx="26">
                  <c:v>250000</c:v>
                </c:pt>
                <c:pt idx="27">
                  <c:v>300000</c:v>
                </c:pt>
                <c:pt idx="28">
                  <c:v>250000</c:v>
                </c:pt>
                <c:pt idx="29">
                  <c:v>200000</c:v>
                </c:pt>
                <c:pt idx="30">
                  <c:v>225000</c:v>
                </c:pt>
                <c:pt idx="31">
                  <c:v>233000</c:v>
                </c:pt>
                <c:pt idx="32">
                  <c:v>255000</c:v>
                </c:pt>
                <c:pt idx="33">
                  <c:v>300000</c:v>
                </c:pt>
                <c:pt idx="34">
                  <c:v>240000</c:v>
                </c:pt>
                <c:pt idx="35">
                  <c:v>300000</c:v>
                </c:pt>
                <c:pt idx="36">
                  <c:v>220000</c:v>
                </c:pt>
                <c:pt idx="37">
                  <c:v>276000</c:v>
                </c:pt>
                <c:pt idx="38">
                  <c:v>252000</c:v>
                </c:pt>
                <c:pt idx="39">
                  <c:v>300000</c:v>
                </c:pt>
                <c:pt idx="40">
                  <c:v>275000</c:v>
                </c:pt>
                <c:pt idx="41">
                  <c:v>260000</c:v>
                </c:pt>
                <c:pt idx="42">
                  <c:v>265000</c:v>
                </c:pt>
                <c:pt idx="43">
                  <c:v>240000</c:v>
                </c:pt>
                <c:pt idx="44">
                  <c:v>260000</c:v>
                </c:pt>
                <c:pt idx="45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5-414D-99EB-B9834FEF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45200"/>
        <c:axId val="548446512"/>
      </c:scatterChart>
      <c:valAx>
        <c:axId val="54844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46512"/>
        <c:crosses val="autoZero"/>
        <c:crossBetween val="midCat"/>
      </c:valAx>
      <c:valAx>
        <c:axId val="5484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4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D4D55746-5D20-4577-A980-9449DA23761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46024100-B9FD-4238-AD5E-F69E199F9F2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E09C304D-54BA-4484-8D2C-7E5C5AFCC3A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11206</xdr:rowOff>
    </xdr:from>
    <xdr:to>
      <xdr:col>15</xdr:col>
      <xdr:colOff>829235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2ECA2AF2-FE44-479C-87BB-D886CFCC6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1575" y="1916206"/>
              <a:ext cx="5925110" cy="3036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</xdr:colOff>
      <xdr:row>28</xdr:row>
      <xdr:rowOff>2720</xdr:rowOff>
    </xdr:from>
    <xdr:to>
      <xdr:col>15</xdr:col>
      <xdr:colOff>830036</xdr:colOff>
      <xdr:row>43</xdr:row>
      <xdr:rowOff>68035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D2DB49-4152-4CA4-9FC0-FB8066BA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15</xdr:col>
      <xdr:colOff>816428</xdr:colOff>
      <xdr:row>61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96B42CE-486C-4ED2-8156-05E4BF3DF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13607</xdr:colOff>
      <xdr:row>3</xdr:row>
      <xdr:rowOff>166007</xdr:rowOff>
    </xdr:from>
    <xdr:to>
      <xdr:col>22</xdr:col>
      <xdr:colOff>299357</xdr:colOff>
      <xdr:row>18</xdr:row>
      <xdr:rowOff>51707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C5252-88DD-49E5-B3D6-742D99004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19</xdr:row>
      <xdr:rowOff>179614</xdr:rowOff>
    </xdr:from>
    <xdr:to>
      <xdr:col>22</xdr:col>
      <xdr:colOff>285751</xdr:colOff>
      <xdr:row>34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5658B7-781F-4F47-BC06-337B3546C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22</xdr:col>
      <xdr:colOff>285750</xdr:colOff>
      <xdr:row>52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0B9E804-29CC-4893-8300-F77B6ED236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0225" y="7239000"/>
              <a:ext cx="4552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12</xdr:row>
      <xdr:rowOff>0</xdr:rowOff>
    </xdr:from>
    <xdr:to>
      <xdr:col>21</xdr:col>
      <xdr:colOff>304800</xdr:colOff>
      <xdr:row>26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70A8423-9DEA-41A0-8B9E-277651632B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0625" y="228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29</xdr:row>
      <xdr:rowOff>0</xdr:rowOff>
    </xdr:from>
    <xdr:to>
      <xdr:col>21</xdr:col>
      <xdr:colOff>336176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7468BC-ECBB-4579-A196-F8C201805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45</xdr:row>
      <xdr:rowOff>0</xdr:rowOff>
    </xdr:from>
    <xdr:to>
      <xdr:col>21</xdr:col>
      <xdr:colOff>336176</xdr:colOff>
      <xdr:row>59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9E3EA9-3B72-499E-94C3-ECA76672B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5"/>
  <sheetViews>
    <sheetView workbookViewId="0">
      <selection activeCell="O16" sqref="O16"/>
    </sheetView>
  </sheetViews>
  <sheetFormatPr defaultRowHeight="15" x14ac:dyDescent="0.25"/>
  <cols>
    <col min="1" max="1" width="6.7109375" bestFit="1" customWidth="1"/>
    <col min="2" max="2" width="7.28515625" bestFit="1" customWidth="1"/>
    <col min="3" max="3" width="12.7109375" bestFit="1" customWidth="1"/>
    <col min="4" max="4" width="10.85546875" bestFit="1" customWidth="1"/>
    <col min="5" max="5" width="12.42578125" bestFit="1" customWidth="1"/>
    <col min="6" max="6" width="6" bestFit="1" customWidth="1"/>
    <col min="7" max="7" width="13.42578125" bestFit="1" customWidth="1"/>
    <col min="8" max="8" width="7.5703125" bestFit="1" customWidth="1"/>
    <col min="9" max="9" width="7.7109375" bestFit="1" customWidth="1"/>
    <col min="10" max="10" width="13.28515625" bestFit="1" customWidth="1"/>
    <col min="11" max="11" width="7" bestFit="1" customWidth="1"/>
    <col min="12" max="12" width="9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13" x14ac:dyDescent="0.25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13" x14ac:dyDescent="0.25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</row>
    <row r="5" spans="1:13" x14ac:dyDescent="0.25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/>
    </row>
    <row r="6" spans="1:13" x14ac:dyDescent="0.25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</row>
    <row r="7" spans="1:13" x14ac:dyDescent="0.25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/>
    </row>
    <row r="8" spans="1:13" x14ac:dyDescent="0.25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/>
    </row>
    <row r="9" spans="1:13" x14ac:dyDescent="0.25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</row>
    <row r="10" spans="1:13" x14ac:dyDescent="0.25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1"/>
    </row>
    <row r="11" spans="1:13" x14ac:dyDescent="0.25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</row>
    <row r="12" spans="1:13" x14ac:dyDescent="0.25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</row>
    <row r="13" spans="1:13" x14ac:dyDescent="0.25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1"/>
    </row>
    <row r="14" spans="1:13" x14ac:dyDescent="0.25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13" x14ac:dyDescent="0.25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1"/>
    </row>
    <row r="16" spans="1:13" x14ac:dyDescent="0.25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13" x14ac:dyDescent="0.25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13" x14ac:dyDescent="0.25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1"/>
    </row>
    <row r="19" spans="1:13" x14ac:dyDescent="0.25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1"/>
    </row>
    <row r="20" spans="1:13" x14ac:dyDescent="0.25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</row>
    <row r="21" spans="1:13" x14ac:dyDescent="0.25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13" x14ac:dyDescent="0.25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13" x14ac:dyDescent="0.25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13" x14ac:dyDescent="0.25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13" x14ac:dyDescent="0.25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13" x14ac:dyDescent="0.25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1"/>
    </row>
    <row r="27" spans="1:13" x14ac:dyDescent="0.25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13" x14ac:dyDescent="0.25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13" x14ac:dyDescent="0.25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13" x14ac:dyDescent="0.25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1"/>
    </row>
    <row r="31" spans="1:13" x14ac:dyDescent="0.25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13" x14ac:dyDescent="0.25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1"/>
    </row>
    <row r="33" spans="1:13" x14ac:dyDescent="0.25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x14ac:dyDescent="0.25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x14ac:dyDescent="0.25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1"/>
    </row>
    <row r="36" spans="1:13" x14ac:dyDescent="0.25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x14ac:dyDescent="0.25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1"/>
    </row>
    <row r="38" spans="1:13" x14ac:dyDescent="0.25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x14ac:dyDescent="0.25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x14ac:dyDescent="0.25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x14ac:dyDescent="0.25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x14ac:dyDescent="0.25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1"/>
    </row>
    <row r="43" spans="1:13" x14ac:dyDescent="0.25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1"/>
    </row>
    <row r="44" spans="1:13" x14ac:dyDescent="0.25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x14ac:dyDescent="0.25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x14ac:dyDescent="0.25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1"/>
    </row>
    <row r="47" spans="1:13" x14ac:dyDescent="0.25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1"/>
    </row>
    <row r="48" spans="1:13" x14ac:dyDescent="0.25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x14ac:dyDescent="0.25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x14ac:dyDescent="0.25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1"/>
    </row>
    <row r="51" spans="1:13" x14ac:dyDescent="0.25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x14ac:dyDescent="0.25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1"/>
    </row>
    <row r="53" spans="1:13" x14ac:dyDescent="0.25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1"/>
    </row>
    <row r="54" spans="1:13" x14ac:dyDescent="0.25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x14ac:dyDescent="0.25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x14ac:dyDescent="0.25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x14ac:dyDescent="0.25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x14ac:dyDescent="0.25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x14ac:dyDescent="0.25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x14ac:dyDescent="0.25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x14ac:dyDescent="0.25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x14ac:dyDescent="0.25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x14ac:dyDescent="0.25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x14ac:dyDescent="0.25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1"/>
    </row>
    <row r="65" spans="1:13" x14ac:dyDescent="0.25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x14ac:dyDescent="0.25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1"/>
    </row>
    <row r="67" spans="1:13" x14ac:dyDescent="0.25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x14ac:dyDescent="0.25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x14ac:dyDescent="0.25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1"/>
    </row>
    <row r="70" spans="1:13" x14ac:dyDescent="0.25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x14ac:dyDescent="0.25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x14ac:dyDescent="0.25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x14ac:dyDescent="0.25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x14ac:dyDescent="0.25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x14ac:dyDescent="0.25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x14ac:dyDescent="0.25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1"/>
    </row>
    <row r="77" spans="1:13" x14ac:dyDescent="0.25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x14ac:dyDescent="0.25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x14ac:dyDescent="0.25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x14ac:dyDescent="0.25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1"/>
    </row>
    <row r="81" spans="1:13" x14ac:dyDescent="0.25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x14ac:dyDescent="0.25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x14ac:dyDescent="0.25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1"/>
    </row>
    <row r="84" spans="1:13" x14ac:dyDescent="0.25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x14ac:dyDescent="0.25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x14ac:dyDescent="0.25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x14ac:dyDescent="0.25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x14ac:dyDescent="0.25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1"/>
    </row>
    <row r="89" spans="1:13" x14ac:dyDescent="0.25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x14ac:dyDescent="0.25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x14ac:dyDescent="0.25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x14ac:dyDescent="0.25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1"/>
    </row>
    <row r="93" spans="1:13" x14ac:dyDescent="0.25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x14ac:dyDescent="0.25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1"/>
    </row>
    <row r="95" spans="1:13" x14ac:dyDescent="0.25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x14ac:dyDescent="0.25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x14ac:dyDescent="0.25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x14ac:dyDescent="0.25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1"/>
    </row>
    <row r="99" spans="1:13" x14ac:dyDescent="0.25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x14ac:dyDescent="0.25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1"/>
    </row>
    <row r="101" spans="1:13" x14ac:dyDescent="0.25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1"/>
    </row>
    <row r="102" spans="1:13" x14ac:dyDescent="0.25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x14ac:dyDescent="0.25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x14ac:dyDescent="0.25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x14ac:dyDescent="0.25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x14ac:dyDescent="0.25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1"/>
    </row>
    <row r="107" spans="1:13" x14ac:dyDescent="0.25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1"/>
    </row>
    <row r="108" spans="1:13" x14ac:dyDescent="0.25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x14ac:dyDescent="0.25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x14ac:dyDescent="0.25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1"/>
    </row>
    <row r="111" spans="1:13" x14ac:dyDescent="0.25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x14ac:dyDescent="0.25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1"/>
    </row>
    <row r="113" spans="1:13" x14ac:dyDescent="0.25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x14ac:dyDescent="0.25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x14ac:dyDescent="0.25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x14ac:dyDescent="0.25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x14ac:dyDescent="0.25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x14ac:dyDescent="0.25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x14ac:dyDescent="0.25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x14ac:dyDescent="0.25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x14ac:dyDescent="0.25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1"/>
    </row>
    <row r="122" spans="1:13" x14ac:dyDescent="0.25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x14ac:dyDescent="0.25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x14ac:dyDescent="0.25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x14ac:dyDescent="0.25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x14ac:dyDescent="0.25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x14ac:dyDescent="0.25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x14ac:dyDescent="0.25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x14ac:dyDescent="0.25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x14ac:dyDescent="0.25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x14ac:dyDescent="0.25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1"/>
    </row>
    <row r="132" spans="1:13" x14ac:dyDescent="0.25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x14ac:dyDescent="0.25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x14ac:dyDescent="0.25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x14ac:dyDescent="0.25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x14ac:dyDescent="0.25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x14ac:dyDescent="0.25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1"/>
    </row>
    <row r="138" spans="1:13" x14ac:dyDescent="0.25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x14ac:dyDescent="0.25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x14ac:dyDescent="0.25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x14ac:dyDescent="0.25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x14ac:dyDescent="0.25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1"/>
    </row>
    <row r="143" spans="1:13" x14ac:dyDescent="0.25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x14ac:dyDescent="0.25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x14ac:dyDescent="0.25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1"/>
    </row>
    <row r="146" spans="1:13" x14ac:dyDescent="0.25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x14ac:dyDescent="0.25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x14ac:dyDescent="0.25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x14ac:dyDescent="0.25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x14ac:dyDescent="0.25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1"/>
    </row>
    <row r="151" spans="1:13" x14ac:dyDescent="0.25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x14ac:dyDescent="0.25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x14ac:dyDescent="0.25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x14ac:dyDescent="0.25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x14ac:dyDescent="0.25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x14ac:dyDescent="0.25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1"/>
    </row>
    <row r="157" spans="1:13" x14ac:dyDescent="0.25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x14ac:dyDescent="0.25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x14ac:dyDescent="0.25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1"/>
    </row>
    <row r="160" spans="1:13" x14ac:dyDescent="0.25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1"/>
    </row>
    <row r="161" spans="1:13" x14ac:dyDescent="0.25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x14ac:dyDescent="0.25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1"/>
    </row>
    <row r="163" spans="1:13" x14ac:dyDescent="0.25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x14ac:dyDescent="0.25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x14ac:dyDescent="0.25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x14ac:dyDescent="0.25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1"/>
    </row>
    <row r="167" spans="1:13" x14ac:dyDescent="0.25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x14ac:dyDescent="0.25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1"/>
    </row>
    <row r="169" spans="1:13" x14ac:dyDescent="0.25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1"/>
    </row>
    <row r="170" spans="1:13" x14ac:dyDescent="0.25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1"/>
    </row>
    <row r="171" spans="1:13" x14ac:dyDescent="0.25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1"/>
    </row>
    <row r="172" spans="1:13" x14ac:dyDescent="0.25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x14ac:dyDescent="0.25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x14ac:dyDescent="0.25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1"/>
    </row>
    <row r="175" spans="1:13" x14ac:dyDescent="0.25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x14ac:dyDescent="0.25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1"/>
    </row>
    <row r="177" spans="1:13" x14ac:dyDescent="0.25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x14ac:dyDescent="0.25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x14ac:dyDescent="0.25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x14ac:dyDescent="0.25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1"/>
    </row>
    <row r="181" spans="1:13" x14ac:dyDescent="0.25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x14ac:dyDescent="0.25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1"/>
    </row>
    <row r="183" spans="1:13" x14ac:dyDescent="0.25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1"/>
    </row>
    <row r="184" spans="1:13" x14ac:dyDescent="0.25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x14ac:dyDescent="0.25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1"/>
    </row>
    <row r="186" spans="1:13" x14ac:dyDescent="0.25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x14ac:dyDescent="0.25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1"/>
    </row>
    <row r="188" spans="1:13" x14ac:dyDescent="0.25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x14ac:dyDescent="0.25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1"/>
    </row>
    <row r="190" spans="1:13" x14ac:dyDescent="0.25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1"/>
    </row>
    <row r="191" spans="1:13" x14ac:dyDescent="0.25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1"/>
    </row>
    <row r="192" spans="1:13" x14ac:dyDescent="0.25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x14ac:dyDescent="0.25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x14ac:dyDescent="0.25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x14ac:dyDescent="0.25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1"/>
    </row>
    <row r="196" spans="1:13" x14ac:dyDescent="0.25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x14ac:dyDescent="0.25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x14ac:dyDescent="0.25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x14ac:dyDescent="0.25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1"/>
    </row>
    <row r="200" spans="1:13" x14ac:dyDescent="0.25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x14ac:dyDescent="0.25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x14ac:dyDescent="0.25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1"/>
    </row>
    <row r="203" spans="1:13" x14ac:dyDescent="0.25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x14ac:dyDescent="0.25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x14ac:dyDescent="0.25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x14ac:dyDescent="0.25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x14ac:dyDescent="0.25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1"/>
    </row>
    <row r="208" spans="1:13" x14ac:dyDescent="0.25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x14ac:dyDescent="0.25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1"/>
    </row>
    <row r="210" spans="1:13" x14ac:dyDescent="0.25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x14ac:dyDescent="0.25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x14ac:dyDescent="0.25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x14ac:dyDescent="0.25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x14ac:dyDescent="0.25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x14ac:dyDescent="0.25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47CA7-0CED-4705-9DCD-B14963533BD2}">
  <dimension ref="A1:S159"/>
  <sheetViews>
    <sheetView tabSelected="1" zoomScale="85" zoomScaleNormal="85" workbookViewId="0">
      <selection activeCell="Q14" sqref="Q14"/>
    </sheetView>
  </sheetViews>
  <sheetFormatPr defaultRowHeight="15" x14ac:dyDescent="0.25"/>
  <cols>
    <col min="1" max="1" width="13.28515625" bestFit="1" customWidth="1"/>
    <col min="5" max="5" width="12.42578125" bestFit="1" customWidth="1"/>
    <col min="6" max="6" width="12.42578125" customWidth="1"/>
    <col min="15" max="15" width="12.42578125" bestFit="1" customWidth="1"/>
    <col min="16" max="16" width="12.5703125" bestFit="1" customWidth="1"/>
    <col min="17" max="17" width="12.5703125" customWidth="1"/>
    <col min="18" max="18" width="12.28515625" bestFit="1" customWidth="1"/>
    <col min="19" max="19" width="19.28515625" bestFit="1" customWidth="1"/>
  </cols>
  <sheetData>
    <row r="1" spans="1:19" x14ac:dyDescent="0.25">
      <c r="A1" s="2" t="s">
        <v>9</v>
      </c>
      <c r="B1" s="2" t="s">
        <v>12</v>
      </c>
      <c r="C1" s="2" t="s">
        <v>10</v>
      </c>
      <c r="D1" s="2" t="s">
        <v>35</v>
      </c>
    </row>
    <row r="2" spans="1:19" x14ac:dyDescent="0.25">
      <c r="A2" s="1" t="s">
        <v>21</v>
      </c>
      <c r="B2" s="1">
        <v>200000</v>
      </c>
      <c r="C2" s="1">
        <v>66.28</v>
      </c>
      <c r="D2" s="3" t="b">
        <f t="shared" ref="D2:D33" si="0">OR(B2&lt;$O$8,B2&gt;$P$8)</f>
        <v>0</v>
      </c>
      <c r="E2">
        <f>COUNTIF(D2:D148,"FALSE")</f>
        <v>132</v>
      </c>
    </row>
    <row r="3" spans="1:19" x14ac:dyDescent="0.25">
      <c r="A3" s="1" t="s">
        <v>21</v>
      </c>
      <c r="B3" s="1">
        <v>250000</v>
      </c>
      <c r="C3" s="1">
        <v>57.8</v>
      </c>
      <c r="D3" s="3" t="b">
        <f t="shared" si="0"/>
        <v>0</v>
      </c>
    </row>
    <row r="4" spans="1:19" x14ac:dyDescent="0.25">
      <c r="A4" s="1" t="s">
        <v>21</v>
      </c>
      <c r="B4" s="1">
        <v>425000</v>
      </c>
      <c r="C4" s="1">
        <v>55.5</v>
      </c>
      <c r="D4" s="3" t="b">
        <f t="shared" si="0"/>
        <v>1</v>
      </c>
      <c r="H4" s="6" t="s">
        <v>39</v>
      </c>
      <c r="I4" s="6"/>
      <c r="J4" s="6"/>
      <c r="K4" s="7">
        <f>CORREL(H66:I159,J66:K159)</f>
        <v>0.13371863656598951</v>
      </c>
      <c r="L4" s="7"/>
    </row>
    <row r="5" spans="1:19" x14ac:dyDescent="0.25">
      <c r="A5" s="1" t="s">
        <v>21</v>
      </c>
      <c r="B5" s="1">
        <v>252000</v>
      </c>
      <c r="C5" s="1">
        <v>62.14</v>
      </c>
      <c r="D5" s="3" t="b">
        <f t="shared" si="0"/>
        <v>0</v>
      </c>
      <c r="H5" s="6" t="s">
        <v>40</v>
      </c>
      <c r="I5" s="6"/>
      <c r="J5" s="6"/>
      <c r="K5" s="7">
        <f>CORREL(M66:N118,O66:P118)</f>
        <v>0.24558629524385478</v>
      </c>
      <c r="L5" s="7"/>
    </row>
    <row r="6" spans="1:19" x14ac:dyDescent="0.25">
      <c r="A6" s="1" t="s">
        <v>21</v>
      </c>
      <c r="B6" s="1">
        <v>250000</v>
      </c>
      <c r="C6" s="1">
        <v>63.7</v>
      </c>
      <c r="D6" s="3" t="b">
        <f t="shared" si="0"/>
        <v>0</v>
      </c>
    </row>
    <row r="7" spans="1:19" x14ac:dyDescent="0.25">
      <c r="A7" s="1" t="s">
        <v>21</v>
      </c>
      <c r="B7" s="1">
        <v>218000</v>
      </c>
      <c r="C7" s="1">
        <v>68.63</v>
      </c>
      <c r="D7" s="3" t="b">
        <f t="shared" si="0"/>
        <v>0</v>
      </c>
      <c r="H7" s="3"/>
      <c r="I7" s="3" t="s">
        <v>27</v>
      </c>
      <c r="J7" s="3" t="s">
        <v>28</v>
      </c>
      <c r="K7" s="3" t="s">
        <v>29</v>
      </c>
      <c r="L7" s="3" t="s">
        <v>34</v>
      </c>
      <c r="M7" s="3" t="s">
        <v>30</v>
      </c>
      <c r="N7" s="3" t="s">
        <v>31</v>
      </c>
      <c r="O7" s="3" t="s">
        <v>32</v>
      </c>
      <c r="P7" s="3" t="s">
        <v>33</v>
      </c>
      <c r="Q7" s="3" t="s">
        <v>38</v>
      </c>
      <c r="R7" s="4" t="s">
        <v>36</v>
      </c>
      <c r="S7" s="4" t="s">
        <v>37</v>
      </c>
    </row>
    <row r="8" spans="1:19" x14ac:dyDescent="0.25">
      <c r="A8" s="1" t="s">
        <v>21</v>
      </c>
      <c r="B8" s="1">
        <v>200000</v>
      </c>
      <c r="C8" s="1">
        <v>64.66</v>
      </c>
      <c r="D8" s="3" t="b">
        <f t="shared" si="0"/>
        <v>0</v>
      </c>
      <c r="H8" s="3" t="s">
        <v>21</v>
      </c>
      <c r="I8" s="3">
        <f>_xlfn.QUARTILE.INC($B$2:$B$95,0)</f>
        <v>200000</v>
      </c>
      <c r="J8" s="3">
        <f>_xlfn.QUARTILE.INC($B$2:$B$95,1)</f>
        <v>240000</v>
      </c>
      <c r="K8" s="3">
        <f>_xlfn.QUARTILE.INC($B$2:$B$95,2)</f>
        <v>270000</v>
      </c>
      <c r="L8" s="3">
        <f>_xlfn.QUARTILE.INC($B$2:$B$95,3)</f>
        <v>300000</v>
      </c>
      <c r="M8" s="3">
        <f>_xlfn.QUARTILE.INC($B$2:$B$95,4)</f>
        <v>940000</v>
      </c>
      <c r="N8" s="3">
        <f>L8-J8</f>
        <v>60000</v>
      </c>
      <c r="O8" s="3">
        <f>J8-(1.5*N8)</f>
        <v>150000</v>
      </c>
      <c r="P8" s="3">
        <f>L8+(1.5*N8)</f>
        <v>390000</v>
      </c>
      <c r="Q8" s="3">
        <f>AVERAGE($B$2:$B$95)</f>
        <v>299574.4680851064</v>
      </c>
      <c r="R8" s="3">
        <f>_xlfn.VAR.P($B$2:$B$95)</f>
        <v>11655691263.014938</v>
      </c>
      <c r="S8" s="3">
        <f>_xlfn.STDEV.P($B$2:$B$95)</f>
        <v>107961.52677234117</v>
      </c>
    </row>
    <row r="9" spans="1:19" x14ac:dyDescent="0.25">
      <c r="A9" s="1" t="s">
        <v>21</v>
      </c>
      <c r="B9" s="1">
        <v>300000</v>
      </c>
      <c r="C9" s="1">
        <v>62.54</v>
      </c>
      <c r="D9" s="3" t="b">
        <f t="shared" si="0"/>
        <v>0</v>
      </c>
      <c r="H9" s="3" t="s">
        <v>21</v>
      </c>
      <c r="I9" s="3">
        <f>_xlfn.QUARTILE.INC($B$96:$B$148,0)</f>
        <v>200000</v>
      </c>
      <c r="J9" s="3">
        <f>_xlfn.QUARTILE.INC($B$96:$B$148,1)</f>
        <v>240000</v>
      </c>
      <c r="K9" s="3">
        <f>_xlfn.QUARTILE.INC($B$96:$B$148,2)</f>
        <v>255000</v>
      </c>
      <c r="L9" s="3">
        <f>_xlfn.QUARTILE.INC($B$96:$B$148,3)</f>
        <v>300000</v>
      </c>
      <c r="M9" s="3">
        <f>_xlfn.QUARTILE.INC($B$96:$B$148,4)</f>
        <v>450000</v>
      </c>
      <c r="N9" s="3">
        <f>L9-J9</f>
        <v>60000</v>
      </c>
      <c r="O9" s="3">
        <f>J9-(1.5*N9)</f>
        <v>150000</v>
      </c>
      <c r="P9" s="3">
        <f>L9+(1.5*N9)</f>
        <v>390000</v>
      </c>
      <c r="Q9" s="3">
        <f>AVERAGE($B$96:$B$148)</f>
        <v>270377.35849056602</v>
      </c>
      <c r="R9" s="3">
        <f>_xlfn.VAR.P($B$96:$B$148)</f>
        <v>2944687789.2488432</v>
      </c>
      <c r="S9" s="3">
        <f>_xlfn.STDEV.P($B$96:$B$148)</f>
        <v>54264.977556881408</v>
      </c>
    </row>
    <row r="10" spans="1:19" x14ac:dyDescent="0.25">
      <c r="A10" s="1" t="s">
        <v>21</v>
      </c>
      <c r="B10" s="1">
        <v>236000</v>
      </c>
      <c r="C10" s="1">
        <v>77.89</v>
      </c>
      <c r="D10" s="3" t="b">
        <f t="shared" si="0"/>
        <v>0</v>
      </c>
    </row>
    <row r="11" spans="1:19" x14ac:dyDescent="0.25">
      <c r="A11" s="1" t="s">
        <v>21</v>
      </c>
      <c r="B11" s="1">
        <v>393000</v>
      </c>
      <c r="C11" s="1">
        <v>69.06</v>
      </c>
      <c r="D11" s="3" t="b">
        <f t="shared" si="0"/>
        <v>1</v>
      </c>
    </row>
    <row r="12" spans="1:19" x14ac:dyDescent="0.25">
      <c r="A12" s="1" t="s">
        <v>21</v>
      </c>
      <c r="B12" s="1">
        <v>300000</v>
      </c>
      <c r="C12" s="1">
        <v>63.62</v>
      </c>
      <c r="D12" s="3" t="b">
        <f t="shared" si="0"/>
        <v>0</v>
      </c>
    </row>
    <row r="13" spans="1:19" x14ac:dyDescent="0.25">
      <c r="A13" s="1" t="s">
        <v>21</v>
      </c>
      <c r="B13" s="1">
        <v>360000</v>
      </c>
      <c r="C13" s="1">
        <v>74.010000000000005</v>
      </c>
      <c r="D13" s="3" t="b">
        <f t="shared" si="0"/>
        <v>0</v>
      </c>
    </row>
    <row r="14" spans="1:19" x14ac:dyDescent="0.25">
      <c r="A14" s="1" t="s">
        <v>21</v>
      </c>
      <c r="B14" s="1">
        <v>240000</v>
      </c>
      <c r="C14" s="1">
        <v>57.55</v>
      </c>
      <c r="D14" s="3" t="b">
        <f t="shared" si="0"/>
        <v>0</v>
      </c>
    </row>
    <row r="15" spans="1:19" x14ac:dyDescent="0.25">
      <c r="A15" s="1" t="s">
        <v>21</v>
      </c>
      <c r="B15" s="1">
        <v>350000</v>
      </c>
      <c r="C15" s="1">
        <v>64.150000000000006</v>
      </c>
      <c r="D15" s="3" t="b">
        <f t="shared" si="0"/>
        <v>0</v>
      </c>
    </row>
    <row r="16" spans="1:19" x14ac:dyDescent="0.25">
      <c r="A16" s="1" t="s">
        <v>21</v>
      </c>
      <c r="B16" s="1">
        <v>260000</v>
      </c>
      <c r="C16" s="1">
        <v>72.78</v>
      </c>
      <c r="D16" s="3" t="b">
        <f t="shared" si="0"/>
        <v>0</v>
      </c>
    </row>
    <row r="17" spans="1:4" x14ac:dyDescent="0.25">
      <c r="A17" s="1" t="s">
        <v>21</v>
      </c>
      <c r="B17" s="1">
        <v>411000</v>
      </c>
      <c r="C17" s="1">
        <v>62.56</v>
      </c>
      <c r="D17" s="3" t="b">
        <f t="shared" si="0"/>
        <v>1</v>
      </c>
    </row>
    <row r="18" spans="1:4" x14ac:dyDescent="0.25">
      <c r="A18" s="1" t="s">
        <v>21</v>
      </c>
      <c r="B18" s="1">
        <v>287000</v>
      </c>
      <c r="C18" s="1">
        <v>66.72</v>
      </c>
      <c r="D18" s="3" t="b">
        <f t="shared" si="0"/>
        <v>0</v>
      </c>
    </row>
    <row r="19" spans="1:4" x14ac:dyDescent="0.25">
      <c r="A19" s="1" t="s">
        <v>21</v>
      </c>
      <c r="B19" s="1">
        <v>200000</v>
      </c>
      <c r="C19" s="1">
        <v>69.7</v>
      </c>
      <c r="D19" s="3" t="b">
        <f t="shared" si="0"/>
        <v>0</v>
      </c>
    </row>
    <row r="20" spans="1:4" x14ac:dyDescent="0.25">
      <c r="A20" s="1" t="s">
        <v>21</v>
      </c>
      <c r="B20" s="1">
        <v>204000</v>
      </c>
      <c r="C20" s="1">
        <v>54.55</v>
      </c>
      <c r="D20" s="3" t="b">
        <f t="shared" si="0"/>
        <v>0</v>
      </c>
    </row>
    <row r="21" spans="1:4" x14ac:dyDescent="0.25">
      <c r="A21" s="1" t="s">
        <v>21</v>
      </c>
      <c r="B21" s="1">
        <v>250000</v>
      </c>
      <c r="C21" s="1">
        <v>62.46</v>
      </c>
      <c r="D21" s="3" t="b">
        <f t="shared" si="0"/>
        <v>0</v>
      </c>
    </row>
    <row r="22" spans="1:4" x14ac:dyDescent="0.25">
      <c r="A22" s="1" t="s">
        <v>21</v>
      </c>
      <c r="B22" s="1">
        <v>240000</v>
      </c>
      <c r="C22" s="1">
        <v>66.88</v>
      </c>
      <c r="D22" s="3" t="b">
        <f t="shared" si="0"/>
        <v>0</v>
      </c>
    </row>
    <row r="23" spans="1:4" x14ac:dyDescent="0.25">
      <c r="A23" s="1" t="s">
        <v>21</v>
      </c>
      <c r="B23" s="1">
        <v>360000</v>
      </c>
      <c r="C23" s="1">
        <v>63.59</v>
      </c>
      <c r="D23" s="3" t="b">
        <f t="shared" si="0"/>
        <v>0</v>
      </c>
    </row>
    <row r="24" spans="1:4" x14ac:dyDescent="0.25">
      <c r="A24" s="1" t="s">
        <v>21</v>
      </c>
      <c r="B24" s="1">
        <v>268000</v>
      </c>
      <c r="C24" s="1">
        <v>57.99</v>
      </c>
      <c r="D24" s="3" t="b">
        <f t="shared" si="0"/>
        <v>0</v>
      </c>
    </row>
    <row r="25" spans="1:4" x14ac:dyDescent="0.25">
      <c r="A25" s="1" t="s">
        <v>21</v>
      </c>
      <c r="B25" s="1">
        <v>265000</v>
      </c>
      <c r="C25" s="1">
        <v>56.66</v>
      </c>
      <c r="D25" s="3" t="b">
        <f t="shared" si="0"/>
        <v>0</v>
      </c>
    </row>
    <row r="26" spans="1:4" x14ac:dyDescent="0.25">
      <c r="A26" s="1" t="s">
        <v>21</v>
      </c>
      <c r="B26" s="1">
        <v>260000</v>
      </c>
      <c r="C26" s="1">
        <v>57.24</v>
      </c>
      <c r="D26" s="3" t="b">
        <f t="shared" si="0"/>
        <v>0</v>
      </c>
    </row>
    <row r="27" spans="1:4" x14ac:dyDescent="0.25">
      <c r="A27" s="1" t="s">
        <v>21</v>
      </c>
      <c r="B27" s="1">
        <v>300000</v>
      </c>
      <c r="C27" s="1">
        <v>62.48</v>
      </c>
      <c r="D27" s="3" t="b">
        <f t="shared" si="0"/>
        <v>0</v>
      </c>
    </row>
    <row r="28" spans="1:4" x14ac:dyDescent="0.25">
      <c r="A28" s="1" t="s">
        <v>21</v>
      </c>
      <c r="B28" s="1">
        <v>240000</v>
      </c>
      <c r="C28" s="1">
        <v>59.69</v>
      </c>
      <c r="D28" s="3" t="b">
        <f t="shared" si="0"/>
        <v>0</v>
      </c>
    </row>
    <row r="29" spans="1:4" x14ac:dyDescent="0.25">
      <c r="A29" s="1" t="s">
        <v>21</v>
      </c>
      <c r="B29" s="1">
        <v>240000</v>
      </c>
      <c r="C29" s="1">
        <v>58.78</v>
      </c>
      <c r="D29" s="3" t="b">
        <f t="shared" si="0"/>
        <v>0</v>
      </c>
    </row>
    <row r="30" spans="1:4" x14ac:dyDescent="0.25">
      <c r="A30" s="1" t="s">
        <v>21</v>
      </c>
      <c r="B30" s="1">
        <v>275000</v>
      </c>
      <c r="C30" s="1">
        <v>60.99</v>
      </c>
      <c r="D30" s="3" t="b">
        <f t="shared" si="0"/>
        <v>0</v>
      </c>
    </row>
    <row r="31" spans="1:4" x14ac:dyDescent="0.25">
      <c r="A31" s="1" t="s">
        <v>21</v>
      </c>
      <c r="B31" s="1">
        <v>275000</v>
      </c>
      <c r="C31" s="1">
        <v>68.069999999999993</v>
      </c>
      <c r="D31" s="3" t="b">
        <f t="shared" si="0"/>
        <v>0</v>
      </c>
    </row>
    <row r="32" spans="1:4" x14ac:dyDescent="0.25">
      <c r="A32" s="1" t="s">
        <v>21</v>
      </c>
      <c r="B32" s="1">
        <v>360000</v>
      </c>
      <c r="C32" s="1">
        <v>65.45</v>
      </c>
      <c r="D32" s="3" t="b">
        <f t="shared" si="0"/>
        <v>0</v>
      </c>
    </row>
    <row r="33" spans="1:4" x14ac:dyDescent="0.25">
      <c r="A33" s="1" t="s">
        <v>21</v>
      </c>
      <c r="B33" s="1">
        <v>240000</v>
      </c>
      <c r="C33" s="1">
        <v>66.94</v>
      </c>
      <c r="D33" s="3" t="b">
        <f t="shared" si="0"/>
        <v>0</v>
      </c>
    </row>
    <row r="34" spans="1:4" x14ac:dyDescent="0.25">
      <c r="A34" s="1" t="s">
        <v>21</v>
      </c>
      <c r="B34" s="1">
        <v>240000</v>
      </c>
      <c r="C34" s="1">
        <v>68.53</v>
      </c>
      <c r="D34" s="3" t="b">
        <f t="shared" ref="D34:D66" si="1">OR(B34&lt;$O$8,B34&gt;$P$8)</f>
        <v>0</v>
      </c>
    </row>
    <row r="35" spans="1:4" x14ac:dyDescent="0.25">
      <c r="A35" s="1" t="s">
        <v>21</v>
      </c>
      <c r="B35" s="1">
        <v>218000</v>
      </c>
      <c r="C35" s="1">
        <v>59.75</v>
      </c>
      <c r="D35" s="3" t="b">
        <f t="shared" si="1"/>
        <v>0</v>
      </c>
    </row>
    <row r="36" spans="1:4" x14ac:dyDescent="0.25">
      <c r="A36" s="1" t="s">
        <v>21</v>
      </c>
      <c r="B36" s="1">
        <v>336000</v>
      </c>
      <c r="C36" s="1">
        <v>67.2</v>
      </c>
      <c r="D36" s="3" t="b">
        <f t="shared" si="1"/>
        <v>0</v>
      </c>
    </row>
    <row r="37" spans="1:4" x14ac:dyDescent="0.25">
      <c r="A37" s="1" t="s">
        <v>21</v>
      </c>
      <c r="B37" s="1">
        <v>230000</v>
      </c>
      <c r="C37" s="1">
        <v>64.27</v>
      </c>
      <c r="D37" s="3" t="b">
        <f t="shared" si="1"/>
        <v>0</v>
      </c>
    </row>
    <row r="38" spans="1:4" x14ac:dyDescent="0.25">
      <c r="A38" s="1" t="s">
        <v>21</v>
      </c>
      <c r="B38" s="1">
        <v>500000</v>
      </c>
      <c r="C38" s="1">
        <v>57.65</v>
      </c>
      <c r="D38" s="3" t="b">
        <f t="shared" si="1"/>
        <v>1</v>
      </c>
    </row>
    <row r="39" spans="1:4" x14ac:dyDescent="0.25">
      <c r="A39" s="1" t="s">
        <v>21</v>
      </c>
      <c r="B39" s="1">
        <v>270000</v>
      </c>
      <c r="C39" s="1">
        <v>59.42</v>
      </c>
      <c r="D39" s="3" t="b">
        <f t="shared" si="1"/>
        <v>0</v>
      </c>
    </row>
    <row r="40" spans="1:4" x14ac:dyDescent="0.25">
      <c r="A40" s="1" t="s">
        <v>21</v>
      </c>
      <c r="B40" s="1">
        <v>300000</v>
      </c>
      <c r="C40" s="1">
        <v>70.2</v>
      </c>
      <c r="D40" s="3" t="b">
        <f t="shared" si="1"/>
        <v>0</v>
      </c>
    </row>
    <row r="41" spans="1:4" x14ac:dyDescent="0.25">
      <c r="A41" s="1" t="s">
        <v>21</v>
      </c>
      <c r="B41" s="1">
        <v>300000</v>
      </c>
      <c r="C41" s="1">
        <v>66.69</v>
      </c>
      <c r="D41" s="3" t="b">
        <f t="shared" si="1"/>
        <v>0</v>
      </c>
    </row>
    <row r="42" spans="1:4" x14ac:dyDescent="0.25">
      <c r="A42" s="1" t="s">
        <v>21</v>
      </c>
      <c r="B42" s="1">
        <v>300000</v>
      </c>
      <c r="C42" s="1">
        <v>62</v>
      </c>
      <c r="D42" s="3" t="b">
        <f t="shared" si="1"/>
        <v>0</v>
      </c>
    </row>
    <row r="43" spans="1:4" x14ac:dyDescent="0.25">
      <c r="A43" s="1" t="s">
        <v>21</v>
      </c>
      <c r="B43" s="1">
        <v>400000</v>
      </c>
      <c r="C43" s="1">
        <v>76.180000000000007</v>
      </c>
      <c r="D43" s="3" t="b">
        <f t="shared" si="1"/>
        <v>1</v>
      </c>
    </row>
    <row r="44" spans="1:4" x14ac:dyDescent="0.25">
      <c r="A44" s="1" t="s">
        <v>21</v>
      </c>
      <c r="B44" s="1">
        <v>220000</v>
      </c>
      <c r="C44" s="1">
        <v>57.03</v>
      </c>
      <c r="D44" s="3" t="b">
        <f t="shared" si="1"/>
        <v>0</v>
      </c>
    </row>
    <row r="45" spans="1:4" x14ac:dyDescent="0.25">
      <c r="A45" s="1" t="s">
        <v>21</v>
      </c>
      <c r="B45" s="1">
        <v>300000</v>
      </c>
      <c r="C45" s="1">
        <v>68.03</v>
      </c>
      <c r="D45" s="3" t="b">
        <f t="shared" si="1"/>
        <v>0</v>
      </c>
    </row>
    <row r="46" spans="1:4" x14ac:dyDescent="0.25">
      <c r="A46" s="1" t="s">
        <v>21</v>
      </c>
      <c r="B46" s="1">
        <v>230000</v>
      </c>
      <c r="C46" s="1">
        <v>59.47</v>
      </c>
      <c r="D46" s="3" t="b">
        <f t="shared" si="1"/>
        <v>0</v>
      </c>
    </row>
    <row r="47" spans="1:4" x14ac:dyDescent="0.25">
      <c r="A47" s="1" t="s">
        <v>21</v>
      </c>
      <c r="B47" s="1">
        <v>260000</v>
      </c>
      <c r="C47" s="1">
        <v>54.97</v>
      </c>
      <c r="D47" s="3" t="b">
        <f t="shared" si="1"/>
        <v>0</v>
      </c>
    </row>
    <row r="48" spans="1:4" x14ac:dyDescent="0.25">
      <c r="A48" s="1" t="s">
        <v>21</v>
      </c>
      <c r="B48" s="1">
        <v>420000</v>
      </c>
      <c r="C48" s="1">
        <v>62.16</v>
      </c>
      <c r="D48" s="3" t="b">
        <f t="shared" si="1"/>
        <v>1</v>
      </c>
    </row>
    <row r="49" spans="1:4" x14ac:dyDescent="0.25">
      <c r="A49" s="1" t="s">
        <v>21</v>
      </c>
      <c r="B49" s="1">
        <v>300000</v>
      </c>
      <c r="C49" s="1">
        <v>64.44</v>
      </c>
      <c r="D49" s="3" t="b">
        <f t="shared" si="1"/>
        <v>0</v>
      </c>
    </row>
    <row r="50" spans="1:4" x14ac:dyDescent="0.25">
      <c r="A50" s="1" t="s">
        <v>21</v>
      </c>
      <c r="B50" s="1">
        <v>220000</v>
      </c>
      <c r="C50" s="1">
        <v>57.31</v>
      </c>
      <c r="D50" s="3" t="b">
        <f t="shared" si="1"/>
        <v>0</v>
      </c>
    </row>
    <row r="51" spans="1:4" x14ac:dyDescent="0.25">
      <c r="A51" s="1" t="s">
        <v>21</v>
      </c>
      <c r="B51" s="1">
        <v>300000</v>
      </c>
      <c r="C51" s="1">
        <v>61.31</v>
      </c>
      <c r="D51" s="3" t="b">
        <f t="shared" si="1"/>
        <v>0</v>
      </c>
    </row>
    <row r="52" spans="1:4" x14ac:dyDescent="0.25">
      <c r="A52" s="1" t="s">
        <v>21</v>
      </c>
      <c r="B52" s="1">
        <v>300000</v>
      </c>
      <c r="C52" s="1">
        <v>58.31</v>
      </c>
      <c r="D52" s="3" t="b">
        <f t="shared" si="1"/>
        <v>0</v>
      </c>
    </row>
    <row r="53" spans="1:4" x14ac:dyDescent="0.25">
      <c r="A53" s="1" t="s">
        <v>21</v>
      </c>
      <c r="B53" s="1">
        <v>280000</v>
      </c>
      <c r="C53" s="1">
        <v>63.08</v>
      </c>
      <c r="D53" s="3" t="b">
        <f t="shared" si="1"/>
        <v>0</v>
      </c>
    </row>
    <row r="54" spans="1:4" x14ac:dyDescent="0.25">
      <c r="A54" s="1" t="s">
        <v>21</v>
      </c>
      <c r="B54" s="1">
        <v>216000</v>
      </c>
      <c r="C54" s="1">
        <v>60.5</v>
      </c>
      <c r="D54" s="3" t="b">
        <f t="shared" si="1"/>
        <v>0</v>
      </c>
    </row>
    <row r="55" spans="1:4" x14ac:dyDescent="0.25">
      <c r="A55" s="1" t="s">
        <v>21</v>
      </c>
      <c r="B55" s="1">
        <v>300000</v>
      </c>
      <c r="C55" s="1">
        <v>70.849999999999994</v>
      </c>
      <c r="D55" s="3" t="b">
        <f t="shared" si="1"/>
        <v>0</v>
      </c>
    </row>
    <row r="56" spans="1:4" x14ac:dyDescent="0.25">
      <c r="A56" s="1" t="s">
        <v>21</v>
      </c>
      <c r="B56" s="1">
        <v>240000</v>
      </c>
      <c r="C56" s="1">
        <v>67.05</v>
      </c>
      <c r="D56" s="3" t="b">
        <f t="shared" si="1"/>
        <v>0</v>
      </c>
    </row>
    <row r="57" spans="1:4" x14ac:dyDescent="0.25">
      <c r="A57" s="1" t="s">
        <v>21</v>
      </c>
      <c r="B57" s="1">
        <v>940000</v>
      </c>
      <c r="C57" s="1">
        <v>64.34</v>
      </c>
      <c r="D57" s="3" t="b">
        <f t="shared" si="1"/>
        <v>1</v>
      </c>
    </row>
    <row r="58" spans="1:4" x14ac:dyDescent="0.25">
      <c r="A58" s="1" t="s">
        <v>21</v>
      </c>
      <c r="B58" s="1">
        <v>236000</v>
      </c>
      <c r="C58" s="1">
        <v>71</v>
      </c>
      <c r="D58" s="3" t="b">
        <f t="shared" si="1"/>
        <v>0</v>
      </c>
    </row>
    <row r="59" spans="1:4" x14ac:dyDescent="0.25">
      <c r="A59" s="1" t="s">
        <v>21</v>
      </c>
      <c r="B59" s="1">
        <v>350000</v>
      </c>
      <c r="C59" s="1">
        <v>73.33</v>
      </c>
      <c r="D59" s="3" t="b">
        <f t="shared" si="1"/>
        <v>0</v>
      </c>
    </row>
    <row r="60" spans="1:4" x14ac:dyDescent="0.25">
      <c r="A60" s="1" t="s">
        <v>21</v>
      </c>
      <c r="B60" s="1">
        <v>210000</v>
      </c>
      <c r="C60" s="1">
        <v>68.2</v>
      </c>
      <c r="D60" s="3" t="b">
        <f t="shared" si="1"/>
        <v>0</v>
      </c>
    </row>
    <row r="61" spans="1:4" x14ac:dyDescent="0.25">
      <c r="A61" s="1" t="s">
        <v>21</v>
      </c>
      <c r="B61" s="1">
        <v>250000</v>
      </c>
      <c r="C61" s="1">
        <v>68.55</v>
      </c>
      <c r="D61" s="3" t="b">
        <f t="shared" si="1"/>
        <v>0</v>
      </c>
    </row>
    <row r="62" spans="1:4" x14ac:dyDescent="0.25">
      <c r="A62" s="1" t="s">
        <v>21</v>
      </c>
      <c r="B62" s="1">
        <v>360000</v>
      </c>
      <c r="C62" s="1">
        <v>60.78</v>
      </c>
      <c r="D62" s="3" t="b">
        <f t="shared" si="1"/>
        <v>0</v>
      </c>
    </row>
    <row r="63" spans="1:4" x14ac:dyDescent="0.25">
      <c r="A63" s="1" t="s">
        <v>21</v>
      </c>
      <c r="B63" s="1">
        <v>250000</v>
      </c>
      <c r="C63" s="1">
        <v>67.13</v>
      </c>
      <c r="D63" s="3" t="b">
        <f t="shared" si="1"/>
        <v>0</v>
      </c>
    </row>
    <row r="64" spans="1:4" x14ac:dyDescent="0.25">
      <c r="A64" s="1" t="s">
        <v>21</v>
      </c>
      <c r="B64" s="1">
        <v>250000</v>
      </c>
      <c r="C64" s="1">
        <v>71.77</v>
      </c>
      <c r="D64" s="3" t="b">
        <f t="shared" si="1"/>
        <v>0</v>
      </c>
    </row>
    <row r="65" spans="1:16" x14ac:dyDescent="0.25">
      <c r="A65" s="1" t="s">
        <v>21</v>
      </c>
      <c r="B65" s="1">
        <v>220000</v>
      </c>
      <c r="C65" s="1">
        <v>54.43</v>
      </c>
      <c r="D65" s="3" t="b">
        <f t="shared" si="1"/>
        <v>0</v>
      </c>
    </row>
    <row r="66" spans="1:16" x14ac:dyDescent="0.25">
      <c r="A66" s="1" t="s">
        <v>21</v>
      </c>
      <c r="B66" s="1">
        <v>265000</v>
      </c>
      <c r="C66" s="1">
        <v>56.94</v>
      </c>
      <c r="D66" s="3" t="b">
        <f t="shared" si="1"/>
        <v>0</v>
      </c>
      <c r="H66" s="1" t="s">
        <v>21</v>
      </c>
      <c r="I66" s="1">
        <v>200000</v>
      </c>
      <c r="J66" s="1" t="s">
        <v>21</v>
      </c>
      <c r="K66" s="1">
        <v>66.28</v>
      </c>
      <c r="M66" s="1" t="s">
        <v>17</v>
      </c>
      <c r="N66" s="1">
        <v>270000</v>
      </c>
      <c r="O66" s="1" t="s">
        <v>17</v>
      </c>
      <c r="P66" s="1">
        <v>58.8</v>
      </c>
    </row>
    <row r="67" spans="1:16" x14ac:dyDescent="0.25">
      <c r="A67" s="1" t="s">
        <v>21</v>
      </c>
      <c r="B67" s="1">
        <v>260000</v>
      </c>
      <c r="C67" s="1">
        <v>61.29</v>
      </c>
      <c r="D67" s="3" t="b">
        <f t="shared" ref="D67:D130" si="2">OR(B67&lt;$O$8,B67&gt;$P$8)</f>
        <v>0</v>
      </c>
      <c r="H67" s="1" t="s">
        <v>21</v>
      </c>
      <c r="I67" s="1">
        <v>250000</v>
      </c>
      <c r="J67" s="1" t="s">
        <v>21</v>
      </c>
      <c r="K67" s="1">
        <v>57.8</v>
      </c>
      <c r="M67" s="1" t="s">
        <v>17</v>
      </c>
      <c r="N67" s="1">
        <v>260000</v>
      </c>
      <c r="O67" s="1" t="s">
        <v>17</v>
      </c>
      <c r="P67" s="1">
        <v>60.85</v>
      </c>
    </row>
    <row r="68" spans="1:16" x14ac:dyDescent="0.25">
      <c r="A68" s="1" t="s">
        <v>21</v>
      </c>
      <c r="B68" s="1">
        <v>300000</v>
      </c>
      <c r="C68" s="1">
        <v>60.39</v>
      </c>
      <c r="D68" s="3" t="b">
        <f t="shared" si="2"/>
        <v>0</v>
      </c>
      <c r="H68" s="1" t="s">
        <v>21</v>
      </c>
      <c r="I68" s="1">
        <v>425000</v>
      </c>
      <c r="J68" s="1" t="s">
        <v>21</v>
      </c>
      <c r="K68" s="1">
        <v>55.5</v>
      </c>
      <c r="M68" s="1" t="s">
        <v>17</v>
      </c>
      <c r="N68" s="1">
        <v>265000</v>
      </c>
      <c r="O68" s="1" t="s">
        <v>17</v>
      </c>
      <c r="P68" s="1">
        <v>56.7</v>
      </c>
    </row>
    <row r="69" spans="1:16" x14ac:dyDescent="0.25">
      <c r="A69" s="1" t="s">
        <v>21</v>
      </c>
      <c r="B69" s="1">
        <v>300000</v>
      </c>
      <c r="C69" s="1">
        <v>62.28</v>
      </c>
      <c r="D69" s="3" t="b">
        <f t="shared" si="2"/>
        <v>0</v>
      </c>
      <c r="H69" s="1" t="s">
        <v>21</v>
      </c>
      <c r="I69" s="1">
        <v>252000</v>
      </c>
      <c r="J69" s="1" t="s">
        <v>21</v>
      </c>
      <c r="K69" s="1">
        <v>62.14</v>
      </c>
      <c r="M69" s="1" t="s">
        <v>17</v>
      </c>
      <c r="N69" s="1">
        <v>360000</v>
      </c>
      <c r="O69" s="1" t="s">
        <v>17</v>
      </c>
      <c r="P69" s="1">
        <v>68.81</v>
      </c>
    </row>
    <row r="70" spans="1:16" x14ac:dyDescent="0.25">
      <c r="A70" s="1" t="s">
        <v>21</v>
      </c>
      <c r="B70" s="1">
        <v>240000</v>
      </c>
      <c r="C70" s="1">
        <v>64.08</v>
      </c>
      <c r="D70" s="3" t="b">
        <f t="shared" si="2"/>
        <v>0</v>
      </c>
      <c r="H70" s="1" t="s">
        <v>21</v>
      </c>
      <c r="I70" s="1">
        <v>250000</v>
      </c>
      <c r="J70" s="1" t="s">
        <v>21</v>
      </c>
      <c r="K70" s="1">
        <v>63.7</v>
      </c>
      <c r="M70" s="1" t="s">
        <v>17</v>
      </c>
      <c r="N70" s="1">
        <v>265000</v>
      </c>
      <c r="O70" s="1" t="s">
        <v>17</v>
      </c>
      <c r="P70" s="1">
        <v>57.69</v>
      </c>
    </row>
    <row r="71" spans="1:16" x14ac:dyDescent="0.25">
      <c r="A71" s="1" t="s">
        <v>21</v>
      </c>
      <c r="B71" s="1">
        <v>690000</v>
      </c>
      <c r="C71" s="1">
        <v>61.3</v>
      </c>
      <c r="D71" s="3" t="b">
        <f t="shared" si="2"/>
        <v>1</v>
      </c>
      <c r="H71" s="1" t="s">
        <v>21</v>
      </c>
      <c r="I71" s="1">
        <v>218000</v>
      </c>
      <c r="J71" s="1" t="s">
        <v>21</v>
      </c>
      <c r="K71" s="1">
        <v>68.63</v>
      </c>
      <c r="M71" s="1" t="s">
        <v>17</v>
      </c>
      <c r="N71" s="1">
        <v>250000</v>
      </c>
      <c r="O71" s="1" t="s">
        <v>17</v>
      </c>
      <c r="P71" s="1">
        <v>56.7</v>
      </c>
    </row>
    <row r="72" spans="1:16" x14ac:dyDescent="0.25">
      <c r="A72" s="1" t="s">
        <v>21</v>
      </c>
      <c r="B72" s="1">
        <v>270000</v>
      </c>
      <c r="C72" s="1">
        <v>58.87</v>
      </c>
      <c r="D72" s="3" t="b">
        <f t="shared" si="2"/>
        <v>0</v>
      </c>
      <c r="H72" s="1" t="s">
        <v>21</v>
      </c>
      <c r="I72" s="1">
        <v>200000</v>
      </c>
      <c r="J72" s="1" t="s">
        <v>21</v>
      </c>
      <c r="K72" s="1">
        <v>64.66</v>
      </c>
      <c r="M72" s="1" t="s">
        <v>17</v>
      </c>
      <c r="N72" s="1">
        <v>278000</v>
      </c>
      <c r="O72" s="1" t="s">
        <v>17</v>
      </c>
      <c r="P72" s="1">
        <v>62.21</v>
      </c>
    </row>
    <row r="73" spans="1:16" x14ac:dyDescent="0.25">
      <c r="A73" s="1" t="s">
        <v>21</v>
      </c>
      <c r="B73" s="1">
        <v>240000</v>
      </c>
      <c r="C73" s="1">
        <v>65.25</v>
      </c>
      <c r="D73" s="3" t="b">
        <f t="shared" si="2"/>
        <v>0</v>
      </c>
      <c r="H73" s="1" t="s">
        <v>21</v>
      </c>
      <c r="I73" s="1">
        <v>300000</v>
      </c>
      <c r="J73" s="1" t="s">
        <v>21</v>
      </c>
      <c r="K73" s="1">
        <v>62.54</v>
      </c>
      <c r="M73" s="1" t="s">
        <v>17</v>
      </c>
      <c r="N73" s="1">
        <v>300000</v>
      </c>
      <c r="O73" s="1" t="s">
        <v>17</v>
      </c>
      <c r="P73" s="1">
        <v>62.74</v>
      </c>
    </row>
    <row r="74" spans="1:16" x14ac:dyDescent="0.25">
      <c r="A74" s="1" t="s">
        <v>21</v>
      </c>
      <c r="B74" s="1">
        <v>340000</v>
      </c>
      <c r="C74" s="1">
        <v>62.48</v>
      </c>
      <c r="D74" s="3" t="b">
        <f t="shared" si="2"/>
        <v>0</v>
      </c>
      <c r="H74" s="1" t="s">
        <v>21</v>
      </c>
      <c r="I74" s="1">
        <v>236000</v>
      </c>
      <c r="J74" s="1" t="s">
        <v>21</v>
      </c>
      <c r="K74" s="1">
        <v>77.89</v>
      </c>
      <c r="M74" s="1" t="s">
        <v>17</v>
      </c>
      <c r="N74" s="1">
        <v>320000</v>
      </c>
      <c r="O74" s="1" t="s">
        <v>17</v>
      </c>
      <c r="P74" s="1">
        <v>55.47</v>
      </c>
    </row>
    <row r="75" spans="1:16" x14ac:dyDescent="0.25">
      <c r="A75" s="1" t="s">
        <v>21</v>
      </c>
      <c r="B75" s="1">
        <v>250000</v>
      </c>
      <c r="C75" s="1">
        <v>53.2</v>
      </c>
      <c r="D75" s="3" t="b">
        <f t="shared" si="2"/>
        <v>0</v>
      </c>
      <c r="H75" s="1" t="s">
        <v>21</v>
      </c>
      <c r="I75" s="1">
        <v>393000</v>
      </c>
      <c r="J75" s="1" t="s">
        <v>21</v>
      </c>
      <c r="K75" s="1">
        <v>69.06</v>
      </c>
      <c r="M75" s="1" t="s">
        <v>17</v>
      </c>
      <c r="N75" s="1">
        <v>240000</v>
      </c>
      <c r="O75" s="1" t="s">
        <v>17</v>
      </c>
      <c r="P75" s="1">
        <v>56.86</v>
      </c>
    </row>
    <row r="76" spans="1:16" x14ac:dyDescent="0.25">
      <c r="A76" s="1" t="s">
        <v>21</v>
      </c>
      <c r="B76" s="1">
        <v>300000</v>
      </c>
      <c r="C76" s="1">
        <v>55.03</v>
      </c>
      <c r="D76" s="3" t="b">
        <f t="shared" si="2"/>
        <v>0</v>
      </c>
      <c r="H76" s="1" t="s">
        <v>21</v>
      </c>
      <c r="I76" s="1">
        <v>300000</v>
      </c>
      <c r="J76" s="1" t="s">
        <v>21</v>
      </c>
      <c r="K76" s="1">
        <v>63.62</v>
      </c>
      <c r="M76" s="1" t="s">
        <v>17</v>
      </c>
      <c r="N76" s="1">
        <v>300000</v>
      </c>
      <c r="O76" s="1" t="s">
        <v>17</v>
      </c>
      <c r="P76" s="1">
        <v>62.9</v>
      </c>
    </row>
    <row r="77" spans="1:16" x14ac:dyDescent="0.25">
      <c r="A77" s="1" t="s">
        <v>21</v>
      </c>
      <c r="B77" s="1">
        <v>285000</v>
      </c>
      <c r="C77" s="1">
        <v>66.06</v>
      </c>
      <c r="D77" s="3" t="b">
        <f t="shared" si="2"/>
        <v>0</v>
      </c>
      <c r="H77" s="1" t="s">
        <v>21</v>
      </c>
      <c r="I77" s="1">
        <v>360000</v>
      </c>
      <c r="J77" s="1" t="s">
        <v>21</v>
      </c>
      <c r="K77" s="1">
        <v>74.010000000000005</v>
      </c>
      <c r="M77" s="1" t="s">
        <v>17</v>
      </c>
      <c r="N77" s="1">
        <v>200000</v>
      </c>
      <c r="O77" s="1" t="s">
        <v>17</v>
      </c>
      <c r="P77" s="1">
        <v>62.98</v>
      </c>
    </row>
    <row r="78" spans="1:16" x14ac:dyDescent="0.25">
      <c r="A78" s="1" t="s">
        <v>21</v>
      </c>
      <c r="B78" s="1">
        <v>500000</v>
      </c>
      <c r="C78" s="1">
        <v>66.459999999999994</v>
      </c>
      <c r="D78" s="3" t="b">
        <f t="shared" si="2"/>
        <v>1</v>
      </c>
      <c r="H78" s="1" t="s">
        <v>21</v>
      </c>
      <c r="I78" s="1">
        <v>240000</v>
      </c>
      <c r="J78" s="1" t="s">
        <v>21</v>
      </c>
      <c r="K78" s="1">
        <v>57.55</v>
      </c>
      <c r="M78" s="1" t="s">
        <v>17</v>
      </c>
      <c r="N78" s="1">
        <v>450000</v>
      </c>
      <c r="O78" s="1" t="s">
        <v>17</v>
      </c>
      <c r="P78" s="1">
        <v>71.040000000000006</v>
      </c>
    </row>
    <row r="79" spans="1:16" x14ac:dyDescent="0.25">
      <c r="A79" s="1" t="s">
        <v>21</v>
      </c>
      <c r="B79" s="1">
        <v>250000</v>
      </c>
      <c r="C79" s="1">
        <v>65.52</v>
      </c>
      <c r="D79" s="3" t="b">
        <f t="shared" si="2"/>
        <v>0</v>
      </c>
      <c r="H79" s="1" t="s">
        <v>21</v>
      </c>
      <c r="I79" s="1">
        <v>350000</v>
      </c>
      <c r="J79" s="1" t="s">
        <v>21</v>
      </c>
      <c r="K79" s="1">
        <v>64.150000000000006</v>
      </c>
      <c r="M79" s="1" t="s">
        <v>17</v>
      </c>
      <c r="N79" s="1">
        <v>216000</v>
      </c>
      <c r="O79" s="1" t="s">
        <v>17</v>
      </c>
      <c r="P79" s="1">
        <v>65.56</v>
      </c>
    </row>
    <row r="80" spans="1:16" x14ac:dyDescent="0.25">
      <c r="A80" s="1" t="s">
        <v>21</v>
      </c>
      <c r="B80" s="1">
        <v>290000</v>
      </c>
      <c r="C80" s="1">
        <v>66.040000000000006</v>
      </c>
      <c r="D80" s="3" t="b">
        <f t="shared" si="2"/>
        <v>0</v>
      </c>
      <c r="H80" s="1" t="s">
        <v>21</v>
      </c>
      <c r="I80" s="1">
        <v>260000</v>
      </c>
      <c r="J80" s="1" t="s">
        <v>21</v>
      </c>
      <c r="K80" s="1">
        <v>72.78</v>
      </c>
      <c r="M80" s="1" t="s">
        <v>17</v>
      </c>
      <c r="N80" s="1">
        <v>220000</v>
      </c>
      <c r="O80" s="1" t="s">
        <v>17</v>
      </c>
      <c r="P80" s="1">
        <v>52.71</v>
      </c>
    </row>
    <row r="81" spans="1:16" x14ac:dyDescent="0.25">
      <c r="A81" s="1" t="s">
        <v>21</v>
      </c>
      <c r="B81" s="1">
        <v>500000</v>
      </c>
      <c r="C81" s="1">
        <v>66.23</v>
      </c>
      <c r="D81" s="3" t="b">
        <f t="shared" si="2"/>
        <v>1</v>
      </c>
      <c r="H81" s="1" t="s">
        <v>21</v>
      </c>
      <c r="I81" s="1">
        <v>411000</v>
      </c>
      <c r="J81" s="1" t="s">
        <v>21</v>
      </c>
      <c r="K81" s="1">
        <v>62.56</v>
      </c>
      <c r="M81" s="1" t="s">
        <v>17</v>
      </c>
      <c r="N81" s="1">
        <v>275000</v>
      </c>
      <c r="O81" s="1" t="s">
        <v>17</v>
      </c>
      <c r="P81" s="1">
        <v>58.46</v>
      </c>
    </row>
    <row r="82" spans="1:16" x14ac:dyDescent="0.25">
      <c r="A82" s="1" t="s">
        <v>21</v>
      </c>
      <c r="B82" s="1">
        <v>650000</v>
      </c>
      <c r="C82" s="1">
        <v>70.81</v>
      </c>
      <c r="D82" s="3" t="b">
        <f t="shared" si="2"/>
        <v>1</v>
      </c>
      <c r="H82" s="1" t="s">
        <v>21</v>
      </c>
      <c r="I82" s="1">
        <v>287000</v>
      </c>
      <c r="J82" s="1" t="s">
        <v>21</v>
      </c>
      <c r="K82" s="1">
        <v>66.72</v>
      </c>
      <c r="M82" s="1" t="s">
        <v>17</v>
      </c>
      <c r="N82" s="1">
        <v>240000</v>
      </c>
      <c r="O82" s="1" t="s">
        <v>17</v>
      </c>
      <c r="P82" s="1">
        <v>62.35</v>
      </c>
    </row>
    <row r="83" spans="1:16" x14ac:dyDescent="0.25">
      <c r="A83" s="1" t="s">
        <v>21</v>
      </c>
      <c r="B83" s="1">
        <v>265000</v>
      </c>
      <c r="C83" s="1">
        <v>56.6</v>
      </c>
      <c r="D83" s="3" t="b">
        <f t="shared" si="2"/>
        <v>0</v>
      </c>
      <c r="H83" s="1" t="s">
        <v>21</v>
      </c>
      <c r="I83" s="1">
        <v>200000</v>
      </c>
      <c r="J83" s="1" t="s">
        <v>21</v>
      </c>
      <c r="K83" s="1">
        <v>69.7</v>
      </c>
      <c r="M83" s="1" t="s">
        <v>17</v>
      </c>
      <c r="N83" s="1">
        <v>210000</v>
      </c>
      <c r="O83" s="1" t="s">
        <v>17</v>
      </c>
      <c r="P83" s="1">
        <v>64.36</v>
      </c>
    </row>
    <row r="84" spans="1:16" x14ac:dyDescent="0.25">
      <c r="A84" s="1" t="s">
        <v>21</v>
      </c>
      <c r="B84" s="1">
        <v>280000</v>
      </c>
      <c r="C84" s="1">
        <v>64.86</v>
      </c>
      <c r="D84" s="3" t="b">
        <f t="shared" si="2"/>
        <v>0</v>
      </c>
      <c r="H84" s="1" t="s">
        <v>21</v>
      </c>
      <c r="I84" s="1">
        <v>204000</v>
      </c>
      <c r="J84" s="1" t="s">
        <v>21</v>
      </c>
      <c r="K84" s="1">
        <v>54.55</v>
      </c>
      <c r="M84" s="1" t="s">
        <v>17</v>
      </c>
      <c r="N84" s="1">
        <v>210000</v>
      </c>
      <c r="O84" s="1" t="s">
        <v>17</v>
      </c>
      <c r="P84" s="1">
        <v>62.36</v>
      </c>
    </row>
    <row r="85" spans="1:16" x14ac:dyDescent="0.25">
      <c r="A85" s="1" t="s">
        <v>21</v>
      </c>
      <c r="B85" s="1">
        <v>264000</v>
      </c>
      <c r="C85" s="1">
        <v>61.01</v>
      </c>
      <c r="D85" s="3" t="b">
        <f t="shared" si="2"/>
        <v>0</v>
      </c>
      <c r="H85" s="1" t="s">
        <v>21</v>
      </c>
      <c r="I85" s="1">
        <v>250000</v>
      </c>
      <c r="J85" s="1" t="s">
        <v>21</v>
      </c>
      <c r="K85" s="1">
        <v>62.46</v>
      </c>
      <c r="M85" s="1" t="s">
        <v>17</v>
      </c>
      <c r="N85" s="1">
        <v>380000</v>
      </c>
      <c r="O85" s="1" t="s">
        <v>17</v>
      </c>
      <c r="P85" s="1">
        <v>60.44</v>
      </c>
    </row>
    <row r="86" spans="1:16" x14ac:dyDescent="0.25">
      <c r="A86" s="1" t="s">
        <v>21</v>
      </c>
      <c r="B86" s="1">
        <v>270000</v>
      </c>
      <c r="C86" s="1">
        <v>57.34</v>
      </c>
      <c r="D86" s="3" t="b">
        <f t="shared" si="2"/>
        <v>0</v>
      </c>
      <c r="H86" s="1" t="s">
        <v>21</v>
      </c>
      <c r="I86" s="1">
        <v>240000</v>
      </c>
      <c r="J86" s="1" t="s">
        <v>21</v>
      </c>
      <c r="K86" s="1">
        <v>66.88</v>
      </c>
      <c r="M86" s="1" t="s">
        <v>17</v>
      </c>
      <c r="N86" s="1">
        <v>240000</v>
      </c>
      <c r="O86" s="1" t="s">
        <v>17</v>
      </c>
      <c r="P86" s="1">
        <v>65.83</v>
      </c>
    </row>
    <row r="87" spans="1:16" x14ac:dyDescent="0.25">
      <c r="A87" s="1" t="s">
        <v>21</v>
      </c>
      <c r="B87" s="1">
        <v>250000</v>
      </c>
      <c r="C87" s="1">
        <v>54.48</v>
      </c>
      <c r="D87" s="3" t="b">
        <f t="shared" si="2"/>
        <v>0</v>
      </c>
      <c r="H87" s="1" t="s">
        <v>21</v>
      </c>
      <c r="I87" s="1">
        <v>360000</v>
      </c>
      <c r="J87" s="1" t="s">
        <v>21</v>
      </c>
      <c r="K87" s="1">
        <v>63.59</v>
      </c>
      <c r="M87" s="1" t="s">
        <v>17</v>
      </c>
      <c r="N87" s="1">
        <v>360000</v>
      </c>
      <c r="O87" s="1" t="s">
        <v>17</v>
      </c>
      <c r="P87" s="1">
        <v>58.23</v>
      </c>
    </row>
    <row r="88" spans="1:16" x14ac:dyDescent="0.25">
      <c r="A88" s="1" t="s">
        <v>21</v>
      </c>
      <c r="B88" s="1">
        <v>300000</v>
      </c>
      <c r="C88" s="1">
        <v>52.81</v>
      </c>
      <c r="D88" s="3" t="b">
        <f t="shared" si="2"/>
        <v>0</v>
      </c>
      <c r="H88" s="1" t="s">
        <v>21</v>
      </c>
      <c r="I88" s="1">
        <v>268000</v>
      </c>
      <c r="J88" s="1" t="s">
        <v>21</v>
      </c>
      <c r="K88" s="1">
        <v>57.99</v>
      </c>
      <c r="M88" s="1" t="s">
        <v>17</v>
      </c>
      <c r="N88" s="1">
        <v>200000</v>
      </c>
      <c r="O88" s="1" t="s">
        <v>17</v>
      </c>
      <c r="P88" s="1">
        <v>73.52</v>
      </c>
    </row>
    <row r="89" spans="1:16" x14ac:dyDescent="0.25">
      <c r="A89" s="1" t="s">
        <v>21</v>
      </c>
      <c r="B89" s="1">
        <v>210000</v>
      </c>
      <c r="C89" s="1">
        <v>67.69</v>
      </c>
      <c r="D89" s="3" t="b">
        <f t="shared" si="2"/>
        <v>0</v>
      </c>
      <c r="H89" s="1" t="s">
        <v>21</v>
      </c>
      <c r="I89" s="1">
        <v>265000</v>
      </c>
      <c r="J89" s="1" t="s">
        <v>21</v>
      </c>
      <c r="K89" s="1">
        <v>56.66</v>
      </c>
      <c r="M89" s="1" t="s">
        <v>17</v>
      </c>
      <c r="N89" s="1">
        <v>250000</v>
      </c>
      <c r="O89" s="1" t="s">
        <v>17</v>
      </c>
      <c r="P89" s="1">
        <v>54.8</v>
      </c>
    </row>
    <row r="90" spans="1:16" x14ac:dyDescent="0.25">
      <c r="A90" s="1" t="s">
        <v>21</v>
      </c>
      <c r="B90" s="1">
        <v>250000</v>
      </c>
      <c r="C90" s="1">
        <v>56.81</v>
      </c>
      <c r="D90" s="3" t="b">
        <f t="shared" si="2"/>
        <v>0</v>
      </c>
      <c r="H90" s="1" t="s">
        <v>21</v>
      </c>
      <c r="I90" s="1">
        <v>260000</v>
      </c>
      <c r="J90" s="1" t="s">
        <v>21</v>
      </c>
      <c r="K90" s="1">
        <v>57.24</v>
      </c>
      <c r="M90" s="1" t="s">
        <v>17</v>
      </c>
      <c r="N90" s="1">
        <v>250000</v>
      </c>
      <c r="O90" s="1" t="s">
        <v>17</v>
      </c>
      <c r="P90" s="1">
        <v>53.94</v>
      </c>
    </row>
    <row r="91" spans="1:16" x14ac:dyDescent="0.25">
      <c r="A91" s="1" t="s">
        <v>21</v>
      </c>
      <c r="B91" s="1">
        <v>300000</v>
      </c>
      <c r="C91" s="1">
        <v>71.55</v>
      </c>
      <c r="D91" s="3" t="b">
        <f t="shared" si="2"/>
        <v>0</v>
      </c>
      <c r="H91" s="1" t="s">
        <v>21</v>
      </c>
      <c r="I91" s="1">
        <v>300000</v>
      </c>
      <c r="J91" s="1" t="s">
        <v>21</v>
      </c>
      <c r="K91" s="1">
        <v>62.48</v>
      </c>
      <c r="M91" s="1" t="s">
        <v>17</v>
      </c>
      <c r="N91" s="1">
        <v>250000</v>
      </c>
      <c r="O91" s="1" t="s">
        <v>17</v>
      </c>
      <c r="P91" s="1">
        <v>55.01</v>
      </c>
    </row>
    <row r="92" spans="1:16" x14ac:dyDescent="0.25">
      <c r="A92" s="1" t="s">
        <v>21</v>
      </c>
      <c r="B92" s="1">
        <v>216000</v>
      </c>
      <c r="C92" s="1">
        <v>56.49</v>
      </c>
      <c r="D92" s="3" t="b">
        <f t="shared" si="2"/>
        <v>0</v>
      </c>
      <c r="H92" s="1" t="s">
        <v>21</v>
      </c>
      <c r="I92" s="1">
        <v>240000</v>
      </c>
      <c r="J92" s="1" t="s">
        <v>21</v>
      </c>
      <c r="K92" s="1">
        <v>59.69</v>
      </c>
      <c r="M92" s="1" t="s">
        <v>17</v>
      </c>
      <c r="N92" s="1">
        <v>276000</v>
      </c>
      <c r="O92" s="1" t="s">
        <v>17</v>
      </c>
      <c r="P92" s="1">
        <v>70.48</v>
      </c>
    </row>
    <row r="93" spans="1:16" x14ac:dyDescent="0.25">
      <c r="A93" s="1" t="s">
        <v>21</v>
      </c>
      <c r="B93" s="1">
        <v>400000</v>
      </c>
      <c r="C93" s="1">
        <v>74.489999999999995</v>
      </c>
      <c r="D93" s="3" t="b">
        <f t="shared" si="2"/>
        <v>1</v>
      </c>
      <c r="H93" s="1" t="s">
        <v>21</v>
      </c>
      <c r="I93" s="1">
        <v>240000</v>
      </c>
      <c r="J93" s="1" t="s">
        <v>21</v>
      </c>
      <c r="K93" s="1">
        <v>58.78</v>
      </c>
      <c r="M93" s="1" t="s">
        <v>17</v>
      </c>
      <c r="N93" s="1">
        <v>250000</v>
      </c>
      <c r="O93" s="1" t="s">
        <v>17</v>
      </c>
      <c r="P93" s="1">
        <v>71.489999999999995</v>
      </c>
    </row>
    <row r="94" spans="1:16" x14ac:dyDescent="0.25">
      <c r="A94" s="1" t="s">
        <v>21</v>
      </c>
      <c r="B94" s="1">
        <v>275000</v>
      </c>
      <c r="C94" s="1">
        <v>53.62</v>
      </c>
      <c r="D94" s="3" t="b">
        <f t="shared" si="2"/>
        <v>0</v>
      </c>
      <c r="H94" s="1" t="s">
        <v>21</v>
      </c>
      <c r="I94" s="1">
        <v>275000</v>
      </c>
      <c r="J94" s="1" t="s">
        <v>21</v>
      </c>
      <c r="K94" s="1">
        <v>60.99</v>
      </c>
      <c r="M94" s="1" t="s">
        <v>17</v>
      </c>
      <c r="N94" s="1">
        <v>240000</v>
      </c>
      <c r="O94" s="1" t="s">
        <v>17</v>
      </c>
      <c r="P94" s="1">
        <v>56.7</v>
      </c>
    </row>
    <row r="95" spans="1:16" x14ac:dyDescent="0.25">
      <c r="A95" s="1" t="s">
        <v>21</v>
      </c>
      <c r="B95" s="1">
        <v>295000</v>
      </c>
      <c r="C95" s="1">
        <v>69.72</v>
      </c>
      <c r="D95" s="3" t="b">
        <f t="shared" si="2"/>
        <v>0</v>
      </c>
      <c r="H95" s="1" t="s">
        <v>21</v>
      </c>
      <c r="I95" s="1">
        <v>275000</v>
      </c>
      <c r="J95" s="1" t="s">
        <v>21</v>
      </c>
      <c r="K95" s="1">
        <v>68.069999999999993</v>
      </c>
      <c r="M95" s="1" t="s">
        <v>17</v>
      </c>
      <c r="N95" s="1">
        <v>250000</v>
      </c>
      <c r="O95" s="1" t="s">
        <v>17</v>
      </c>
      <c r="P95" s="1">
        <v>61.26</v>
      </c>
    </row>
    <row r="96" spans="1:16" x14ac:dyDescent="0.25">
      <c r="A96" s="1" t="s">
        <v>17</v>
      </c>
      <c r="B96" s="1">
        <v>270000</v>
      </c>
      <c r="C96" s="1">
        <v>58.8</v>
      </c>
      <c r="D96" s="3" t="b">
        <f t="shared" si="2"/>
        <v>0</v>
      </c>
      <c r="H96" s="1" t="s">
        <v>21</v>
      </c>
      <c r="I96" s="1">
        <v>360000</v>
      </c>
      <c r="J96" s="1" t="s">
        <v>21</v>
      </c>
      <c r="K96" s="1">
        <v>65.45</v>
      </c>
      <c r="M96" s="1" t="s">
        <v>17</v>
      </c>
      <c r="N96" s="1">
        <v>250000</v>
      </c>
      <c r="O96" s="1" t="s">
        <v>17</v>
      </c>
      <c r="P96" s="1">
        <v>58.4</v>
      </c>
    </row>
    <row r="97" spans="1:16" x14ac:dyDescent="0.25">
      <c r="A97" s="1" t="s">
        <v>17</v>
      </c>
      <c r="B97" s="1">
        <v>260000</v>
      </c>
      <c r="C97" s="1">
        <v>60.85</v>
      </c>
      <c r="D97" s="3" t="b">
        <f t="shared" si="2"/>
        <v>0</v>
      </c>
      <c r="H97" s="1" t="s">
        <v>21</v>
      </c>
      <c r="I97" s="1">
        <v>240000</v>
      </c>
      <c r="J97" s="1" t="s">
        <v>21</v>
      </c>
      <c r="K97" s="1">
        <v>66.94</v>
      </c>
      <c r="M97" s="1" t="s">
        <v>17</v>
      </c>
      <c r="N97" s="1">
        <v>400000</v>
      </c>
      <c r="O97" s="1" t="s">
        <v>17</v>
      </c>
      <c r="P97" s="1">
        <v>76.260000000000005</v>
      </c>
    </row>
    <row r="98" spans="1:16" x14ac:dyDescent="0.25">
      <c r="A98" s="1" t="s">
        <v>17</v>
      </c>
      <c r="B98" s="1">
        <v>265000</v>
      </c>
      <c r="C98" s="1">
        <v>56.7</v>
      </c>
      <c r="D98" s="3" t="b">
        <f t="shared" si="2"/>
        <v>0</v>
      </c>
      <c r="H98" s="1" t="s">
        <v>21</v>
      </c>
      <c r="I98" s="1">
        <v>240000</v>
      </c>
      <c r="J98" s="1" t="s">
        <v>21</v>
      </c>
      <c r="K98" s="1">
        <v>68.53</v>
      </c>
      <c r="M98" s="1" t="s">
        <v>17</v>
      </c>
      <c r="N98" s="1">
        <v>300000</v>
      </c>
      <c r="O98" s="1" t="s">
        <v>17</v>
      </c>
      <c r="P98" s="1">
        <v>53.49</v>
      </c>
    </row>
    <row r="99" spans="1:16" x14ac:dyDescent="0.25">
      <c r="A99" s="1" t="s">
        <v>17</v>
      </c>
      <c r="B99" s="1">
        <v>360000</v>
      </c>
      <c r="C99" s="1">
        <v>68.81</v>
      </c>
      <c r="D99" s="3" t="b">
        <f t="shared" si="2"/>
        <v>0</v>
      </c>
      <c r="H99" s="1" t="s">
        <v>21</v>
      </c>
      <c r="I99" s="1">
        <v>218000</v>
      </c>
      <c r="J99" s="1" t="s">
        <v>21</v>
      </c>
      <c r="K99" s="1">
        <v>59.75</v>
      </c>
      <c r="M99" s="1" t="s">
        <v>17</v>
      </c>
      <c r="N99" s="1">
        <v>250000</v>
      </c>
      <c r="O99" s="1" t="s">
        <v>17</v>
      </c>
      <c r="P99" s="1">
        <v>60.98</v>
      </c>
    </row>
    <row r="100" spans="1:16" x14ac:dyDescent="0.25">
      <c r="A100" s="1" t="s">
        <v>17</v>
      </c>
      <c r="B100" s="1">
        <v>265000</v>
      </c>
      <c r="C100" s="1">
        <v>57.69</v>
      </c>
      <c r="D100" s="3" t="b">
        <f t="shared" si="2"/>
        <v>0</v>
      </c>
      <c r="H100" s="1" t="s">
        <v>21</v>
      </c>
      <c r="I100" s="1">
        <v>336000</v>
      </c>
      <c r="J100" s="1" t="s">
        <v>21</v>
      </c>
      <c r="K100" s="1">
        <v>67.2</v>
      </c>
      <c r="M100" s="1" t="s">
        <v>17</v>
      </c>
      <c r="N100" s="1">
        <v>200000</v>
      </c>
      <c r="O100" s="1" t="s">
        <v>17</v>
      </c>
      <c r="P100" s="1">
        <v>65.63</v>
      </c>
    </row>
    <row r="101" spans="1:16" x14ac:dyDescent="0.25">
      <c r="A101" s="1" t="s">
        <v>17</v>
      </c>
      <c r="B101" s="1">
        <v>250000</v>
      </c>
      <c r="C101" s="1">
        <v>56.7</v>
      </c>
      <c r="D101" s="3" t="b">
        <f t="shared" si="2"/>
        <v>0</v>
      </c>
      <c r="H101" s="1" t="s">
        <v>21</v>
      </c>
      <c r="I101" s="1">
        <v>230000</v>
      </c>
      <c r="J101" s="1" t="s">
        <v>21</v>
      </c>
      <c r="K101" s="1">
        <v>64.27</v>
      </c>
      <c r="M101" s="1" t="s">
        <v>17</v>
      </c>
      <c r="N101" s="1">
        <v>225000</v>
      </c>
      <c r="O101" s="1" t="s">
        <v>17</v>
      </c>
      <c r="P101" s="1">
        <v>60.41</v>
      </c>
    </row>
    <row r="102" spans="1:16" x14ac:dyDescent="0.25">
      <c r="A102" s="1" t="s">
        <v>17</v>
      </c>
      <c r="B102" s="1">
        <v>278000</v>
      </c>
      <c r="C102" s="1">
        <v>62.21</v>
      </c>
      <c r="D102" s="3" t="b">
        <f t="shared" si="2"/>
        <v>0</v>
      </c>
      <c r="H102" s="1" t="s">
        <v>21</v>
      </c>
      <c r="I102" s="1">
        <v>500000</v>
      </c>
      <c r="J102" s="1" t="s">
        <v>21</v>
      </c>
      <c r="K102" s="1">
        <v>57.65</v>
      </c>
      <c r="M102" s="1" t="s">
        <v>17</v>
      </c>
      <c r="N102" s="1">
        <v>400000</v>
      </c>
      <c r="O102" s="1" t="s">
        <v>17</v>
      </c>
      <c r="P102" s="1">
        <v>63.23</v>
      </c>
    </row>
    <row r="103" spans="1:16" x14ac:dyDescent="0.25">
      <c r="A103" s="1" t="s">
        <v>17</v>
      </c>
      <c r="B103" s="1">
        <v>300000</v>
      </c>
      <c r="C103" s="1">
        <v>62.74</v>
      </c>
      <c r="D103" s="3" t="b">
        <f t="shared" si="2"/>
        <v>0</v>
      </c>
      <c r="H103" s="1" t="s">
        <v>21</v>
      </c>
      <c r="I103" s="1">
        <v>270000</v>
      </c>
      <c r="J103" s="1" t="s">
        <v>21</v>
      </c>
      <c r="K103" s="1">
        <v>59.42</v>
      </c>
      <c r="M103" s="1" t="s">
        <v>17</v>
      </c>
      <c r="N103" s="1">
        <v>233000</v>
      </c>
      <c r="O103" s="1" t="s">
        <v>17</v>
      </c>
      <c r="P103" s="1">
        <v>55.14</v>
      </c>
    </row>
    <row r="104" spans="1:16" x14ac:dyDescent="0.25">
      <c r="A104" s="1" t="s">
        <v>17</v>
      </c>
      <c r="B104" s="1">
        <v>320000</v>
      </c>
      <c r="C104" s="1">
        <v>55.47</v>
      </c>
      <c r="D104" s="3" t="b">
        <f t="shared" si="2"/>
        <v>0</v>
      </c>
      <c r="H104" s="1" t="s">
        <v>21</v>
      </c>
      <c r="I104" s="1">
        <v>300000</v>
      </c>
      <c r="J104" s="1" t="s">
        <v>21</v>
      </c>
      <c r="K104" s="1">
        <v>70.2</v>
      </c>
      <c r="M104" s="1" t="s">
        <v>17</v>
      </c>
      <c r="N104" s="1">
        <v>255000</v>
      </c>
      <c r="O104" s="1" t="s">
        <v>17</v>
      </c>
      <c r="P104" s="1">
        <v>52.72</v>
      </c>
    </row>
    <row r="105" spans="1:16" x14ac:dyDescent="0.25">
      <c r="A105" s="1" t="s">
        <v>17</v>
      </c>
      <c r="B105" s="1">
        <v>240000</v>
      </c>
      <c r="C105" s="1">
        <v>56.86</v>
      </c>
      <c r="D105" s="3" t="b">
        <f t="shared" si="2"/>
        <v>0</v>
      </c>
      <c r="H105" s="1" t="s">
        <v>21</v>
      </c>
      <c r="I105" s="1">
        <v>300000</v>
      </c>
      <c r="J105" s="1" t="s">
        <v>21</v>
      </c>
      <c r="K105" s="1">
        <v>66.69</v>
      </c>
      <c r="M105" s="1" t="s">
        <v>17</v>
      </c>
      <c r="N105" s="1">
        <v>300000</v>
      </c>
      <c r="O105" s="1" t="s">
        <v>17</v>
      </c>
      <c r="P105" s="1">
        <v>72.290000000000006</v>
      </c>
    </row>
    <row r="106" spans="1:16" x14ac:dyDescent="0.25">
      <c r="A106" s="1" t="s">
        <v>17</v>
      </c>
      <c r="B106" s="1">
        <v>300000</v>
      </c>
      <c r="C106" s="1">
        <v>62.9</v>
      </c>
      <c r="D106" s="3" t="b">
        <f t="shared" si="2"/>
        <v>0</v>
      </c>
      <c r="H106" s="1" t="s">
        <v>21</v>
      </c>
      <c r="I106" s="1">
        <v>300000</v>
      </c>
      <c r="J106" s="1" t="s">
        <v>21</v>
      </c>
      <c r="K106" s="1">
        <v>62</v>
      </c>
      <c r="M106" s="1" t="s">
        <v>17</v>
      </c>
      <c r="N106" s="1">
        <v>240000</v>
      </c>
      <c r="O106" s="1" t="s">
        <v>17</v>
      </c>
      <c r="P106" s="1">
        <v>52.38</v>
      </c>
    </row>
    <row r="107" spans="1:16" x14ac:dyDescent="0.25">
      <c r="A107" s="1" t="s">
        <v>17</v>
      </c>
      <c r="B107" s="1">
        <v>200000</v>
      </c>
      <c r="C107" s="1">
        <v>62.98</v>
      </c>
      <c r="D107" s="3" t="b">
        <f t="shared" si="2"/>
        <v>0</v>
      </c>
      <c r="H107" s="1" t="s">
        <v>21</v>
      </c>
      <c r="I107" s="1">
        <v>400000</v>
      </c>
      <c r="J107" s="1" t="s">
        <v>21</v>
      </c>
      <c r="K107" s="1">
        <v>76.180000000000007</v>
      </c>
      <c r="M107" s="1" t="s">
        <v>17</v>
      </c>
      <c r="N107" s="1">
        <v>300000</v>
      </c>
      <c r="O107" s="1" t="s">
        <v>17</v>
      </c>
      <c r="P107" s="1">
        <v>52.64</v>
      </c>
    </row>
    <row r="108" spans="1:16" x14ac:dyDescent="0.25">
      <c r="A108" s="1" t="s">
        <v>17</v>
      </c>
      <c r="B108" s="1">
        <v>450000</v>
      </c>
      <c r="C108" s="1">
        <v>71.040000000000006</v>
      </c>
      <c r="D108" s="3" t="b">
        <f t="shared" si="2"/>
        <v>1</v>
      </c>
      <c r="H108" s="1" t="s">
        <v>21</v>
      </c>
      <c r="I108" s="1">
        <v>220000</v>
      </c>
      <c r="J108" s="1" t="s">
        <v>21</v>
      </c>
      <c r="K108" s="1">
        <v>57.03</v>
      </c>
      <c r="M108" s="1" t="s">
        <v>17</v>
      </c>
      <c r="N108" s="1">
        <v>220000</v>
      </c>
      <c r="O108" s="1" t="s">
        <v>17</v>
      </c>
      <c r="P108" s="1">
        <v>57.9</v>
      </c>
    </row>
    <row r="109" spans="1:16" x14ac:dyDescent="0.25">
      <c r="A109" s="1" t="s">
        <v>17</v>
      </c>
      <c r="B109" s="1">
        <v>216000</v>
      </c>
      <c r="C109" s="1">
        <v>65.56</v>
      </c>
      <c r="D109" s="3" t="b">
        <f t="shared" si="2"/>
        <v>0</v>
      </c>
      <c r="H109" s="1" t="s">
        <v>21</v>
      </c>
      <c r="I109" s="1">
        <v>300000</v>
      </c>
      <c r="J109" s="1" t="s">
        <v>21</v>
      </c>
      <c r="K109" s="1">
        <v>68.03</v>
      </c>
      <c r="M109" s="1" t="s">
        <v>17</v>
      </c>
      <c r="N109" s="1">
        <v>350000</v>
      </c>
      <c r="O109" s="1" t="s">
        <v>17</v>
      </c>
      <c r="P109" s="1">
        <v>68.069999999999993</v>
      </c>
    </row>
    <row r="110" spans="1:16" x14ac:dyDescent="0.25">
      <c r="A110" s="1" t="s">
        <v>17</v>
      </c>
      <c r="B110" s="1">
        <v>220000</v>
      </c>
      <c r="C110" s="1">
        <v>52.71</v>
      </c>
      <c r="D110" s="3" t="b">
        <f t="shared" si="2"/>
        <v>0</v>
      </c>
      <c r="H110" s="1" t="s">
        <v>21</v>
      </c>
      <c r="I110" s="1">
        <v>230000</v>
      </c>
      <c r="J110" s="1" t="s">
        <v>21</v>
      </c>
      <c r="K110" s="1">
        <v>59.47</v>
      </c>
      <c r="M110" s="1" t="s">
        <v>17</v>
      </c>
      <c r="N110" s="1">
        <v>276000</v>
      </c>
      <c r="O110" s="1" t="s">
        <v>17</v>
      </c>
      <c r="P110" s="1">
        <v>61.82</v>
      </c>
    </row>
    <row r="111" spans="1:16" x14ac:dyDescent="0.25">
      <c r="A111" s="1" t="s">
        <v>17</v>
      </c>
      <c r="B111" s="1">
        <v>275000</v>
      </c>
      <c r="C111" s="1">
        <v>58.46</v>
      </c>
      <c r="D111" s="3" t="b">
        <f t="shared" si="2"/>
        <v>0</v>
      </c>
      <c r="H111" s="1" t="s">
        <v>21</v>
      </c>
      <c r="I111" s="1">
        <v>260000</v>
      </c>
      <c r="J111" s="1" t="s">
        <v>21</v>
      </c>
      <c r="K111" s="1">
        <v>54.97</v>
      </c>
      <c r="M111" s="1" t="s">
        <v>17</v>
      </c>
      <c r="N111" s="1">
        <v>252000</v>
      </c>
      <c r="O111" s="1" t="s">
        <v>17</v>
      </c>
      <c r="P111" s="1">
        <v>71.430000000000007</v>
      </c>
    </row>
    <row r="112" spans="1:16" x14ac:dyDescent="0.25">
      <c r="A112" s="1" t="s">
        <v>17</v>
      </c>
      <c r="B112" s="1">
        <v>240000</v>
      </c>
      <c r="C112" s="1">
        <v>62.35</v>
      </c>
      <c r="D112" s="3" t="b">
        <f t="shared" si="2"/>
        <v>0</v>
      </c>
      <c r="H112" s="1" t="s">
        <v>21</v>
      </c>
      <c r="I112" s="1">
        <v>420000</v>
      </c>
      <c r="J112" s="1" t="s">
        <v>21</v>
      </c>
      <c r="K112" s="1">
        <v>62.16</v>
      </c>
      <c r="M112" s="1" t="s">
        <v>17</v>
      </c>
      <c r="N112" s="1">
        <v>300000</v>
      </c>
      <c r="O112" s="1" t="s">
        <v>17</v>
      </c>
      <c r="P112" s="1">
        <v>56.63</v>
      </c>
    </row>
    <row r="113" spans="1:16" x14ac:dyDescent="0.25">
      <c r="A113" s="1" t="s">
        <v>17</v>
      </c>
      <c r="B113" s="1">
        <v>210000</v>
      </c>
      <c r="C113" s="1">
        <v>64.36</v>
      </c>
      <c r="D113" s="3" t="b">
        <f t="shared" si="2"/>
        <v>0</v>
      </c>
      <c r="H113" s="1" t="s">
        <v>21</v>
      </c>
      <c r="I113" s="1">
        <v>300000</v>
      </c>
      <c r="J113" s="1" t="s">
        <v>21</v>
      </c>
      <c r="K113" s="1">
        <v>64.44</v>
      </c>
      <c r="M113" s="1" t="s">
        <v>17</v>
      </c>
      <c r="N113" s="1">
        <v>275000</v>
      </c>
      <c r="O113" s="1" t="s">
        <v>17</v>
      </c>
      <c r="P113" s="1">
        <v>58.95</v>
      </c>
    </row>
    <row r="114" spans="1:16" x14ac:dyDescent="0.25">
      <c r="A114" s="1" t="s">
        <v>17</v>
      </c>
      <c r="B114" s="1">
        <v>210000</v>
      </c>
      <c r="C114" s="1">
        <v>62.36</v>
      </c>
      <c r="D114" s="3" t="b">
        <f t="shared" si="2"/>
        <v>0</v>
      </c>
      <c r="H114" s="1" t="s">
        <v>21</v>
      </c>
      <c r="I114" s="1">
        <v>220000</v>
      </c>
      <c r="J114" s="1" t="s">
        <v>21</v>
      </c>
      <c r="K114" s="1">
        <v>57.31</v>
      </c>
      <c r="M114" s="1" t="s">
        <v>17</v>
      </c>
      <c r="N114" s="1">
        <v>260000</v>
      </c>
      <c r="O114" s="1" t="s">
        <v>17</v>
      </c>
      <c r="P114" s="1">
        <v>69.709999999999994</v>
      </c>
    </row>
    <row r="115" spans="1:16" x14ac:dyDescent="0.25">
      <c r="A115" s="1" t="s">
        <v>17</v>
      </c>
      <c r="B115" s="1">
        <v>380000</v>
      </c>
      <c r="C115" s="1">
        <v>60.44</v>
      </c>
      <c r="D115" s="3" t="b">
        <f t="shared" si="2"/>
        <v>0</v>
      </c>
      <c r="H115" s="1" t="s">
        <v>21</v>
      </c>
      <c r="I115" s="1">
        <v>300000</v>
      </c>
      <c r="J115" s="1" t="s">
        <v>21</v>
      </c>
      <c r="K115" s="1">
        <v>61.31</v>
      </c>
      <c r="M115" s="1" t="s">
        <v>17</v>
      </c>
      <c r="N115" s="1">
        <v>265000</v>
      </c>
      <c r="O115" s="1" t="s">
        <v>17</v>
      </c>
      <c r="P115" s="1">
        <v>55.8</v>
      </c>
    </row>
    <row r="116" spans="1:16" x14ac:dyDescent="0.25">
      <c r="A116" s="1" t="s">
        <v>17</v>
      </c>
      <c r="B116" s="1">
        <v>240000</v>
      </c>
      <c r="C116" s="1">
        <v>65.83</v>
      </c>
      <c r="D116" s="3" t="b">
        <f t="shared" si="2"/>
        <v>0</v>
      </c>
      <c r="H116" s="1" t="s">
        <v>21</v>
      </c>
      <c r="I116" s="1">
        <v>300000</v>
      </c>
      <c r="J116" s="1" t="s">
        <v>21</v>
      </c>
      <c r="K116" s="1">
        <v>58.31</v>
      </c>
      <c r="M116" s="1" t="s">
        <v>17</v>
      </c>
      <c r="N116" s="1">
        <v>240000</v>
      </c>
      <c r="O116" s="1" t="s">
        <v>17</v>
      </c>
      <c r="P116" s="1">
        <v>60.11</v>
      </c>
    </row>
    <row r="117" spans="1:16" x14ac:dyDescent="0.25">
      <c r="A117" s="1" t="s">
        <v>17</v>
      </c>
      <c r="B117" s="1">
        <v>360000</v>
      </c>
      <c r="C117" s="1">
        <v>58.23</v>
      </c>
      <c r="D117" s="3" t="b">
        <f t="shared" si="2"/>
        <v>0</v>
      </c>
      <c r="H117" s="1" t="s">
        <v>21</v>
      </c>
      <c r="I117" s="1">
        <v>280000</v>
      </c>
      <c r="J117" s="1" t="s">
        <v>21</v>
      </c>
      <c r="K117" s="1">
        <v>63.08</v>
      </c>
      <c r="M117" s="1" t="s">
        <v>17</v>
      </c>
      <c r="N117" s="1">
        <v>260000</v>
      </c>
      <c r="O117" s="1" t="s">
        <v>17</v>
      </c>
      <c r="P117" s="1">
        <v>58.3</v>
      </c>
    </row>
    <row r="118" spans="1:16" x14ac:dyDescent="0.25">
      <c r="A118" s="1" t="s">
        <v>17</v>
      </c>
      <c r="B118" s="1">
        <v>200000</v>
      </c>
      <c r="C118" s="1">
        <v>73.52</v>
      </c>
      <c r="D118" s="3" t="b">
        <f t="shared" si="2"/>
        <v>0</v>
      </c>
      <c r="H118" s="1" t="s">
        <v>21</v>
      </c>
      <c r="I118" s="1">
        <v>216000</v>
      </c>
      <c r="J118" s="1" t="s">
        <v>21</v>
      </c>
      <c r="K118" s="1">
        <v>60.5</v>
      </c>
      <c r="M118" s="1" t="s">
        <v>17</v>
      </c>
      <c r="N118" s="1">
        <v>204000</v>
      </c>
      <c r="O118" s="1" t="s">
        <v>17</v>
      </c>
      <c r="P118" s="1">
        <v>60.23</v>
      </c>
    </row>
    <row r="119" spans="1:16" x14ac:dyDescent="0.25">
      <c r="A119" s="1" t="s">
        <v>17</v>
      </c>
      <c r="B119" s="1">
        <v>250000</v>
      </c>
      <c r="C119" s="1">
        <v>54.8</v>
      </c>
      <c r="D119" s="3" t="b">
        <f t="shared" si="2"/>
        <v>0</v>
      </c>
      <c r="H119" s="1" t="s">
        <v>21</v>
      </c>
      <c r="I119" s="1">
        <v>300000</v>
      </c>
      <c r="J119" s="1" t="s">
        <v>21</v>
      </c>
      <c r="K119" s="1">
        <v>70.849999999999994</v>
      </c>
    </row>
    <row r="120" spans="1:16" x14ac:dyDescent="0.25">
      <c r="A120" s="1" t="s">
        <v>17</v>
      </c>
      <c r="B120" s="1">
        <v>250000</v>
      </c>
      <c r="C120" s="1">
        <v>53.94</v>
      </c>
      <c r="D120" s="3" t="b">
        <f t="shared" si="2"/>
        <v>0</v>
      </c>
      <c r="H120" s="1" t="s">
        <v>21</v>
      </c>
      <c r="I120" s="1">
        <v>240000</v>
      </c>
      <c r="J120" s="1" t="s">
        <v>21</v>
      </c>
      <c r="K120" s="1">
        <v>67.05</v>
      </c>
    </row>
    <row r="121" spans="1:16" x14ac:dyDescent="0.25">
      <c r="A121" s="1" t="s">
        <v>17</v>
      </c>
      <c r="B121" s="1">
        <v>250000</v>
      </c>
      <c r="C121" s="1">
        <v>55.01</v>
      </c>
      <c r="D121" s="3" t="b">
        <f t="shared" si="2"/>
        <v>0</v>
      </c>
      <c r="H121" s="1" t="s">
        <v>21</v>
      </c>
      <c r="I121" s="1">
        <v>940000</v>
      </c>
      <c r="J121" s="1" t="s">
        <v>21</v>
      </c>
      <c r="K121" s="1">
        <v>64.34</v>
      </c>
    </row>
    <row r="122" spans="1:16" x14ac:dyDescent="0.25">
      <c r="A122" s="1" t="s">
        <v>17</v>
      </c>
      <c r="B122" s="1">
        <v>276000</v>
      </c>
      <c r="C122" s="1">
        <v>70.48</v>
      </c>
      <c r="D122" s="3" t="b">
        <f t="shared" si="2"/>
        <v>0</v>
      </c>
      <c r="H122" s="1" t="s">
        <v>21</v>
      </c>
      <c r="I122" s="1">
        <v>236000</v>
      </c>
      <c r="J122" s="1" t="s">
        <v>21</v>
      </c>
      <c r="K122" s="1">
        <v>71</v>
      </c>
    </row>
    <row r="123" spans="1:16" x14ac:dyDescent="0.25">
      <c r="A123" s="1" t="s">
        <v>17</v>
      </c>
      <c r="B123" s="1">
        <v>250000</v>
      </c>
      <c r="C123" s="1">
        <v>71.489999999999995</v>
      </c>
      <c r="D123" s="3" t="b">
        <f t="shared" si="2"/>
        <v>0</v>
      </c>
      <c r="H123" s="1" t="s">
        <v>21</v>
      </c>
      <c r="I123" s="1">
        <v>350000</v>
      </c>
      <c r="J123" s="1" t="s">
        <v>21</v>
      </c>
      <c r="K123" s="1">
        <v>73.33</v>
      </c>
    </row>
    <row r="124" spans="1:16" x14ac:dyDescent="0.25">
      <c r="A124" s="1" t="s">
        <v>17</v>
      </c>
      <c r="B124" s="1">
        <v>240000</v>
      </c>
      <c r="C124" s="1">
        <v>56.7</v>
      </c>
      <c r="D124" s="3" t="b">
        <f t="shared" si="2"/>
        <v>0</v>
      </c>
      <c r="H124" s="1" t="s">
        <v>21</v>
      </c>
      <c r="I124" s="1">
        <v>210000</v>
      </c>
      <c r="J124" s="1" t="s">
        <v>21</v>
      </c>
      <c r="K124" s="1">
        <v>68.2</v>
      </c>
    </row>
    <row r="125" spans="1:16" x14ac:dyDescent="0.25">
      <c r="A125" s="1" t="s">
        <v>17</v>
      </c>
      <c r="B125" s="1">
        <v>250000</v>
      </c>
      <c r="C125" s="1">
        <v>61.26</v>
      </c>
      <c r="D125" s="3" t="b">
        <f t="shared" si="2"/>
        <v>0</v>
      </c>
      <c r="H125" s="1" t="s">
        <v>21</v>
      </c>
      <c r="I125" s="1">
        <v>250000</v>
      </c>
      <c r="J125" s="1" t="s">
        <v>21</v>
      </c>
      <c r="K125" s="1">
        <v>68.55</v>
      </c>
    </row>
    <row r="126" spans="1:16" x14ac:dyDescent="0.25">
      <c r="A126" s="1" t="s">
        <v>17</v>
      </c>
      <c r="B126" s="1">
        <v>250000</v>
      </c>
      <c r="C126" s="1">
        <v>58.4</v>
      </c>
      <c r="D126" s="3" t="b">
        <f t="shared" si="2"/>
        <v>0</v>
      </c>
      <c r="H126" s="1" t="s">
        <v>21</v>
      </c>
      <c r="I126" s="1">
        <v>360000</v>
      </c>
      <c r="J126" s="1" t="s">
        <v>21</v>
      </c>
      <c r="K126" s="1">
        <v>60.78</v>
      </c>
    </row>
    <row r="127" spans="1:16" x14ac:dyDescent="0.25">
      <c r="A127" s="1" t="s">
        <v>17</v>
      </c>
      <c r="B127" s="1">
        <v>400000</v>
      </c>
      <c r="C127" s="1">
        <v>76.260000000000005</v>
      </c>
      <c r="D127" s="3" t="b">
        <f t="shared" si="2"/>
        <v>1</v>
      </c>
      <c r="H127" s="1" t="s">
        <v>21</v>
      </c>
      <c r="I127" s="1">
        <v>250000</v>
      </c>
      <c r="J127" s="1" t="s">
        <v>21</v>
      </c>
      <c r="K127" s="1">
        <v>67.13</v>
      </c>
    </row>
    <row r="128" spans="1:16" x14ac:dyDescent="0.25">
      <c r="A128" s="1" t="s">
        <v>17</v>
      </c>
      <c r="B128" s="1">
        <v>300000</v>
      </c>
      <c r="C128" s="1">
        <v>53.49</v>
      </c>
      <c r="D128" s="3" t="b">
        <f t="shared" si="2"/>
        <v>0</v>
      </c>
      <c r="H128" s="1" t="s">
        <v>21</v>
      </c>
      <c r="I128" s="1">
        <v>250000</v>
      </c>
      <c r="J128" s="1" t="s">
        <v>21</v>
      </c>
      <c r="K128" s="1">
        <v>71.77</v>
      </c>
    </row>
    <row r="129" spans="1:11" x14ac:dyDescent="0.25">
      <c r="A129" s="1" t="s">
        <v>17</v>
      </c>
      <c r="B129" s="1">
        <v>250000</v>
      </c>
      <c r="C129" s="1">
        <v>60.98</v>
      </c>
      <c r="D129" s="3" t="b">
        <f t="shared" si="2"/>
        <v>0</v>
      </c>
      <c r="H129" s="1" t="s">
        <v>21</v>
      </c>
      <c r="I129" s="1">
        <v>220000</v>
      </c>
      <c r="J129" s="1" t="s">
        <v>21</v>
      </c>
      <c r="K129" s="1">
        <v>54.43</v>
      </c>
    </row>
    <row r="130" spans="1:11" x14ac:dyDescent="0.25">
      <c r="A130" s="1" t="s">
        <v>17</v>
      </c>
      <c r="B130" s="1">
        <v>200000</v>
      </c>
      <c r="C130" s="1">
        <v>65.63</v>
      </c>
      <c r="D130" s="3" t="b">
        <f t="shared" si="2"/>
        <v>0</v>
      </c>
      <c r="H130" s="1" t="s">
        <v>21</v>
      </c>
      <c r="I130" s="1">
        <v>265000</v>
      </c>
      <c r="J130" s="1" t="s">
        <v>21</v>
      </c>
      <c r="K130" s="1">
        <v>56.94</v>
      </c>
    </row>
    <row r="131" spans="1:11" x14ac:dyDescent="0.25">
      <c r="A131" s="1" t="s">
        <v>17</v>
      </c>
      <c r="B131" s="1">
        <v>225000</v>
      </c>
      <c r="C131" s="1">
        <v>60.41</v>
      </c>
      <c r="D131" s="3" t="b">
        <f t="shared" ref="D131:D148" si="3">OR(B131&lt;$O$8,B131&gt;$P$8)</f>
        <v>0</v>
      </c>
      <c r="H131" s="1" t="s">
        <v>21</v>
      </c>
      <c r="I131" s="1">
        <v>260000</v>
      </c>
      <c r="J131" s="1" t="s">
        <v>21</v>
      </c>
      <c r="K131" s="1">
        <v>61.29</v>
      </c>
    </row>
    <row r="132" spans="1:11" x14ac:dyDescent="0.25">
      <c r="A132" s="1" t="s">
        <v>17</v>
      </c>
      <c r="B132" s="1">
        <v>400000</v>
      </c>
      <c r="C132" s="1">
        <v>63.23</v>
      </c>
      <c r="D132" s="3" t="b">
        <f t="shared" si="3"/>
        <v>1</v>
      </c>
      <c r="H132" s="1" t="s">
        <v>21</v>
      </c>
      <c r="I132" s="1">
        <v>300000</v>
      </c>
      <c r="J132" s="1" t="s">
        <v>21</v>
      </c>
      <c r="K132" s="1">
        <v>60.39</v>
      </c>
    </row>
    <row r="133" spans="1:11" x14ac:dyDescent="0.25">
      <c r="A133" s="1" t="s">
        <v>17</v>
      </c>
      <c r="B133" s="1">
        <v>233000</v>
      </c>
      <c r="C133" s="1">
        <v>55.14</v>
      </c>
      <c r="D133" s="3" t="b">
        <f t="shared" si="3"/>
        <v>0</v>
      </c>
      <c r="H133" s="1" t="s">
        <v>21</v>
      </c>
      <c r="I133" s="1">
        <v>300000</v>
      </c>
      <c r="J133" s="1" t="s">
        <v>21</v>
      </c>
      <c r="K133" s="1">
        <v>62.28</v>
      </c>
    </row>
    <row r="134" spans="1:11" x14ac:dyDescent="0.25">
      <c r="A134" s="1" t="s">
        <v>17</v>
      </c>
      <c r="B134" s="1">
        <v>255000</v>
      </c>
      <c r="C134" s="1">
        <v>52.72</v>
      </c>
      <c r="D134" s="3" t="b">
        <f t="shared" si="3"/>
        <v>0</v>
      </c>
      <c r="H134" s="1" t="s">
        <v>21</v>
      </c>
      <c r="I134" s="1">
        <v>240000</v>
      </c>
      <c r="J134" s="1" t="s">
        <v>21</v>
      </c>
      <c r="K134" s="1">
        <v>64.08</v>
      </c>
    </row>
    <row r="135" spans="1:11" x14ac:dyDescent="0.25">
      <c r="A135" s="1" t="s">
        <v>17</v>
      </c>
      <c r="B135" s="1">
        <v>300000</v>
      </c>
      <c r="C135" s="1">
        <v>72.290000000000006</v>
      </c>
      <c r="D135" s="3" t="b">
        <f t="shared" si="3"/>
        <v>0</v>
      </c>
      <c r="H135" s="1" t="s">
        <v>21</v>
      </c>
      <c r="I135" s="1">
        <v>690000</v>
      </c>
      <c r="J135" s="1" t="s">
        <v>21</v>
      </c>
      <c r="K135" s="1">
        <v>61.3</v>
      </c>
    </row>
    <row r="136" spans="1:11" x14ac:dyDescent="0.25">
      <c r="A136" s="1" t="s">
        <v>17</v>
      </c>
      <c r="B136" s="1">
        <v>240000</v>
      </c>
      <c r="C136" s="1">
        <v>52.38</v>
      </c>
      <c r="D136" s="3" t="b">
        <f t="shared" si="3"/>
        <v>0</v>
      </c>
      <c r="H136" s="1" t="s">
        <v>21</v>
      </c>
      <c r="I136" s="1">
        <v>270000</v>
      </c>
      <c r="J136" s="1" t="s">
        <v>21</v>
      </c>
      <c r="K136" s="1">
        <v>58.87</v>
      </c>
    </row>
    <row r="137" spans="1:11" x14ac:dyDescent="0.25">
      <c r="A137" s="1" t="s">
        <v>17</v>
      </c>
      <c r="B137" s="1">
        <v>300000</v>
      </c>
      <c r="C137" s="1">
        <v>52.64</v>
      </c>
      <c r="D137" s="3" t="b">
        <f t="shared" si="3"/>
        <v>0</v>
      </c>
      <c r="H137" s="1" t="s">
        <v>21</v>
      </c>
      <c r="I137" s="1">
        <v>240000</v>
      </c>
      <c r="J137" s="1" t="s">
        <v>21</v>
      </c>
      <c r="K137" s="1">
        <v>65.25</v>
      </c>
    </row>
    <row r="138" spans="1:11" x14ac:dyDescent="0.25">
      <c r="A138" s="1" t="s">
        <v>17</v>
      </c>
      <c r="B138" s="1">
        <v>220000</v>
      </c>
      <c r="C138" s="1">
        <v>57.9</v>
      </c>
      <c r="D138" s="3" t="b">
        <f t="shared" si="3"/>
        <v>0</v>
      </c>
      <c r="H138" s="1" t="s">
        <v>21</v>
      </c>
      <c r="I138" s="1">
        <v>340000</v>
      </c>
      <c r="J138" s="1" t="s">
        <v>21</v>
      </c>
      <c r="K138" s="1">
        <v>62.48</v>
      </c>
    </row>
    <row r="139" spans="1:11" x14ac:dyDescent="0.25">
      <c r="A139" s="1" t="s">
        <v>17</v>
      </c>
      <c r="B139" s="1">
        <v>350000</v>
      </c>
      <c r="C139" s="1">
        <v>68.069999999999993</v>
      </c>
      <c r="D139" s="3" t="b">
        <f t="shared" si="3"/>
        <v>0</v>
      </c>
      <c r="H139" s="1" t="s">
        <v>21</v>
      </c>
      <c r="I139" s="1">
        <v>250000</v>
      </c>
      <c r="J139" s="1" t="s">
        <v>21</v>
      </c>
      <c r="K139" s="1">
        <v>53.2</v>
      </c>
    </row>
    <row r="140" spans="1:11" x14ac:dyDescent="0.25">
      <c r="A140" s="1" t="s">
        <v>17</v>
      </c>
      <c r="B140" s="1">
        <v>276000</v>
      </c>
      <c r="C140" s="1">
        <v>61.82</v>
      </c>
      <c r="D140" s="3" t="b">
        <f t="shared" si="3"/>
        <v>0</v>
      </c>
      <c r="H140" s="1" t="s">
        <v>21</v>
      </c>
      <c r="I140" s="1">
        <v>300000</v>
      </c>
      <c r="J140" s="1" t="s">
        <v>21</v>
      </c>
      <c r="K140" s="1">
        <v>55.03</v>
      </c>
    </row>
    <row r="141" spans="1:11" x14ac:dyDescent="0.25">
      <c r="A141" s="1" t="s">
        <v>17</v>
      </c>
      <c r="B141" s="1">
        <v>252000</v>
      </c>
      <c r="C141" s="1">
        <v>71.430000000000007</v>
      </c>
      <c r="D141" s="3" t="b">
        <f t="shared" si="3"/>
        <v>0</v>
      </c>
      <c r="H141" s="1" t="s">
        <v>21</v>
      </c>
      <c r="I141" s="1">
        <v>285000</v>
      </c>
      <c r="J141" s="1" t="s">
        <v>21</v>
      </c>
      <c r="K141" s="1">
        <v>66.06</v>
      </c>
    </row>
    <row r="142" spans="1:11" x14ac:dyDescent="0.25">
      <c r="A142" s="1" t="s">
        <v>17</v>
      </c>
      <c r="B142" s="1">
        <v>300000</v>
      </c>
      <c r="C142" s="1">
        <v>56.63</v>
      </c>
      <c r="D142" s="3" t="b">
        <f t="shared" si="3"/>
        <v>0</v>
      </c>
      <c r="H142" s="1" t="s">
        <v>21</v>
      </c>
      <c r="I142" s="1">
        <v>500000</v>
      </c>
      <c r="J142" s="1" t="s">
        <v>21</v>
      </c>
      <c r="K142" s="1">
        <v>66.459999999999994</v>
      </c>
    </row>
    <row r="143" spans="1:11" x14ac:dyDescent="0.25">
      <c r="A143" s="1" t="s">
        <v>17</v>
      </c>
      <c r="B143" s="1">
        <v>275000</v>
      </c>
      <c r="C143" s="1">
        <v>58.95</v>
      </c>
      <c r="D143" s="3" t="b">
        <f t="shared" si="3"/>
        <v>0</v>
      </c>
      <c r="H143" s="1" t="s">
        <v>21</v>
      </c>
      <c r="I143" s="1">
        <v>250000</v>
      </c>
      <c r="J143" s="1" t="s">
        <v>21</v>
      </c>
      <c r="K143" s="1">
        <v>65.52</v>
      </c>
    </row>
    <row r="144" spans="1:11" x14ac:dyDescent="0.25">
      <c r="A144" s="1" t="s">
        <v>17</v>
      </c>
      <c r="B144" s="1">
        <v>260000</v>
      </c>
      <c r="C144" s="1">
        <v>69.709999999999994</v>
      </c>
      <c r="D144" s="3" t="b">
        <f t="shared" si="3"/>
        <v>0</v>
      </c>
      <c r="H144" s="1" t="s">
        <v>21</v>
      </c>
      <c r="I144" s="1">
        <v>290000</v>
      </c>
      <c r="J144" s="1" t="s">
        <v>21</v>
      </c>
      <c r="K144" s="1">
        <v>66.040000000000006</v>
      </c>
    </row>
    <row r="145" spans="1:11" x14ac:dyDescent="0.25">
      <c r="A145" s="1" t="s">
        <v>17</v>
      </c>
      <c r="B145" s="1">
        <v>265000</v>
      </c>
      <c r="C145" s="1">
        <v>55.8</v>
      </c>
      <c r="D145" s="3" t="b">
        <f t="shared" si="3"/>
        <v>0</v>
      </c>
      <c r="H145" s="1" t="s">
        <v>21</v>
      </c>
      <c r="I145" s="1">
        <v>500000</v>
      </c>
      <c r="J145" s="1" t="s">
        <v>21</v>
      </c>
      <c r="K145" s="1">
        <v>66.23</v>
      </c>
    </row>
    <row r="146" spans="1:11" x14ac:dyDescent="0.25">
      <c r="A146" s="1" t="s">
        <v>17</v>
      </c>
      <c r="B146" s="1">
        <v>240000</v>
      </c>
      <c r="C146" s="1">
        <v>60.11</v>
      </c>
      <c r="D146" s="3" t="b">
        <f t="shared" si="3"/>
        <v>0</v>
      </c>
      <c r="H146" s="1" t="s">
        <v>21</v>
      </c>
      <c r="I146" s="1">
        <v>650000</v>
      </c>
      <c r="J146" s="1" t="s">
        <v>21</v>
      </c>
      <c r="K146" s="1">
        <v>70.81</v>
      </c>
    </row>
    <row r="147" spans="1:11" x14ac:dyDescent="0.25">
      <c r="A147" s="1" t="s">
        <v>17</v>
      </c>
      <c r="B147" s="1">
        <v>260000</v>
      </c>
      <c r="C147" s="1">
        <v>58.3</v>
      </c>
      <c r="D147" s="3" t="b">
        <f t="shared" si="3"/>
        <v>0</v>
      </c>
      <c r="H147" s="1" t="s">
        <v>21</v>
      </c>
      <c r="I147" s="1">
        <v>265000</v>
      </c>
      <c r="J147" s="1" t="s">
        <v>21</v>
      </c>
      <c r="K147" s="1">
        <v>56.6</v>
      </c>
    </row>
    <row r="148" spans="1:11" x14ac:dyDescent="0.25">
      <c r="A148" s="1" t="s">
        <v>17</v>
      </c>
      <c r="B148" s="1">
        <v>204000</v>
      </c>
      <c r="C148" s="1">
        <v>60.23</v>
      </c>
      <c r="D148" s="3" t="b">
        <f t="shared" si="3"/>
        <v>0</v>
      </c>
      <c r="H148" s="1" t="s">
        <v>21</v>
      </c>
      <c r="I148" s="1">
        <v>280000</v>
      </c>
      <c r="J148" s="1" t="s">
        <v>21</v>
      </c>
      <c r="K148" s="1">
        <v>64.86</v>
      </c>
    </row>
    <row r="149" spans="1:11" x14ac:dyDescent="0.25">
      <c r="H149" s="1" t="s">
        <v>21</v>
      </c>
      <c r="I149" s="1">
        <v>264000</v>
      </c>
      <c r="J149" s="1" t="s">
        <v>21</v>
      </c>
      <c r="K149" s="1">
        <v>61.01</v>
      </c>
    </row>
    <row r="150" spans="1:11" x14ac:dyDescent="0.25">
      <c r="H150" s="1" t="s">
        <v>21</v>
      </c>
      <c r="I150" s="1">
        <v>270000</v>
      </c>
      <c r="J150" s="1" t="s">
        <v>21</v>
      </c>
      <c r="K150" s="1">
        <v>57.34</v>
      </c>
    </row>
    <row r="151" spans="1:11" x14ac:dyDescent="0.25">
      <c r="H151" s="1" t="s">
        <v>21</v>
      </c>
      <c r="I151" s="1">
        <v>250000</v>
      </c>
      <c r="J151" s="1" t="s">
        <v>21</v>
      </c>
      <c r="K151" s="1">
        <v>54.48</v>
      </c>
    </row>
    <row r="152" spans="1:11" x14ac:dyDescent="0.25">
      <c r="H152" s="1" t="s">
        <v>21</v>
      </c>
      <c r="I152" s="1">
        <v>300000</v>
      </c>
      <c r="J152" s="1" t="s">
        <v>21</v>
      </c>
      <c r="K152" s="1">
        <v>52.81</v>
      </c>
    </row>
    <row r="153" spans="1:11" x14ac:dyDescent="0.25">
      <c r="H153" s="1" t="s">
        <v>21</v>
      </c>
      <c r="I153" s="1">
        <v>210000</v>
      </c>
      <c r="J153" s="1" t="s">
        <v>21</v>
      </c>
      <c r="K153" s="1">
        <v>67.69</v>
      </c>
    </row>
    <row r="154" spans="1:11" x14ac:dyDescent="0.25">
      <c r="H154" s="1" t="s">
        <v>21</v>
      </c>
      <c r="I154" s="1">
        <v>250000</v>
      </c>
      <c r="J154" s="1" t="s">
        <v>21</v>
      </c>
      <c r="K154" s="1">
        <v>56.81</v>
      </c>
    </row>
    <row r="155" spans="1:11" x14ac:dyDescent="0.25">
      <c r="H155" s="1" t="s">
        <v>21</v>
      </c>
      <c r="I155" s="1">
        <v>300000</v>
      </c>
      <c r="J155" s="1" t="s">
        <v>21</v>
      </c>
      <c r="K155" s="1">
        <v>71.55</v>
      </c>
    </row>
    <row r="156" spans="1:11" x14ac:dyDescent="0.25">
      <c r="H156" s="1" t="s">
        <v>21</v>
      </c>
      <c r="I156" s="1">
        <v>216000</v>
      </c>
      <c r="J156" s="1" t="s">
        <v>21</v>
      </c>
      <c r="K156" s="1">
        <v>56.49</v>
      </c>
    </row>
    <row r="157" spans="1:11" x14ac:dyDescent="0.25">
      <c r="H157" s="1" t="s">
        <v>21</v>
      </c>
      <c r="I157" s="1">
        <v>400000</v>
      </c>
      <c r="J157" s="1" t="s">
        <v>21</v>
      </c>
      <c r="K157" s="1">
        <v>74.489999999999995</v>
      </c>
    </row>
    <row r="158" spans="1:11" x14ac:dyDescent="0.25">
      <c r="H158" s="1" t="s">
        <v>21</v>
      </c>
      <c r="I158" s="1">
        <v>275000</v>
      </c>
      <c r="J158" s="1" t="s">
        <v>21</v>
      </c>
      <c r="K158" s="1">
        <v>53.62</v>
      </c>
    </row>
    <row r="159" spans="1:11" x14ac:dyDescent="0.25">
      <c r="H159" s="1" t="s">
        <v>21</v>
      </c>
      <c r="I159" s="1">
        <v>295000</v>
      </c>
      <c r="J159" s="1" t="s">
        <v>21</v>
      </c>
      <c r="K159" s="1">
        <v>69.72</v>
      </c>
    </row>
  </sheetData>
  <mergeCells count="4">
    <mergeCell ref="H4:J4"/>
    <mergeCell ref="H5:J5"/>
    <mergeCell ref="K4:L4"/>
    <mergeCell ref="K5:L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1CEA-2831-473B-80E9-45BCF9E5CC45}">
  <dimension ref="A1:AD133"/>
  <sheetViews>
    <sheetView topLeftCell="A10" zoomScale="55" zoomScaleNormal="55" workbookViewId="0">
      <selection activeCell="O69" sqref="O69"/>
    </sheetView>
  </sheetViews>
  <sheetFormatPr defaultRowHeight="15" x14ac:dyDescent="0.25"/>
  <cols>
    <col min="1" max="1" width="13.28515625" bestFit="1" customWidth="1"/>
    <col min="24" max="24" width="10.85546875" bestFit="1" customWidth="1"/>
    <col min="29" max="29" width="13.42578125" bestFit="1" customWidth="1"/>
    <col min="30" max="30" width="13.7109375" bestFit="1" customWidth="1"/>
  </cols>
  <sheetData>
    <row r="1" spans="1:30" x14ac:dyDescent="0.25">
      <c r="A1" s="2" t="s">
        <v>9</v>
      </c>
      <c r="B1" s="2" t="s">
        <v>12</v>
      </c>
      <c r="C1" s="2" t="s">
        <v>10</v>
      </c>
      <c r="D1" s="2" t="s">
        <v>35</v>
      </c>
    </row>
    <row r="2" spans="1:30" x14ac:dyDescent="0.25">
      <c r="A2" s="1" t="s">
        <v>21</v>
      </c>
      <c r="B2" s="1">
        <v>200000</v>
      </c>
      <c r="C2" s="1">
        <v>66.28</v>
      </c>
      <c r="D2" s="3" t="b">
        <v>0</v>
      </c>
      <c r="E2" t="b">
        <f>OR(B2&lt;$AC$6,B2&gt;$AD$6)</f>
        <v>0</v>
      </c>
    </row>
    <row r="3" spans="1:30" x14ac:dyDescent="0.25">
      <c r="A3" s="1" t="s">
        <v>21</v>
      </c>
      <c r="B3" s="1">
        <v>250000</v>
      </c>
      <c r="C3" s="1">
        <v>57.8</v>
      </c>
      <c r="D3" s="3" t="b">
        <v>0</v>
      </c>
      <c r="E3" t="b">
        <f t="shared" ref="E3:E66" si="0">OR(B3&lt;$AC$6,B3&gt;$AD$6)</f>
        <v>0</v>
      </c>
    </row>
    <row r="4" spans="1:30" x14ac:dyDescent="0.25">
      <c r="A4" s="1" t="s">
        <v>21</v>
      </c>
      <c r="B4" s="1">
        <v>252000</v>
      </c>
      <c r="C4" s="1">
        <v>62.14</v>
      </c>
      <c r="D4" s="3" t="b">
        <v>0</v>
      </c>
      <c r="E4" t="b">
        <f t="shared" si="0"/>
        <v>0</v>
      </c>
      <c r="F4" s="8" t="s">
        <v>41</v>
      </c>
      <c r="G4" s="8"/>
      <c r="H4" s="8"/>
      <c r="I4" s="5">
        <f>CORREL(F5:G86,H5:I86)</f>
        <v>0.14519937031274757</v>
      </c>
      <c r="K4" s="8" t="s">
        <v>42</v>
      </c>
      <c r="L4" s="8"/>
      <c r="M4" s="8"/>
      <c r="N4">
        <f>CORREL(K5:L54,M5:N54)</f>
        <v>2.4116332661034893E-3</v>
      </c>
    </row>
    <row r="5" spans="1:30" x14ac:dyDescent="0.25">
      <c r="A5" s="1" t="s">
        <v>21</v>
      </c>
      <c r="B5" s="1">
        <v>250000</v>
      </c>
      <c r="C5" s="1">
        <v>63.7</v>
      </c>
      <c r="D5" s="3" t="b">
        <v>0</v>
      </c>
      <c r="E5" t="b">
        <f t="shared" si="0"/>
        <v>0</v>
      </c>
      <c r="F5" s="1" t="s">
        <v>21</v>
      </c>
      <c r="G5" s="1">
        <v>200000</v>
      </c>
      <c r="H5" s="1" t="s">
        <v>21</v>
      </c>
      <c r="I5" s="1">
        <v>66.28</v>
      </c>
      <c r="K5" s="1" t="s">
        <v>17</v>
      </c>
      <c r="L5" s="1">
        <v>270000</v>
      </c>
      <c r="M5" s="1" t="s">
        <v>17</v>
      </c>
      <c r="N5" s="1">
        <v>58.8</v>
      </c>
      <c r="X5" s="3"/>
      <c r="Y5" s="3" t="s">
        <v>28</v>
      </c>
      <c r="Z5" s="3" t="s">
        <v>45</v>
      </c>
      <c r="AA5" s="3" t="s">
        <v>34</v>
      </c>
      <c r="AB5" s="3" t="s">
        <v>31</v>
      </c>
      <c r="AC5" s="3" t="s">
        <v>32</v>
      </c>
      <c r="AD5" s="3" t="s">
        <v>33</v>
      </c>
    </row>
    <row r="6" spans="1:30" x14ac:dyDescent="0.25">
      <c r="A6" s="1" t="s">
        <v>21</v>
      </c>
      <c r="B6" s="1">
        <v>218000</v>
      </c>
      <c r="C6" s="1">
        <v>68.63</v>
      </c>
      <c r="D6" s="3" t="b">
        <v>0</v>
      </c>
      <c r="E6" t="b">
        <f t="shared" si="0"/>
        <v>0</v>
      </c>
      <c r="F6" s="1" t="s">
        <v>21</v>
      </c>
      <c r="G6" s="1">
        <v>250000</v>
      </c>
      <c r="H6" s="1" t="s">
        <v>21</v>
      </c>
      <c r="I6" s="1">
        <v>57.8</v>
      </c>
      <c r="K6" s="1" t="s">
        <v>17</v>
      </c>
      <c r="L6" s="1">
        <v>260000</v>
      </c>
      <c r="M6" s="1" t="s">
        <v>17</v>
      </c>
      <c r="N6" s="1">
        <v>60.85</v>
      </c>
      <c r="X6" s="3" t="s">
        <v>43</v>
      </c>
      <c r="Y6" s="3">
        <f>_xlfn.QUARTILE.INC($B$2:$B$83,1)</f>
        <v>240000</v>
      </c>
      <c r="Z6" s="3">
        <f>_xlfn.QUARTILE.INC($B$2:$B$83,2)</f>
        <v>262000</v>
      </c>
      <c r="AA6" s="3">
        <f>_xlfn.QUARTILE.INC($B$2:$B$83,3)</f>
        <v>300000</v>
      </c>
      <c r="AB6" s="3">
        <f>AA6-Y6</f>
        <v>60000</v>
      </c>
      <c r="AC6" s="3">
        <f>Y6-(1.5*AB6)</f>
        <v>150000</v>
      </c>
      <c r="AD6" s="3">
        <f>AA6+(1.5*AB6)</f>
        <v>390000</v>
      </c>
    </row>
    <row r="7" spans="1:30" x14ac:dyDescent="0.25">
      <c r="A7" s="1" t="s">
        <v>21</v>
      </c>
      <c r="B7" s="1">
        <v>200000</v>
      </c>
      <c r="C7" s="1">
        <v>64.66</v>
      </c>
      <c r="D7" s="3" t="b">
        <v>0</v>
      </c>
      <c r="E7" t="b">
        <f t="shared" si="0"/>
        <v>0</v>
      </c>
      <c r="F7" s="1" t="s">
        <v>21</v>
      </c>
      <c r="G7" s="1">
        <v>252000</v>
      </c>
      <c r="H7" s="1" t="s">
        <v>21</v>
      </c>
      <c r="I7" s="1">
        <v>62.14</v>
      </c>
      <c r="K7" s="1" t="s">
        <v>17</v>
      </c>
      <c r="L7" s="1">
        <v>265000</v>
      </c>
      <c r="M7" s="1" t="s">
        <v>17</v>
      </c>
      <c r="N7" s="1">
        <v>56.7</v>
      </c>
      <c r="X7" s="3" t="s">
        <v>44</v>
      </c>
      <c r="Y7" s="3">
        <f>_xlfn.QUARTILE.INC($B$84:$B$133,1)</f>
        <v>240000</v>
      </c>
      <c r="Z7" s="3">
        <f>_xlfn.QUARTILE.INC($B$84:$B$133,1)</f>
        <v>240000</v>
      </c>
      <c r="AA7" s="3">
        <f>_xlfn.QUARTILE.INC($B$84:$B$133,3)</f>
        <v>276000</v>
      </c>
      <c r="AB7" s="3">
        <f>AA7-Y7</f>
        <v>36000</v>
      </c>
      <c r="AC7" s="3">
        <f>Y7-(1.5*AB7)</f>
        <v>186000</v>
      </c>
      <c r="AD7" s="3">
        <f>AA7+(1.5*AB7)</f>
        <v>330000</v>
      </c>
    </row>
    <row r="8" spans="1:30" x14ac:dyDescent="0.25">
      <c r="A8" s="1" t="s">
        <v>21</v>
      </c>
      <c r="B8" s="1">
        <v>300000</v>
      </c>
      <c r="C8" s="1">
        <v>62.54</v>
      </c>
      <c r="D8" s="3" t="b">
        <v>0</v>
      </c>
      <c r="E8" t="b">
        <f t="shared" si="0"/>
        <v>0</v>
      </c>
      <c r="F8" s="1" t="s">
        <v>21</v>
      </c>
      <c r="G8" s="1">
        <v>250000</v>
      </c>
      <c r="H8" s="1" t="s">
        <v>21</v>
      </c>
      <c r="I8" s="1">
        <v>63.7</v>
      </c>
      <c r="K8" s="1" t="s">
        <v>17</v>
      </c>
      <c r="L8" s="1">
        <v>360000</v>
      </c>
      <c r="M8" s="1" t="s">
        <v>17</v>
      </c>
      <c r="N8" s="1">
        <v>68.81</v>
      </c>
    </row>
    <row r="9" spans="1:30" x14ac:dyDescent="0.25">
      <c r="A9" s="1" t="s">
        <v>21</v>
      </c>
      <c r="B9" s="1">
        <v>236000</v>
      </c>
      <c r="C9" s="1">
        <v>77.89</v>
      </c>
      <c r="D9" s="3" t="b">
        <v>0</v>
      </c>
      <c r="E9" t="b">
        <f t="shared" si="0"/>
        <v>0</v>
      </c>
      <c r="F9" s="1" t="s">
        <v>21</v>
      </c>
      <c r="G9" s="1">
        <v>218000</v>
      </c>
      <c r="H9" s="1" t="s">
        <v>21</v>
      </c>
      <c r="I9" s="1">
        <v>68.63</v>
      </c>
      <c r="K9" s="1" t="s">
        <v>17</v>
      </c>
      <c r="L9" s="1">
        <v>265000</v>
      </c>
      <c r="M9" s="1" t="s">
        <v>17</v>
      </c>
      <c r="N9" s="1">
        <v>57.69</v>
      </c>
    </row>
    <row r="10" spans="1:30" x14ac:dyDescent="0.25">
      <c r="A10" s="1" t="s">
        <v>21</v>
      </c>
      <c r="B10" s="1">
        <v>300000</v>
      </c>
      <c r="C10" s="1">
        <v>63.62</v>
      </c>
      <c r="D10" s="3" t="b">
        <v>0</v>
      </c>
      <c r="E10" t="b">
        <f t="shared" si="0"/>
        <v>0</v>
      </c>
      <c r="F10" s="1" t="s">
        <v>21</v>
      </c>
      <c r="G10" s="1">
        <v>200000</v>
      </c>
      <c r="H10" s="1" t="s">
        <v>21</v>
      </c>
      <c r="I10" s="1">
        <v>64.66</v>
      </c>
      <c r="K10" s="1" t="s">
        <v>17</v>
      </c>
      <c r="L10" s="1">
        <v>250000</v>
      </c>
      <c r="M10" s="1" t="s">
        <v>17</v>
      </c>
      <c r="N10" s="1">
        <v>56.7</v>
      </c>
    </row>
    <row r="11" spans="1:30" x14ac:dyDescent="0.25">
      <c r="A11" s="1" t="s">
        <v>21</v>
      </c>
      <c r="B11" s="1">
        <v>360000</v>
      </c>
      <c r="C11" s="1">
        <v>74.010000000000005</v>
      </c>
      <c r="D11" s="3" t="b">
        <v>0</v>
      </c>
      <c r="E11" t="b">
        <f t="shared" si="0"/>
        <v>0</v>
      </c>
      <c r="F11" s="1" t="s">
        <v>21</v>
      </c>
      <c r="G11" s="1">
        <v>300000</v>
      </c>
      <c r="H11" s="1" t="s">
        <v>21</v>
      </c>
      <c r="I11" s="1">
        <v>62.54</v>
      </c>
      <c r="K11" s="1" t="s">
        <v>17</v>
      </c>
      <c r="L11" s="1">
        <v>278000</v>
      </c>
      <c r="M11" s="1" t="s">
        <v>17</v>
      </c>
      <c r="N11" s="1">
        <v>62.21</v>
      </c>
    </row>
    <row r="12" spans="1:30" x14ac:dyDescent="0.25">
      <c r="A12" s="1" t="s">
        <v>21</v>
      </c>
      <c r="B12" s="1">
        <v>240000</v>
      </c>
      <c r="C12" s="1">
        <v>57.55</v>
      </c>
      <c r="D12" s="3" t="b">
        <v>0</v>
      </c>
      <c r="E12" t="b">
        <f t="shared" si="0"/>
        <v>0</v>
      </c>
      <c r="F12" s="1" t="s">
        <v>21</v>
      </c>
      <c r="G12" s="1">
        <v>236000</v>
      </c>
      <c r="H12" s="1" t="s">
        <v>21</v>
      </c>
      <c r="I12" s="1">
        <v>77.89</v>
      </c>
      <c r="K12" s="1" t="s">
        <v>17</v>
      </c>
      <c r="L12" s="1">
        <v>300000</v>
      </c>
      <c r="M12" s="1" t="s">
        <v>17</v>
      </c>
      <c r="N12" s="1">
        <v>62.74</v>
      </c>
    </row>
    <row r="13" spans="1:30" x14ac:dyDescent="0.25">
      <c r="A13" s="1" t="s">
        <v>21</v>
      </c>
      <c r="B13" s="1">
        <v>350000</v>
      </c>
      <c r="C13" s="1">
        <v>64.150000000000006</v>
      </c>
      <c r="D13" s="3" t="b">
        <v>0</v>
      </c>
      <c r="E13" t="b">
        <f t="shared" si="0"/>
        <v>0</v>
      </c>
      <c r="F13" s="1" t="s">
        <v>21</v>
      </c>
      <c r="G13" s="1">
        <v>300000</v>
      </c>
      <c r="H13" s="1" t="s">
        <v>21</v>
      </c>
      <c r="I13" s="1">
        <v>63.62</v>
      </c>
      <c r="K13" s="1" t="s">
        <v>17</v>
      </c>
      <c r="L13" s="1">
        <v>320000</v>
      </c>
      <c r="M13" s="1" t="s">
        <v>17</v>
      </c>
      <c r="N13" s="1">
        <v>55.47</v>
      </c>
    </row>
    <row r="14" spans="1:30" x14ac:dyDescent="0.25">
      <c r="A14" s="1" t="s">
        <v>21</v>
      </c>
      <c r="B14" s="1">
        <v>260000</v>
      </c>
      <c r="C14" s="1">
        <v>72.78</v>
      </c>
      <c r="D14" s="3" t="b">
        <v>0</v>
      </c>
      <c r="E14" t="b">
        <f t="shared" si="0"/>
        <v>0</v>
      </c>
      <c r="F14" s="1" t="s">
        <v>21</v>
      </c>
      <c r="G14" s="1">
        <v>360000</v>
      </c>
      <c r="H14" s="1" t="s">
        <v>21</v>
      </c>
      <c r="I14" s="1">
        <v>74.010000000000005</v>
      </c>
      <c r="K14" s="1" t="s">
        <v>17</v>
      </c>
      <c r="L14" s="1">
        <v>240000</v>
      </c>
      <c r="M14" s="1" t="s">
        <v>17</v>
      </c>
      <c r="N14" s="1">
        <v>56.86</v>
      </c>
    </row>
    <row r="15" spans="1:30" x14ac:dyDescent="0.25">
      <c r="A15" s="1" t="s">
        <v>21</v>
      </c>
      <c r="B15" s="1">
        <v>287000</v>
      </c>
      <c r="C15" s="1">
        <v>66.72</v>
      </c>
      <c r="D15" s="3" t="b">
        <v>0</v>
      </c>
      <c r="E15" t="b">
        <f t="shared" si="0"/>
        <v>0</v>
      </c>
      <c r="F15" s="1" t="s">
        <v>21</v>
      </c>
      <c r="G15" s="1">
        <v>240000</v>
      </c>
      <c r="H15" s="1" t="s">
        <v>21</v>
      </c>
      <c r="I15" s="1">
        <v>57.55</v>
      </c>
      <c r="K15" s="1" t="s">
        <v>17</v>
      </c>
      <c r="L15" s="1">
        <v>300000</v>
      </c>
      <c r="M15" s="1" t="s">
        <v>17</v>
      </c>
      <c r="N15" s="1">
        <v>62.9</v>
      </c>
    </row>
    <row r="16" spans="1:30" x14ac:dyDescent="0.25">
      <c r="A16" s="1" t="s">
        <v>21</v>
      </c>
      <c r="B16" s="1">
        <v>200000</v>
      </c>
      <c r="C16" s="1">
        <v>69.7</v>
      </c>
      <c r="D16" s="3" t="b">
        <v>0</v>
      </c>
      <c r="E16" t="b">
        <f t="shared" si="0"/>
        <v>0</v>
      </c>
      <c r="F16" s="1" t="s">
        <v>21</v>
      </c>
      <c r="G16" s="1">
        <v>350000</v>
      </c>
      <c r="H16" s="1" t="s">
        <v>21</v>
      </c>
      <c r="I16" s="1">
        <v>64.150000000000006</v>
      </c>
      <c r="K16" s="1" t="s">
        <v>17</v>
      </c>
      <c r="L16" s="1">
        <v>200000</v>
      </c>
      <c r="M16" s="1" t="s">
        <v>17</v>
      </c>
      <c r="N16" s="1">
        <v>62.98</v>
      </c>
    </row>
    <row r="17" spans="1:14" x14ac:dyDescent="0.25">
      <c r="A17" s="1" t="s">
        <v>21</v>
      </c>
      <c r="B17" s="1">
        <v>204000</v>
      </c>
      <c r="C17" s="1">
        <v>54.55</v>
      </c>
      <c r="D17" s="3" t="b">
        <v>0</v>
      </c>
      <c r="E17" t="b">
        <f t="shared" si="0"/>
        <v>0</v>
      </c>
      <c r="F17" s="1" t="s">
        <v>21</v>
      </c>
      <c r="G17" s="1">
        <v>260000</v>
      </c>
      <c r="H17" s="1" t="s">
        <v>21</v>
      </c>
      <c r="I17" s="1">
        <v>72.78</v>
      </c>
      <c r="K17" s="1" t="s">
        <v>17</v>
      </c>
      <c r="L17" s="1">
        <v>216000</v>
      </c>
      <c r="M17" s="1" t="s">
        <v>17</v>
      </c>
      <c r="N17" s="1">
        <v>65.56</v>
      </c>
    </row>
    <row r="18" spans="1:14" x14ac:dyDescent="0.25">
      <c r="A18" s="1" t="s">
        <v>21</v>
      </c>
      <c r="B18" s="1">
        <v>250000</v>
      </c>
      <c r="C18" s="1">
        <v>62.46</v>
      </c>
      <c r="D18" s="3" t="b">
        <v>0</v>
      </c>
      <c r="E18" t="b">
        <f t="shared" si="0"/>
        <v>0</v>
      </c>
      <c r="F18" s="1" t="s">
        <v>21</v>
      </c>
      <c r="G18" s="1">
        <v>287000</v>
      </c>
      <c r="H18" s="1" t="s">
        <v>21</v>
      </c>
      <c r="I18" s="1">
        <v>66.72</v>
      </c>
      <c r="K18" s="1" t="s">
        <v>17</v>
      </c>
      <c r="L18" s="1">
        <v>220000</v>
      </c>
      <c r="M18" s="1" t="s">
        <v>17</v>
      </c>
      <c r="N18" s="1">
        <v>52.71</v>
      </c>
    </row>
    <row r="19" spans="1:14" x14ac:dyDescent="0.25">
      <c r="A19" s="1" t="s">
        <v>21</v>
      </c>
      <c r="B19" s="1">
        <v>240000</v>
      </c>
      <c r="C19" s="1">
        <v>66.88</v>
      </c>
      <c r="D19" s="3" t="b">
        <v>0</v>
      </c>
      <c r="E19" t="b">
        <f t="shared" si="0"/>
        <v>0</v>
      </c>
      <c r="F19" s="1" t="s">
        <v>21</v>
      </c>
      <c r="G19" s="1">
        <v>200000</v>
      </c>
      <c r="H19" s="1" t="s">
        <v>21</v>
      </c>
      <c r="I19" s="1">
        <v>69.7</v>
      </c>
      <c r="K19" s="1" t="s">
        <v>17</v>
      </c>
      <c r="L19" s="1">
        <v>275000</v>
      </c>
      <c r="M19" s="1" t="s">
        <v>17</v>
      </c>
      <c r="N19" s="1">
        <v>58.46</v>
      </c>
    </row>
    <row r="20" spans="1:14" x14ac:dyDescent="0.25">
      <c r="A20" s="1" t="s">
        <v>21</v>
      </c>
      <c r="B20" s="1">
        <v>360000</v>
      </c>
      <c r="C20" s="1">
        <v>63.59</v>
      </c>
      <c r="D20" s="3" t="b">
        <v>0</v>
      </c>
      <c r="E20" t="b">
        <f t="shared" si="0"/>
        <v>0</v>
      </c>
      <c r="F20" s="1" t="s">
        <v>21</v>
      </c>
      <c r="G20" s="1">
        <v>204000</v>
      </c>
      <c r="H20" s="1" t="s">
        <v>21</v>
      </c>
      <c r="I20" s="1">
        <v>54.55</v>
      </c>
      <c r="K20" s="1" t="s">
        <v>17</v>
      </c>
      <c r="L20" s="1">
        <v>240000</v>
      </c>
      <c r="M20" s="1" t="s">
        <v>17</v>
      </c>
      <c r="N20" s="1">
        <v>62.35</v>
      </c>
    </row>
    <row r="21" spans="1:14" x14ac:dyDescent="0.25">
      <c r="A21" s="1" t="s">
        <v>21</v>
      </c>
      <c r="B21" s="1">
        <v>268000</v>
      </c>
      <c r="C21" s="1">
        <v>57.99</v>
      </c>
      <c r="D21" s="3" t="b">
        <v>0</v>
      </c>
      <c r="E21" t="b">
        <f t="shared" si="0"/>
        <v>0</v>
      </c>
      <c r="F21" s="1" t="s">
        <v>21</v>
      </c>
      <c r="G21" s="1">
        <v>250000</v>
      </c>
      <c r="H21" s="1" t="s">
        <v>21</v>
      </c>
      <c r="I21" s="1">
        <v>62.46</v>
      </c>
      <c r="K21" s="1" t="s">
        <v>17</v>
      </c>
      <c r="L21" s="1">
        <v>210000</v>
      </c>
      <c r="M21" s="1" t="s">
        <v>17</v>
      </c>
      <c r="N21" s="1">
        <v>64.36</v>
      </c>
    </row>
    <row r="22" spans="1:14" x14ac:dyDescent="0.25">
      <c r="A22" s="1" t="s">
        <v>21</v>
      </c>
      <c r="B22" s="1">
        <v>265000</v>
      </c>
      <c r="C22" s="1">
        <v>56.66</v>
      </c>
      <c r="D22" s="3" t="b">
        <v>0</v>
      </c>
      <c r="E22" t="b">
        <f t="shared" si="0"/>
        <v>0</v>
      </c>
      <c r="F22" s="1" t="s">
        <v>21</v>
      </c>
      <c r="G22" s="1">
        <v>240000</v>
      </c>
      <c r="H22" s="1" t="s">
        <v>21</v>
      </c>
      <c r="I22" s="1">
        <v>66.88</v>
      </c>
      <c r="K22" s="1" t="s">
        <v>17</v>
      </c>
      <c r="L22" s="1">
        <v>210000</v>
      </c>
      <c r="M22" s="1" t="s">
        <v>17</v>
      </c>
      <c r="N22" s="1">
        <v>62.36</v>
      </c>
    </row>
    <row r="23" spans="1:14" x14ac:dyDescent="0.25">
      <c r="A23" s="1" t="s">
        <v>21</v>
      </c>
      <c r="B23" s="1">
        <v>260000</v>
      </c>
      <c r="C23" s="1">
        <v>57.24</v>
      </c>
      <c r="D23" s="3" t="b">
        <v>0</v>
      </c>
      <c r="E23" t="b">
        <f t="shared" si="0"/>
        <v>0</v>
      </c>
      <c r="F23" s="1" t="s">
        <v>21</v>
      </c>
      <c r="G23" s="1">
        <v>360000</v>
      </c>
      <c r="H23" s="1" t="s">
        <v>21</v>
      </c>
      <c r="I23" s="1">
        <v>63.59</v>
      </c>
      <c r="K23" s="1" t="s">
        <v>17</v>
      </c>
      <c r="L23" s="1">
        <v>380000</v>
      </c>
      <c r="M23" s="1" t="s">
        <v>17</v>
      </c>
      <c r="N23" s="1">
        <v>60.44</v>
      </c>
    </row>
    <row r="24" spans="1:14" x14ac:dyDescent="0.25">
      <c r="A24" s="1" t="s">
        <v>21</v>
      </c>
      <c r="B24" s="1">
        <v>300000</v>
      </c>
      <c r="C24" s="1">
        <v>62.48</v>
      </c>
      <c r="D24" s="3" t="b">
        <v>0</v>
      </c>
      <c r="E24" t="b">
        <f t="shared" si="0"/>
        <v>0</v>
      </c>
      <c r="F24" s="1" t="s">
        <v>21</v>
      </c>
      <c r="G24" s="1">
        <v>268000</v>
      </c>
      <c r="H24" s="1" t="s">
        <v>21</v>
      </c>
      <c r="I24" s="1">
        <v>57.99</v>
      </c>
      <c r="K24" s="1" t="s">
        <v>17</v>
      </c>
      <c r="L24" s="1">
        <v>240000</v>
      </c>
      <c r="M24" s="1" t="s">
        <v>17</v>
      </c>
      <c r="N24" s="1">
        <v>65.83</v>
      </c>
    </row>
    <row r="25" spans="1:14" x14ac:dyDescent="0.25">
      <c r="A25" s="1" t="s">
        <v>21</v>
      </c>
      <c r="B25" s="1">
        <v>240000</v>
      </c>
      <c r="C25" s="1">
        <v>59.69</v>
      </c>
      <c r="D25" s="3" t="b">
        <v>0</v>
      </c>
      <c r="E25" t="b">
        <f t="shared" si="0"/>
        <v>0</v>
      </c>
      <c r="F25" s="1" t="s">
        <v>21</v>
      </c>
      <c r="G25" s="1">
        <v>265000</v>
      </c>
      <c r="H25" s="1" t="s">
        <v>21</v>
      </c>
      <c r="I25" s="1">
        <v>56.66</v>
      </c>
      <c r="K25" s="1" t="s">
        <v>17</v>
      </c>
      <c r="L25" s="1">
        <v>360000</v>
      </c>
      <c r="M25" s="1" t="s">
        <v>17</v>
      </c>
      <c r="N25" s="1">
        <v>58.23</v>
      </c>
    </row>
    <row r="26" spans="1:14" x14ac:dyDescent="0.25">
      <c r="A26" s="1" t="s">
        <v>21</v>
      </c>
      <c r="B26" s="1">
        <v>240000</v>
      </c>
      <c r="C26" s="1">
        <v>58.78</v>
      </c>
      <c r="D26" s="3" t="b">
        <v>0</v>
      </c>
      <c r="E26" t="b">
        <f t="shared" si="0"/>
        <v>0</v>
      </c>
      <c r="F26" s="1" t="s">
        <v>21</v>
      </c>
      <c r="G26" s="1">
        <v>260000</v>
      </c>
      <c r="H26" s="1" t="s">
        <v>21</v>
      </c>
      <c r="I26" s="1">
        <v>57.24</v>
      </c>
      <c r="K26" s="1" t="s">
        <v>17</v>
      </c>
      <c r="L26" s="1">
        <v>200000</v>
      </c>
      <c r="M26" s="1" t="s">
        <v>17</v>
      </c>
      <c r="N26" s="1">
        <v>73.52</v>
      </c>
    </row>
    <row r="27" spans="1:14" x14ac:dyDescent="0.25">
      <c r="A27" s="1" t="s">
        <v>21</v>
      </c>
      <c r="B27" s="1">
        <v>275000</v>
      </c>
      <c r="C27" s="1">
        <v>60.99</v>
      </c>
      <c r="D27" s="3" t="b">
        <v>0</v>
      </c>
      <c r="E27" t="b">
        <f t="shared" si="0"/>
        <v>0</v>
      </c>
      <c r="F27" s="1" t="s">
        <v>21</v>
      </c>
      <c r="G27" s="1">
        <v>300000</v>
      </c>
      <c r="H27" s="1" t="s">
        <v>21</v>
      </c>
      <c r="I27" s="1">
        <v>62.48</v>
      </c>
      <c r="K27" s="1" t="s">
        <v>17</v>
      </c>
      <c r="L27" s="1">
        <v>250000</v>
      </c>
      <c r="M27" s="1" t="s">
        <v>17</v>
      </c>
      <c r="N27" s="1">
        <v>54.8</v>
      </c>
    </row>
    <row r="28" spans="1:14" x14ac:dyDescent="0.25">
      <c r="A28" s="1" t="s">
        <v>21</v>
      </c>
      <c r="B28" s="1">
        <v>275000</v>
      </c>
      <c r="C28" s="1">
        <v>68.069999999999993</v>
      </c>
      <c r="D28" s="3" t="b">
        <v>0</v>
      </c>
      <c r="E28" t="b">
        <f t="shared" si="0"/>
        <v>0</v>
      </c>
      <c r="F28" s="1" t="s">
        <v>21</v>
      </c>
      <c r="G28" s="1">
        <v>240000</v>
      </c>
      <c r="H28" s="1" t="s">
        <v>21</v>
      </c>
      <c r="I28" s="1">
        <v>59.69</v>
      </c>
      <c r="K28" s="1" t="s">
        <v>17</v>
      </c>
      <c r="L28" s="1">
        <v>250000</v>
      </c>
      <c r="M28" s="1" t="s">
        <v>17</v>
      </c>
      <c r="N28" s="1">
        <v>53.94</v>
      </c>
    </row>
    <row r="29" spans="1:14" x14ac:dyDescent="0.25">
      <c r="A29" s="1" t="s">
        <v>21</v>
      </c>
      <c r="B29" s="1">
        <v>360000</v>
      </c>
      <c r="C29" s="1">
        <v>65.45</v>
      </c>
      <c r="D29" s="3" t="b">
        <v>0</v>
      </c>
      <c r="E29" t="b">
        <f t="shared" si="0"/>
        <v>0</v>
      </c>
      <c r="F29" s="1" t="s">
        <v>21</v>
      </c>
      <c r="G29" s="1">
        <v>240000</v>
      </c>
      <c r="H29" s="1" t="s">
        <v>21</v>
      </c>
      <c r="I29" s="1">
        <v>58.78</v>
      </c>
      <c r="K29" s="1" t="s">
        <v>17</v>
      </c>
      <c r="L29" s="1">
        <v>250000</v>
      </c>
      <c r="M29" s="1" t="s">
        <v>17</v>
      </c>
      <c r="N29" s="1">
        <v>55.01</v>
      </c>
    </row>
    <row r="30" spans="1:14" x14ac:dyDescent="0.25">
      <c r="A30" s="1" t="s">
        <v>21</v>
      </c>
      <c r="B30" s="1">
        <v>240000</v>
      </c>
      <c r="C30" s="1">
        <v>66.94</v>
      </c>
      <c r="D30" s="3" t="b">
        <v>0</v>
      </c>
      <c r="E30" t="b">
        <f t="shared" si="0"/>
        <v>0</v>
      </c>
      <c r="F30" s="1" t="s">
        <v>21</v>
      </c>
      <c r="G30" s="1">
        <v>275000</v>
      </c>
      <c r="H30" s="1" t="s">
        <v>21</v>
      </c>
      <c r="I30" s="1">
        <v>60.99</v>
      </c>
      <c r="K30" s="1" t="s">
        <v>17</v>
      </c>
      <c r="L30" s="1">
        <v>276000</v>
      </c>
      <c r="M30" s="1" t="s">
        <v>17</v>
      </c>
      <c r="N30" s="1">
        <v>70.48</v>
      </c>
    </row>
    <row r="31" spans="1:14" x14ac:dyDescent="0.25">
      <c r="A31" s="1" t="s">
        <v>21</v>
      </c>
      <c r="B31" s="1">
        <v>240000</v>
      </c>
      <c r="C31" s="1">
        <v>68.53</v>
      </c>
      <c r="D31" s="3" t="b">
        <v>0</v>
      </c>
      <c r="E31" t="b">
        <f t="shared" si="0"/>
        <v>0</v>
      </c>
      <c r="F31" s="1" t="s">
        <v>21</v>
      </c>
      <c r="G31" s="1">
        <v>275000</v>
      </c>
      <c r="H31" s="1" t="s">
        <v>21</v>
      </c>
      <c r="I31" s="1">
        <v>68.069999999999993</v>
      </c>
      <c r="K31" s="1" t="s">
        <v>17</v>
      </c>
      <c r="L31" s="1">
        <v>250000</v>
      </c>
      <c r="M31" s="1" t="s">
        <v>17</v>
      </c>
      <c r="N31" s="1">
        <v>71.489999999999995</v>
      </c>
    </row>
    <row r="32" spans="1:14" x14ac:dyDescent="0.25">
      <c r="A32" s="1" t="s">
        <v>21</v>
      </c>
      <c r="B32" s="1">
        <v>218000</v>
      </c>
      <c r="C32" s="1">
        <v>59.75</v>
      </c>
      <c r="D32" s="3" t="b">
        <v>0</v>
      </c>
      <c r="E32" t="b">
        <f t="shared" si="0"/>
        <v>0</v>
      </c>
      <c r="F32" s="1" t="s">
        <v>21</v>
      </c>
      <c r="G32" s="1">
        <v>360000</v>
      </c>
      <c r="H32" s="1" t="s">
        <v>21</v>
      </c>
      <c r="I32" s="1">
        <v>65.45</v>
      </c>
      <c r="K32" s="1" t="s">
        <v>17</v>
      </c>
      <c r="L32" s="1">
        <v>240000</v>
      </c>
      <c r="M32" s="1" t="s">
        <v>17</v>
      </c>
      <c r="N32" s="1">
        <v>56.7</v>
      </c>
    </row>
    <row r="33" spans="1:14" x14ac:dyDescent="0.25">
      <c r="A33" s="1" t="s">
        <v>21</v>
      </c>
      <c r="B33" s="1">
        <v>336000</v>
      </c>
      <c r="C33" s="1">
        <v>67.2</v>
      </c>
      <c r="D33" s="3" t="b">
        <v>0</v>
      </c>
      <c r="E33" t="b">
        <f t="shared" si="0"/>
        <v>0</v>
      </c>
      <c r="F33" s="1" t="s">
        <v>21</v>
      </c>
      <c r="G33" s="1">
        <v>240000</v>
      </c>
      <c r="H33" s="1" t="s">
        <v>21</v>
      </c>
      <c r="I33" s="1">
        <v>66.94</v>
      </c>
      <c r="K33" s="1" t="s">
        <v>17</v>
      </c>
      <c r="L33" s="1">
        <v>250000</v>
      </c>
      <c r="M33" s="1" t="s">
        <v>17</v>
      </c>
      <c r="N33" s="1">
        <v>61.26</v>
      </c>
    </row>
    <row r="34" spans="1:14" x14ac:dyDescent="0.25">
      <c r="A34" s="1" t="s">
        <v>21</v>
      </c>
      <c r="B34" s="1">
        <v>230000</v>
      </c>
      <c r="C34" s="1">
        <v>64.27</v>
      </c>
      <c r="D34" s="3" t="b">
        <v>0</v>
      </c>
      <c r="E34" t="b">
        <f t="shared" si="0"/>
        <v>0</v>
      </c>
      <c r="F34" s="1" t="s">
        <v>21</v>
      </c>
      <c r="G34" s="1">
        <v>240000</v>
      </c>
      <c r="H34" s="1" t="s">
        <v>21</v>
      </c>
      <c r="I34" s="1">
        <v>68.53</v>
      </c>
      <c r="K34" s="1" t="s">
        <v>17</v>
      </c>
      <c r="L34" s="1">
        <v>250000</v>
      </c>
      <c r="M34" s="1" t="s">
        <v>17</v>
      </c>
      <c r="N34" s="1">
        <v>58.4</v>
      </c>
    </row>
    <row r="35" spans="1:14" x14ac:dyDescent="0.25">
      <c r="A35" s="1" t="s">
        <v>21</v>
      </c>
      <c r="B35" s="1">
        <v>270000</v>
      </c>
      <c r="C35" s="1">
        <v>59.42</v>
      </c>
      <c r="D35" s="3" t="b">
        <v>0</v>
      </c>
      <c r="E35" t="b">
        <f t="shared" si="0"/>
        <v>0</v>
      </c>
      <c r="F35" s="1" t="s">
        <v>21</v>
      </c>
      <c r="G35" s="1">
        <v>218000</v>
      </c>
      <c r="H35" s="1" t="s">
        <v>21</v>
      </c>
      <c r="I35" s="1">
        <v>59.75</v>
      </c>
      <c r="K35" s="1" t="s">
        <v>17</v>
      </c>
      <c r="L35" s="1">
        <v>300000</v>
      </c>
      <c r="M35" s="1" t="s">
        <v>17</v>
      </c>
      <c r="N35" s="1">
        <v>53.49</v>
      </c>
    </row>
    <row r="36" spans="1:14" x14ac:dyDescent="0.25">
      <c r="A36" s="1" t="s">
        <v>21</v>
      </c>
      <c r="B36" s="1">
        <v>300000</v>
      </c>
      <c r="C36" s="1">
        <v>70.2</v>
      </c>
      <c r="D36" s="3" t="b">
        <v>0</v>
      </c>
      <c r="E36" t="b">
        <f t="shared" si="0"/>
        <v>0</v>
      </c>
      <c r="F36" s="1" t="s">
        <v>21</v>
      </c>
      <c r="G36" s="1">
        <v>336000</v>
      </c>
      <c r="H36" s="1" t="s">
        <v>21</v>
      </c>
      <c r="I36" s="1">
        <v>67.2</v>
      </c>
      <c r="K36" s="1" t="s">
        <v>17</v>
      </c>
      <c r="L36" s="1">
        <v>250000</v>
      </c>
      <c r="M36" s="1" t="s">
        <v>17</v>
      </c>
      <c r="N36" s="1">
        <v>60.98</v>
      </c>
    </row>
    <row r="37" spans="1:14" x14ac:dyDescent="0.25">
      <c r="A37" s="1" t="s">
        <v>21</v>
      </c>
      <c r="B37" s="1">
        <v>300000</v>
      </c>
      <c r="C37" s="1">
        <v>66.69</v>
      </c>
      <c r="D37" s="3" t="b">
        <v>0</v>
      </c>
      <c r="E37" t="b">
        <f t="shared" si="0"/>
        <v>0</v>
      </c>
      <c r="F37" s="1" t="s">
        <v>21</v>
      </c>
      <c r="G37" s="1">
        <v>230000</v>
      </c>
      <c r="H37" s="1" t="s">
        <v>21</v>
      </c>
      <c r="I37" s="1">
        <v>64.27</v>
      </c>
      <c r="K37" s="1" t="s">
        <v>17</v>
      </c>
      <c r="L37" s="1">
        <v>200000</v>
      </c>
      <c r="M37" s="1" t="s">
        <v>17</v>
      </c>
      <c r="N37" s="1">
        <v>65.63</v>
      </c>
    </row>
    <row r="38" spans="1:14" x14ac:dyDescent="0.25">
      <c r="A38" s="1" t="s">
        <v>21</v>
      </c>
      <c r="B38" s="1">
        <v>300000</v>
      </c>
      <c r="C38" s="1">
        <v>62</v>
      </c>
      <c r="D38" s="3" t="b">
        <v>0</v>
      </c>
      <c r="E38" t="b">
        <f t="shared" si="0"/>
        <v>0</v>
      </c>
      <c r="F38" s="1" t="s">
        <v>21</v>
      </c>
      <c r="G38" s="1">
        <v>270000</v>
      </c>
      <c r="H38" s="1" t="s">
        <v>21</v>
      </c>
      <c r="I38" s="1">
        <v>59.42</v>
      </c>
      <c r="K38" s="1" t="s">
        <v>17</v>
      </c>
      <c r="L38" s="1">
        <v>225000</v>
      </c>
      <c r="M38" s="1" t="s">
        <v>17</v>
      </c>
      <c r="N38" s="1">
        <v>60.41</v>
      </c>
    </row>
    <row r="39" spans="1:14" x14ac:dyDescent="0.25">
      <c r="A39" s="1" t="s">
        <v>21</v>
      </c>
      <c r="B39" s="1">
        <v>220000</v>
      </c>
      <c r="C39" s="1">
        <v>57.03</v>
      </c>
      <c r="D39" s="3" t="b">
        <v>0</v>
      </c>
      <c r="E39" t="b">
        <f t="shared" si="0"/>
        <v>0</v>
      </c>
      <c r="F39" s="1" t="s">
        <v>21</v>
      </c>
      <c r="G39" s="1">
        <v>300000</v>
      </c>
      <c r="H39" s="1" t="s">
        <v>21</v>
      </c>
      <c r="I39" s="1">
        <v>70.2</v>
      </c>
      <c r="K39" s="1" t="s">
        <v>17</v>
      </c>
      <c r="L39" s="1">
        <v>233000</v>
      </c>
      <c r="M39" s="1" t="s">
        <v>17</v>
      </c>
      <c r="N39" s="1">
        <v>55.14</v>
      </c>
    </row>
    <row r="40" spans="1:14" x14ac:dyDescent="0.25">
      <c r="A40" s="1" t="s">
        <v>21</v>
      </c>
      <c r="B40" s="1">
        <v>300000</v>
      </c>
      <c r="C40" s="1">
        <v>68.03</v>
      </c>
      <c r="D40" s="3" t="b">
        <v>0</v>
      </c>
      <c r="E40" t="b">
        <f t="shared" si="0"/>
        <v>0</v>
      </c>
      <c r="F40" s="1" t="s">
        <v>21</v>
      </c>
      <c r="G40" s="1">
        <v>300000</v>
      </c>
      <c r="H40" s="1" t="s">
        <v>21</v>
      </c>
      <c r="I40" s="1">
        <v>66.69</v>
      </c>
      <c r="K40" s="1" t="s">
        <v>17</v>
      </c>
      <c r="L40" s="1">
        <v>255000</v>
      </c>
      <c r="M40" s="1" t="s">
        <v>17</v>
      </c>
      <c r="N40" s="1">
        <v>52.72</v>
      </c>
    </row>
    <row r="41" spans="1:14" x14ac:dyDescent="0.25">
      <c r="A41" s="1" t="s">
        <v>21</v>
      </c>
      <c r="B41" s="1">
        <v>230000</v>
      </c>
      <c r="C41" s="1">
        <v>59.47</v>
      </c>
      <c r="D41" s="3" t="b">
        <v>0</v>
      </c>
      <c r="E41" t="b">
        <f t="shared" si="0"/>
        <v>0</v>
      </c>
      <c r="F41" s="1" t="s">
        <v>21</v>
      </c>
      <c r="G41" s="1">
        <v>300000</v>
      </c>
      <c r="H41" s="1" t="s">
        <v>21</v>
      </c>
      <c r="I41" s="1">
        <v>62</v>
      </c>
      <c r="K41" s="1" t="s">
        <v>17</v>
      </c>
      <c r="L41" s="1">
        <v>300000</v>
      </c>
      <c r="M41" s="1" t="s">
        <v>17</v>
      </c>
      <c r="N41" s="1">
        <v>72.290000000000006</v>
      </c>
    </row>
    <row r="42" spans="1:14" x14ac:dyDescent="0.25">
      <c r="A42" s="1" t="s">
        <v>21</v>
      </c>
      <c r="B42" s="1">
        <v>260000</v>
      </c>
      <c r="C42" s="1">
        <v>54.97</v>
      </c>
      <c r="D42" s="3" t="b">
        <v>0</v>
      </c>
      <c r="E42" t="b">
        <f t="shared" si="0"/>
        <v>0</v>
      </c>
      <c r="F42" s="1" t="s">
        <v>21</v>
      </c>
      <c r="G42" s="1">
        <v>220000</v>
      </c>
      <c r="H42" s="1" t="s">
        <v>21</v>
      </c>
      <c r="I42" s="1">
        <v>57.03</v>
      </c>
      <c r="K42" s="1" t="s">
        <v>17</v>
      </c>
      <c r="L42" s="1">
        <v>240000</v>
      </c>
      <c r="M42" s="1" t="s">
        <v>17</v>
      </c>
      <c r="N42" s="1">
        <v>52.38</v>
      </c>
    </row>
    <row r="43" spans="1:14" x14ac:dyDescent="0.25">
      <c r="A43" s="1" t="s">
        <v>21</v>
      </c>
      <c r="B43" s="1">
        <v>300000</v>
      </c>
      <c r="C43" s="1">
        <v>64.44</v>
      </c>
      <c r="D43" s="3" t="b">
        <v>0</v>
      </c>
      <c r="E43" t="b">
        <f t="shared" si="0"/>
        <v>0</v>
      </c>
      <c r="F43" s="1" t="s">
        <v>21</v>
      </c>
      <c r="G43" s="1">
        <v>300000</v>
      </c>
      <c r="H43" s="1" t="s">
        <v>21</v>
      </c>
      <c r="I43" s="1">
        <v>68.03</v>
      </c>
      <c r="K43" s="1" t="s">
        <v>17</v>
      </c>
      <c r="L43" s="1">
        <v>300000</v>
      </c>
      <c r="M43" s="1" t="s">
        <v>17</v>
      </c>
      <c r="N43" s="1">
        <v>52.64</v>
      </c>
    </row>
    <row r="44" spans="1:14" x14ac:dyDescent="0.25">
      <c r="A44" s="1" t="s">
        <v>21</v>
      </c>
      <c r="B44" s="1">
        <v>220000</v>
      </c>
      <c r="C44" s="1">
        <v>57.31</v>
      </c>
      <c r="D44" s="3" t="b">
        <v>0</v>
      </c>
      <c r="E44" t="b">
        <f t="shared" si="0"/>
        <v>0</v>
      </c>
      <c r="F44" s="1" t="s">
        <v>21</v>
      </c>
      <c r="G44" s="1">
        <v>230000</v>
      </c>
      <c r="H44" s="1" t="s">
        <v>21</v>
      </c>
      <c r="I44" s="1">
        <v>59.47</v>
      </c>
      <c r="K44" s="1" t="s">
        <v>17</v>
      </c>
      <c r="L44" s="1">
        <v>220000</v>
      </c>
      <c r="M44" s="1" t="s">
        <v>17</v>
      </c>
      <c r="N44" s="1">
        <v>57.9</v>
      </c>
    </row>
    <row r="45" spans="1:14" x14ac:dyDescent="0.25">
      <c r="A45" s="1" t="s">
        <v>21</v>
      </c>
      <c r="B45" s="1">
        <v>300000</v>
      </c>
      <c r="C45" s="1">
        <v>61.31</v>
      </c>
      <c r="D45" s="3" t="b">
        <v>0</v>
      </c>
      <c r="E45" t="b">
        <f t="shared" si="0"/>
        <v>0</v>
      </c>
      <c r="F45" s="1" t="s">
        <v>21</v>
      </c>
      <c r="G45" s="1">
        <v>260000</v>
      </c>
      <c r="H45" s="1" t="s">
        <v>21</v>
      </c>
      <c r="I45" s="1">
        <v>54.97</v>
      </c>
      <c r="K45" s="1" t="s">
        <v>17</v>
      </c>
      <c r="L45" s="1">
        <v>350000</v>
      </c>
      <c r="M45" s="1" t="s">
        <v>17</v>
      </c>
      <c r="N45" s="1">
        <v>68.069999999999993</v>
      </c>
    </row>
    <row r="46" spans="1:14" x14ac:dyDescent="0.25">
      <c r="A46" s="1" t="s">
        <v>21</v>
      </c>
      <c r="B46" s="1">
        <v>300000</v>
      </c>
      <c r="C46" s="1">
        <v>58.31</v>
      </c>
      <c r="D46" s="3" t="b">
        <v>0</v>
      </c>
      <c r="E46" t="b">
        <f t="shared" si="0"/>
        <v>0</v>
      </c>
      <c r="F46" s="1" t="s">
        <v>21</v>
      </c>
      <c r="G46" s="1">
        <v>300000</v>
      </c>
      <c r="H46" s="1" t="s">
        <v>21</v>
      </c>
      <c r="I46" s="1">
        <v>64.44</v>
      </c>
      <c r="K46" s="1" t="s">
        <v>17</v>
      </c>
      <c r="L46" s="1">
        <v>276000</v>
      </c>
      <c r="M46" s="1" t="s">
        <v>17</v>
      </c>
      <c r="N46" s="1">
        <v>61.82</v>
      </c>
    </row>
    <row r="47" spans="1:14" x14ac:dyDescent="0.25">
      <c r="A47" s="1" t="s">
        <v>21</v>
      </c>
      <c r="B47" s="1">
        <v>280000</v>
      </c>
      <c r="C47" s="1">
        <v>63.08</v>
      </c>
      <c r="D47" s="3" t="b">
        <v>0</v>
      </c>
      <c r="E47" t="b">
        <f t="shared" si="0"/>
        <v>0</v>
      </c>
      <c r="F47" s="1" t="s">
        <v>21</v>
      </c>
      <c r="G47" s="1">
        <v>220000</v>
      </c>
      <c r="H47" s="1" t="s">
        <v>21</v>
      </c>
      <c r="I47" s="1">
        <v>57.31</v>
      </c>
      <c r="K47" s="1" t="s">
        <v>17</v>
      </c>
      <c r="L47" s="1">
        <v>252000</v>
      </c>
      <c r="M47" s="1" t="s">
        <v>17</v>
      </c>
      <c r="N47" s="1">
        <v>71.430000000000007</v>
      </c>
    </row>
    <row r="48" spans="1:14" x14ac:dyDescent="0.25">
      <c r="A48" s="1" t="s">
        <v>21</v>
      </c>
      <c r="B48" s="1">
        <v>216000</v>
      </c>
      <c r="C48" s="1">
        <v>60.5</v>
      </c>
      <c r="D48" s="3" t="b">
        <v>0</v>
      </c>
      <c r="E48" t="b">
        <f t="shared" si="0"/>
        <v>0</v>
      </c>
      <c r="F48" s="1" t="s">
        <v>21</v>
      </c>
      <c r="G48" s="1">
        <v>300000</v>
      </c>
      <c r="H48" s="1" t="s">
        <v>21</v>
      </c>
      <c r="I48" s="1">
        <v>61.31</v>
      </c>
      <c r="K48" s="1" t="s">
        <v>17</v>
      </c>
      <c r="L48" s="1">
        <v>300000</v>
      </c>
      <c r="M48" s="1" t="s">
        <v>17</v>
      </c>
      <c r="N48" s="1">
        <v>56.63</v>
      </c>
    </row>
    <row r="49" spans="1:14" x14ac:dyDescent="0.25">
      <c r="A49" s="1" t="s">
        <v>21</v>
      </c>
      <c r="B49" s="1">
        <v>300000</v>
      </c>
      <c r="C49" s="1">
        <v>70.849999999999994</v>
      </c>
      <c r="D49" s="3" t="b">
        <v>0</v>
      </c>
      <c r="E49" t="b">
        <f t="shared" si="0"/>
        <v>0</v>
      </c>
      <c r="F49" s="1" t="s">
        <v>21</v>
      </c>
      <c r="G49" s="1">
        <v>300000</v>
      </c>
      <c r="H49" s="1" t="s">
        <v>21</v>
      </c>
      <c r="I49" s="1">
        <v>58.31</v>
      </c>
      <c r="K49" s="1" t="s">
        <v>17</v>
      </c>
      <c r="L49" s="1">
        <v>275000</v>
      </c>
      <c r="M49" s="1" t="s">
        <v>17</v>
      </c>
      <c r="N49" s="1">
        <v>58.95</v>
      </c>
    </row>
    <row r="50" spans="1:14" x14ac:dyDescent="0.25">
      <c r="A50" s="1" t="s">
        <v>21</v>
      </c>
      <c r="B50" s="1">
        <v>240000</v>
      </c>
      <c r="C50" s="1">
        <v>67.05</v>
      </c>
      <c r="D50" s="3" t="b">
        <v>0</v>
      </c>
      <c r="E50" t="b">
        <f t="shared" si="0"/>
        <v>0</v>
      </c>
      <c r="F50" s="1" t="s">
        <v>21</v>
      </c>
      <c r="G50" s="1">
        <v>280000</v>
      </c>
      <c r="H50" s="1" t="s">
        <v>21</v>
      </c>
      <c r="I50" s="1">
        <v>63.08</v>
      </c>
      <c r="K50" s="1" t="s">
        <v>17</v>
      </c>
      <c r="L50" s="1">
        <v>260000</v>
      </c>
      <c r="M50" s="1" t="s">
        <v>17</v>
      </c>
      <c r="N50" s="1">
        <v>69.709999999999994</v>
      </c>
    </row>
    <row r="51" spans="1:14" x14ac:dyDescent="0.25">
      <c r="A51" s="1" t="s">
        <v>21</v>
      </c>
      <c r="B51" s="1">
        <v>236000</v>
      </c>
      <c r="C51" s="1">
        <v>71</v>
      </c>
      <c r="D51" s="3" t="b">
        <v>0</v>
      </c>
      <c r="E51" t="b">
        <f t="shared" si="0"/>
        <v>0</v>
      </c>
      <c r="F51" s="1" t="s">
        <v>21</v>
      </c>
      <c r="G51" s="1">
        <v>216000</v>
      </c>
      <c r="H51" s="1" t="s">
        <v>21</v>
      </c>
      <c r="I51" s="1">
        <v>60.5</v>
      </c>
      <c r="K51" s="1" t="s">
        <v>17</v>
      </c>
      <c r="L51" s="1">
        <v>265000</v>
      </c>
      <c r="M51" s="1" t="s">
        <v>17</v>
      </c>
      <c r="N51" s="1">
        <v>55.8</v>
      </c>
    </row>
    <row r="52" spans="1:14" x14ac:dyDescent="0.25">
      <c r="A52" s="1" t="s">
        <v>21</v>
      </c>
      <c r="B52" s="1">
        <v>350000</v>
      </c>
      <c r="C52" s="1">
        <v>73.33</v>
      </c>
      <c r="D52" s="3" t="b">
        <v>0</v>
      </c>
      <c r="E52" t="b">
        <f t="shared" si="0"/>
        <v>0</v>
      </c>
      <c r="F52" s="1" t="s">
        <v>21</v>
      </c>
      <c r="G52" s="1">
        <v>300000</v>
      </c>
      <c r="H52" s="1" t="s">
        <v>21</v>
      </c>
      <c r="I52" s="1">
        <v>70.849999999999994</v>
      </c>
      <c r="K52" s="1" t="s">
        <v>17</v>
      </c>
      <c r="L52" s="1">
        <v>240000</v>
      </c>
      <c r="M52" s="1" t="s">
        <v>17</v>
      </c>
      <c r="N52" s="1">
        <v>60.11</v>
      </c>
    </row>
    <row r="53" spans="1:14" x14ac:dyDescent="0.25">
      <c r="A53" s="1" t="s">
        <v>21</v>
      </c>
      <c r="B53" s="1">
        <v>210000</v>
      </c>
      <c r="C53" s="1">
        <v>68.2</v>
      </c>
      <c r="D53" s="3" t="b">
        <v>0</v>
      </c>
      <c r="E53" t="b">
        <f t="shared" si="0"/>
        <v>0</v>
      </c>
      <c r="F53" s="1" t="s">
        <v>21</v>
      </c>
      <c r="G53" s="1">
        <v>240000</v>
      </c>
      <c r="H53" s="1" t="s">
        <v>21</v>
      </c>
      <c r="I53" s="1">
        <v>67.05</v>
      </c>
      <c r="K53" s="1" t="s">
        <v>17</v>
      </c>
      <c r="L53" s="1">
        <v>260000</v>
      </c>
      <c r="M53" s="1" t="s">
        <v>17</v>
      </c>
      <c r="N53" s="1">
        <v>58.3</v>
      </c>
    </row>
    <row r="54" spans="1:14" x14ac:dyDescent="0.25">
      <c r="A54" s="1" t="s">
        <v>21</v>
      </c>
      <c r="B54" s="1">
        <v>250000</v>
      </c>
      <c r="C54" s="1">
        <v>68.55</v>
      </c>
      <c r="D54" s="3" t="b">
        <v>0</v>
      </c>
      <c r="E54" t="b">
        <f t="shared" si="0"/>
        <v>0</v>
      </c>
      <c r="F54" s="1" t="s">
        <v>21</v>
      </c>
      <c r="G54" s="1">
        <v>236000</v>
      </c>
      <c r="H54" s="1" t="s">
        <v>21</v>
      </c>
      <c r="I54" s="1">
        <v>71</v>
      </c>
      <c r="K54" s="1" t="s">
        <v>17</v>
      </c>
      <c r="L54" s="1">
        <v>204000</v>
      </c>
      <c r="M54" s="1" t="s">
        <v>17</v>
      </c>
      <c r="N54" s="1">
        <v>60.23</v>
      </c>
    </row>
    <row r="55" spans="1:14" x14ac:dyDescent="0.25">
      <c r="A55" s="1" t="s">
        <v>21</v>
      </c>
      <c r="B55" s="1">
        <v>360000</v>
      </c>
      <c r="C55" s="1">
        <v>60.78</v>
      </c>
      <c r="D55" s="3" t="b">
        <v>0</v>
      </c>
      <c r="E55" t="b">
        <f t="shared" si="0"/>
        <v>0</v>
      </c>
      <c r="F55" s="1" t="s">
        <v>21</v>
      </c>
      <c r="G55" s="1">
        <v>350000</v>
      </c>
      <c r="H55" s="1" t="s">
        <v>21</v>
      </c>
      <c r="I55" s="1">
        <v>73.33</v>
      </c>
    </row>
    <row r="56" spans="1:14" x14ac:dyDescent="0.25">
      <c r="A56" s="1" t="s">
        <v>21</v>
      </c>
      <c r="B56" s="1">
        <v>250000</v>
      </c>
      <c r="C56" s="1">
        <v>67.13</v>
      </c>
      <c r="D56" s="3" t="b">
        <v>0</v>
      </c>
      <c r="E56" t="b">
        <f t="shared" si="0"/>
        <v>0</v>
      </c>
      <c r="F56" s="1" t="s">
        <v>21</v>
      </c>
      <c r="G56" s="1">
        <v>210000</v>
      </c>
      <c r="H56" s="1" t="s">
        <v>21</v>
      </c>
      <c r="I56" s="1">
        <v>68.2</v>
      </c>
    </row>
    <row r="57" spans="1:14" x14ac:dyDescent="0.25">
      <c r="A57" s="1" t="s">
        <v>21</v>
      </c>
      <c r="B57" s="1">
        <v>250000</v>
      </c>
      <c r="C57" s="1">
        <v>71.77</v>
      </c>
      <c r="D57" s="3" t="b">
        <v>0</v>
      </c>
      <c r="E57" t="b">
        <f t="shared" si="0"/>
        <v>0</v>
      </c>
      <c r="F57" s="1" t="s">
        <v>21</v>
      </c>
      <c r="G57" s="1">
        <v>250000</v>
      </c>
      <c r="H57" s="1" t="s">
        <v>21</v>
      </c>
      <c r="I57" s="1">
        <v>68.55</v>
      </c>
    </row>
    <row r="58" spans="1:14" x14ac:dyDescent="0.25">
      <c r="A58" s="1" t="s">
        <v>21</v>
      </c>
      <c r="B58" s="1">
        <v>220000</v>
      </c>
      <c r="C58" s="1">
        <v>54.43</v>
      </c>
      <c r="D58" s="3" t="b">
        <v>0</v>
      </c>
      <c r="E58" t="b">
        <f t="shared" si="0"/>
        <v>0</v>
      </c>
      <c r="F58" s="1" t="s">
        <v>21</v>
      </c>
      <c r="G58" s="1">
        <v>360000</v>
      </c>
      <c r="H58" s="1" t="s">
        <v>21</v>
      </c>
      <c r="I58" s="1">
        <v>60.78</v>
      </c>
    </row>
    <row r="59" spans="1:14" x14ac:dyDescent="0.25">
      <c r="A59" s="1" t="s">
        <v>21</v>
      </c>
      <c r="B59" s="1">
        <v>265000</v>
      </c>
      <c r="C59" s="1">
        <v>56.94</v>
      </c>
      <c r="D59" s="3" t="b">
        <v>0</v>
      </c>
      <c r="E59" t="b">
        <f t="shared" si="0"/>
        <v>0</v>
      </c>
      <c r="F59" s="1" t="s">
        <v>21</v>
      </c>
      <c r="G59" s="1">
        <v>250000</v>
      </c>
      <c r="H59" s="1" t="s">
        <v>21</v>
      </c>
      <c r="I59" s="1">
        <v>67.13</v>
      </c>
    </row>
    <row r="60" spans="1:14" x14ac:dyDescent="0.25">
      <c r="A60" s="1" t="s">
        <v>21</v>
      </c>
      <c r="B60" s="1">
        <v>260000</v>
      </c>
      <c r="C60" s="1">
        <v>61.29</v>
      </c>
      <c r="D60" s="3" t="b">
        <v>0</v>
      </c>
      <c r="E60" t="b">
        <f t="shared" si="0"/>
        <v>0</v>
      </c>
      <c r="F60" s="1" t="s">
        <v>21</v>
      </c>
      <c r="G60" s="1">
        <v>250000</v>
      </c>
      <c r="H60" s="1" t="s">
        <v>21</v>
      </c>
      <c r="I60" s="1">
        <v>71.77</v>
      </c>
    </row>
    <row r="61" spans="1:14" x14ac:dyDescent="0.25">
      <c r="A61" s="1" t="s">
        <v>21</v>
      </c>
      <c r="B61" s="1">
        <v>300000</v>
      </c>
      <c r="C61" s="1">
        <v>60.39</v>
      </c>
      <c r="D61" s="3" t="b">
        <v>0</v>
      </c>
      <c r="E61" t="b">
        <f t="shared" si="0"/>
        <v>0</v>
      </c>
      <c r="F61" s="1" t="s">
        <v>21</v>
      </c>
      <c r="G61" s="1">
        <v>220000</v>
      </c>
      <c r="H61" s="1" t="s">
        <v>21</v>
      </c>
      <c r="I61" s="1">
        <v>54.43</v>
      </c>
    </row>
    <row r="62" spans="1:14" x14ac:dyDescent="0.25">
      <c r="A62" s="1" t="s">
        <v>21</v>
      </c>
      <c r="B62" s="1">
        <v>300000</v>
      </c>
      <c r="C62" s="1">
        <v>62.28</v>
      </c>
      <c r="D62" s="3" t="b">
        <v>0</v>
      </c>
      <c r="E62" t="b">
        <f t="shared" si="0"/>
        <v>0</v>
      </c>
      <c r="F62" s="1" t="s">
        <v>21</v>
      </c>
      <c r="G62" s="1">
        <v>265000</v>
      </c>
      <c r="H62" s="1" t="s">
        <v>21</v>
      </c>
      <c r="I62" s="1">
        <v>56.94</v>
      </c>
    </row>
    <row r="63" spans="1:14" x14ac:dyDescent="0.25">
      <c r="A63" s="1" t="s">
        <v>21</v>
      </c>
      <c r="B63" s="1">
        <v>240000</v>
      </c>
      <c r="C63" s="1">
        <v>64.08</v>
      </c>
      <c r="D63" s="3" t="b">
        <v>0</v>
      </c>
      <c r="E63" t="b">
        <f t="shared" si="0"/>
        <v>0</v>
      </c>
      <c r="F63" s="1" t="s">
        <v>21</v>
      </c>
      <c r="G63" s="1">
        <v>260000</v>
      </c>
      <c r="H63" s="1" t="s">
        <v>21</v>
      </c>
      <c r="I63" s="1">
        <v>61.29</v>
      </c>
    </row>
    <row r="64" spans="1:14" x14ac:dyDescent="0.25">
      <c r="A64" s="1" t="s">
        <v>21</v>
      </c>
      <c r="B64" s="1">
        <v>270000</v>
      </c>
      <c r="C64" s="1">
        <v>58.87</v>
      </c>
      <c r="D64" s="3" t="b">
        <v>0</v>
      </c>
      <c r="E64" t="b">
        <f t="shared" si="0"/>
        <v>0</v>
      </c>
      <c r="F64" s="1" t="s">
        <v>21</v>
      </c>
      <c r="G64" s="1">
        <v>300000</v>
      </c>
      <c r="H64" s="1" t="s">
        <v>21</v>
      </c>
      <c r="I64" s="1">
        <v>60.39</v>
      </c>
    </row>
    <row r="65" spans="1:9" x14ac:dyDescent="0.25">
      <c r="A65" s="1" t="s">
        <v>21</v>
      </c>
      <c r="B65" s="1">
        <v>240000</v>
      </c>
      <c r="C65" s="1">
        <v>65.25</v>
      </c>
      <c r="D65" s="3" t="b">
        <v>0</v>
      </c>
      <c r="E65" t="b">
        <f t="shared" si="0"/>
        <v>0</v>
      </c>
      <c r="F65" s="1" t="s">
        <v>21</v>
      </c>
      <c r="G65" s="1">
        <v>300000</v>
      </c>
      <c r="H65" s="1" t="s">
        <v>21</v>
      </c>
      <c r="I65" s="1">
        <v>62.28</v>
      </c>
    </row>
    <row r="66" spans="1:9" x14ac:dyDescent="0.25">
      <c r="A66" s="1" t="s">
        <v>21</v>
      </c>
      <c r="B66" s="1">
        <v>340000</v>
      </c>
      <c r="C66" s="1">
        <v>62.48</v>
      </c>
      <c r="D66" s="3" t="b">
        <v>0</v>
      </c>
      <c r="E66" t="b">
        <f t="shared" si="0"/>
        <v>0</v>
      </c>
      <c r="F66" s="1" t="s">
        <v>21</v>
      </c>
      <c r="G66" s="1">
        <v>240000</v>
      </c>
      <c r="H66" s="1" t="s">
        <v>21</v>
      </c>
      <c r="I66" s="1">
        <v>64.08</v>
      </c>
    </row>
    <row r="67" spans="1:9" x14ac:dyDescent="0.25">
      <c r="A67" s="1" t="s">
        <v>21</v>
      </c>
      <c r="B67" s="1">
        <v>250000</v>
      </c>
      <c r="C67" s="1">
        <v>53.2</v>
      </c>
      <c r="D67" s="3" t="b">
        <v>0</v>
      </c>
      <c r="E67" t="b">
        <f t="shared" ref="E67:E83" si="1">OR(B67&lt;$AC$6,B67&gt;$AD$6)</f>
        <v>0</v>
      </c>
      <c r="F67" s="1" t="s">
        <v>21</v>
      </c>
      <c r="G67" s="1">
        <v>270000</v>
      </c>
      <c r="H67" s="1" t="s">
        <v>21</v>
      </c>
      <c r="I67" s="1">
        <v>58.87</v>
      </c>
    </row>
    <row r="68" spans="1:9" x14ac:dyDescent="0.25">
      <c r="A68" s="1" t="s">
        <v>21</v>
      </c>
      <c r="B68" s="1">
        <v>300000</v>
      </c>
      <c r="C68" s="1">
        <v>55.03</v>
      </c>
      <c r="D68" s="3" t="b">
        <v>0</v>
      </c>
      <c r="E68" t="b">
        <f t="shared" si="1"/>
        <v>0</v>
      </c>
      <c r="F68" s="1" t="s">
        <v>21</v>
      </c>
      <c r="G68" s="1">
        <v>240000</v>
      </c>
      <c r="H68" s="1" t="s">
        <v>21</v>
      </c>
      <c r="I68" s="1">
        <v>65.25</v>
      </c>
    </row>
    <row r="69" spans="1:9" x14ac:dyDescent="0.25">
      <c r="A69" s="1" t="s">
        <v>21</v>
      </c>
      <c r="B69" s="1">
        <v>285000</v>
      </c>
      <c r="C69" s="1">
        <v>66.06</v>
      </c>
      <c r="D69" s="3" t="b">
        <v>0</v>
      </c>
      <c r="E69" t="b">
        <f t="shared" si="1"/>
        <v>0</v>
      </c>
      <c r="F69" s="1" t="s">
        <v>21</v>
      </c>
      <c r="G69" s="1">
        <v>340000</v>
      </c>
      <c r="H69" s="1" t="s">
        <v>21</v>
      </c>
      <c r="I69" s="1">
        <v>62.48</v>
      </c>
    </row>
    <row r="70" spans="1:9" x14ac:dyDescent="0.25">
      <c r="A70" s="1" t="s">
        <v>21</v>
      </c>
      <c r="B70" s="1">
        <v>250000</v>
      </c>
      <c r="C70" s="1">
        <v>65.52</v>
      </c>
      <c r="D70" s="3" t="b">
        <v>0</v>
      </c>
      <c r="E70" t="b">
        <f t="shared" si="1"/>
        <v>0</v>
      </c>
      <c r="F70" s="1" t="s">
        <v>21</v>
      </c>
      <c r="G70" s="1">
        <v>250000</v>
      </c>
      <c r="H70" s="1" t="s">
        <v>21</v>
      </c>
      <c r="I70" s="1">
        <v>53.2</v>
      </c>
    </row>
    <row r="71" spans="1:9" x14ac:dyDescent="0.25">
      <c r="A71" s="1" t="s">
        <v>21</v>
      </c>
      <c r="B71" s="1">
        <v>290000</v>
      </c>
      <c r="C71" s="1">
        <v>66.040000000000006</v>
      </c>
      <c r="D71" s="3" t="b">
        <v>0</v>
      </c>
      <c r="E71" t="b">
        <f t="shared" si="1"/>
        <v>0</v>
      </c>
      <c r="F71" s="1" t="s">
        <v>21</v>
      </c>
      <c r="G71" s="1">
        <v>300000</v>
      </c>
      <c r="H71" s="1" t="s">
        <v>21</v>
      </c>
      <c r="I71" s="1">
        <v>55.03</v>
      </c>
    </row>
    <row r="72" spans="1:9" x14ac:dyDescent="0.25">
      <c r="A72" s="1" t="s">
        <v>21</v>
      </c>
      <c r="B72" s="1">
        <v>265000</v>
      </c>
      <c r="C72" s="1">
        <v>56.6</v>
      </c>
      <c r="D72" s="3" t="b">
        <v>0</v>
      </c>
      <c r="E72" t="b">
        <f t="shared" si="1"/>
        <v>0</v>
      </c>
      <c r="F72" s="1" t="s">
        <v>21</v>
      </c>
      <c r="G72" s="1">
        <v>285000</v>
      </c>
      <c r="H72" s="1" t="s">
        <v>21</v>
      </c>
      <c r="I72" s="1">
        <v>66.06</v>
      </c>
    </row>
    <row r="73" spans="1:9" x14ac:dyDescent="0.25">
      <c r="A73" s="1" t="s">
        <v>21</v>
      </c>
      <c r="B73" s="1">
        <v>280000</v>
      </c>
      <c r="C73" s="1">
        <v>64.86</v>
      </c>
      <c r="D73" s="3" t="b">
        <v>0</v>
      </c>
      <c r="E73" t="b">
        <f t="shared" si="1"/>
        <v>0</v>
      </c>
      <c r="F73" s="1" t="s">
        <v>21</v>
      </c>
      <c r="G73" s="1">
        <v>250000</v>
      </c>
      <c r="H73" s="1" t="s">
        <v>21</v>
      </c>
      <c r="I73" s="1">
        <v>65.52</v>
      </c>
    </row>
    <row r="74" spans="1:9" x14ac:dyDescent="0.25">
      <c r="A74" s="1" t="s">
        <v>21</v>
      </c>
      <c r="B74" s="1">
        <v>264000</v>
      </c>
      <c r="C74" s="1">
        <v>61.01</v>
      </c>
      <c r="D74" s="3" t="b">
        <v>0</v>
      </c>
      <c r="E74" t="b">
        <f t="shared" si="1"/>
        <v>0</v>
      </c>
      <c r="F74" s="1" t="s">
        <v>21</v>
      </c>
      <c r="G74" s="1">
        <v>290000</v>
      </c>
      <c r="H74" s="1" t="s">
        <v>21</v>
      </c>
      <c r="I74" s="1">
        <v>66.040000000000006</v>
      </c>
    </row>
    <row r="75" spans="1:9" x14ac:dyDescent="0.25">
      <c r="A75" s="1" t="s">
        <v>21</v>
      </c>
      <c r="B75" s="1">
        <v>270000</v>
      </c>
      <c r="C75" s="1">
        <v>57.34</v>
      </c>
      <c r="D75" s="3" t="b">
        <v>0</v>
      </c>
      <c r="E75" t="b">
        <f t="shared" si="1"/>
        <v>0</v>
      </c>
      <c r="F75" s="1" t="s">
        <v>21</v>
      </c>
      <c r="G75" s="1">
        <v>265000</v>
      </c>
      <c r="H75" s="1" t="s">
        <v>21</v>
      </c>
      <c r="I75" s="1">
        <v>56.6</v>
      </c>
    </row>
    <row r="76" spans="1:9" x14ac:dyDescent="0.25">
      <c r="A76" s="1" t="s">
        <v>21</v>
      </c>
      <c r="B76" s="1">
        <v>250000</v>
      </c>
      <c r="C76" s="1">
        <v>54.48</v>
      </c>
      <c r="D76" s="3" t="b">
        <v>0</v>
      </c>
      <c r="E76" t="b">
        <f t="shared" si="1"/>
        <v>0</v>
      </c>
      <c r="F76" s="1" t="s">
        <v>21</v>
      </c>
      <c r="G76" s="1">
        <v>280000</v>
      </c>
      <c r="H76" s="1" t="s">
        <v>21</v>
      </c>
      <c r="I76" s="1">
        <v>64.86</v>
      </c>
    </row>
    <row r="77" spans="1:9" x14ac:dyDescent="0.25">
      <c r="A77" s="1" t="s">
        <v>21</v>
      </c>
      <c r="B77" s="1">
        <v>300000</v>
      </c>
      <c r="C77" s="1">
        <v>52.81</v>
      </c>
      <c r="D77" s="3" t="b">
        <v>0</v>
      </c>
      <c r="E77" t="b">
        <f t="shared" si="1"/>
        <v>0</v>
      </c>
      <c r="F77" s="1" t="s">
        <v>21</v>
      </c>
      <c r="G77" s="1">
        <v>264000</v>
      </c>
      <c r="H77" s="1" t="s">
        <v>21</v>
      </c>
      <c r="I77" s="1">
        <v>61.01</v>
      </c>
    </row>
    <row r="78" spans="1:9" x14ac:dyDescent="0.25">
      <c r="A78" s="1" t="s">
        <v>21</v>
      </c>
      <c r="B78" s="1">
        <v>210000</v>
      </c>
      <c r="C78" s="1">
        <v>67.69</v>
      </c>
      <c r="D78" s="3" t="b">
        <v>0</v>
      </c>
      <c r="E78" t="b">
        <f t="shared" si="1"/>
        <v>0</v>
      </c>
      <c r="F78" s="1" t="s">
        <v>21</v>
      </c>
      <c r="G78" s="1">
        <v>270000</v>
      </c>
      <c r="H78" s="1" t="s">
        <v>21</v>
      </c>
      <c r="I78" s="1">
        <v>57.34</v>
      </c>
    </row>
    <row r="79" spans="1:9" x14ac:dyDescent="0.25">
      <c r="A79" s="1" t="s">
        <v>21</v>
      </c>
      <c r="B79" s="1">
        <v>250000</v>
      </c>
      <c r="C79" s="1">
        <v>56.81</v>
      </c>
      <c r="D79" s="3" t="b">
        <v>0</v>
      </c>
      <c r="E79" t="b">
        <f t="shared" si="1"/>
        <v>0</v>
      </c>
      <c r="F79" s="1" t="s">
        <v>21</v>
      </c>
      <c r="G79" s="1">
        <v>250000</v>
      </c>
      <c r="H79" s="1" t="s">
        <v>21</v>
      </c>
      <c r="I79" s="1">
        <v>54.48</v>
      </c>
    </row>
    <row r="80" spans="1:9" x14ac:dyDescent="0.25">
      <c r="A80" s="1" t="s">
        <v>21</v>
      </c>
      <c r="B80" s="1">
        <v>300000</v>
      </c>
      <c r="C80" s="1">
        <v>71.55</v>
      </c>
      <c r="D80" s="3" t="b">
        <v>0</v>
      </c>
      <c r="E80" t="b">
        <f t="shared" si="1"/>
        <v>0</v>
      </c>
      <c r="F80" s="1" t="s">
        <v>21</v>
      </c>
      <c r="G80" s="1">
        <v>300000</v>
      </c>
      <c r="H80" s="1" t="s">
        <v>21</v>
      </c>
      <c r="I80" s="1">
        <v>52.81</v>
      </c>
    </row>
    <row r="81" spans="1:9" x14ac:dyDescent="0.25">
      <c r="A81" s="1" t="s">
        <v>21</v>
      </c>
      <c r="B81" s="1">
        <v>216000</v>
      </c>
      <c r="C81" s="1">
        <v>56.49</v>
      </c>
      <c r="D81" s="3" t="b">
        <v>0</v>
      </c>
      <c r="E81" t="b">
        <f t="shared" si="1"/>
        <v>0</v>
      </c>
      <c r="F81" s="1" t="s">
        <v>21</v>
      </c>
      <c r="G81" s="1">
        <v>210000</v>
      </c>
      <c r="H81" s="1" t="s">
        <v>21</v>
      </c>
      <c r="I81" s="1">
        <v>67.69</v>
      </c>
    </row>
    <row r="82" spans="1:9" x14ac:dyDescent="0.25">
      <c r="A82" s="1" t="s">
        <v>21</v>
      </c>
      <c r="B82" s="1">
        <v>275000</v>
      </c>
      <c r="C82" s="1">
        <v>53.62</v>
      </c>
      <c r="D82" s="3" t="b">
        <v>0</v>
      </c>
      <c r="E82" t="b">
        <f t="shared" si="1"/>
        <v>0</v>
      </c>
      <c r="F82" s="1" t="s">
        <v>21</v>
      </c>
      <c r="G82" s="1">
        <v>250000</v>
      </c>
      <c r="H82" s="1" t="s">
        <v>21</v>
      </c>
      <c r="I82" s="1">
        <v>56.81</v>
      </c>
    </row>
    <row r="83" spans="1:9" x14ac:dyDescent="0.25">
      <c r="A83" s="1" t="s">
        <v>21</v>
      </c>
      <c r="B83" s="1">
        <v>295000</v>
      </c>
      <c r="C83" s="1">
        <v>69.72</v>
      </c>
      <c r="D83" s="3" t="b">
        <v>0</v>
      </c>
      <c r="E83" t="b">
        <f t="shared" si="1"/>
        <v>0</v>
      </c>
      <c r="F83" s="1" t="s">
        <v>21</v>
      </c>
      <c r="G83" s="1">
        <v>300000</v>
      </c>
      <c r="H83" s="1" t="s">
        <v>21</v>
      </c>
      <c r="I83" s="1">
        <v>71.55</v>
      </c>
    </row>
    <row r="84" spans="1:9" x14ac:dyDescent="0.25">
      <c r="A84" s="1" t="s">
        <v>17</v>
      </c>
      <c r="B84" s="1">
        <v>270000</v>
      </c>
      <c r="C84" s="1">
        <v>58.8</v>
      </c>
      <c r="D84" s="3" t="b">
        <v>0</v>
      </c>
      <c r="E84" t="b">
        <f>OR(B84&lt;$AC$7,B84&gt;$AD$7)</f>
        <v>0</v>
      </c>
      <c r="F84" s="1" t="s">
        <v>21</v>
      </c>
      <c r="G84" s="1">
        <v>216000</v>
      </c>
      <c r="H84" s="1" t="s">
        <v>21</v>
      </c>
      <c r="I84" s="1">
        <v>56.49</v>
      </c>
    </row>
    <row r="85" spans="1:9" x14ac:dyDescent="0.25">
      <c r="A85" s="1" t="s">
        <v>17</v>
      </c>
      <c r="B85" s="1">
        <v>260000</v>
      </c>
      <c r="C85" s="1">
        <v>60.85</v>
      </c>
      <c r="D85" s="3" t="b">
        <v>0</v>
      </c>
      <c r="E85" t="b">
        <f t="shared" ref="E85:E133" si="2">OR(B85&lt;$AC$7,B85&gt;$AD$7)</f>
        <v>0</v>
      </c>
      <c r="F85" s="1" t="s">
        <v>21</v>
      </c>
      <c r="G85" s="1">
        <v>275000</v>
      </c>
      <c r="H85" s="1" t="s">
        <v>21</v>
      </c>
      <c r="I85" s="1">
        <v>53.62</v>
      </c>
    </row>
    <row r="86" spans="1:9" x14ac:dyDescent="0.25">
      <c r="A86" s="1" t="s">
        <v>17</v>
      </c>
      <c r="B86" s="1">
        <v>265000</v>
      </c>
      <c r="C86" s="1">
        <v>56.7</v>
      </c>
      <c r="D86" s="3" t="b">
        <v>0</v>
      </c>
      <c r="E86" t="b">
        <f t="shared" si="2"/>
        <v>0</v>
      </c>
      <c r="F86" s="1" t="s">
        <v>21</v>
      </c>
      <c r="G86" s="1">
        <v>295000</v>
      </c>
      <c r="H86" s="1" t="s">
        <v>21</v>
      </c>
      <c r="I86" s="1">
        <v>69.72</v>
      </c>
    </row>
    <row r="87" spans="1:9" x14ac:dyDescent="0.25">
      <c r="A87" s="1" t="s">
        <v>17</v>
      </c>
      <c r="B87" s="1">
        <v>360000</v>
      </c>
      <c r="C87" s="1">
        <v>68.81</v>
      </c>
      <c r="D87" s="3" t="b">
        <v>0</v>
      </c>
      <c r="E87" t="b">
        <f t="shared" si="2"/>
        <v>1</v>
      </c>
    </row>
    <row r="88" spans="1:9" x14ac:dyDescent="0.25">
      <c r="A88" s="1" t="s">
        <v>17</v>
      </c>
      <c r="B88" s="1">
        <v>265000</v>
      </c>
      <c r="C88" s="1">
        <v>57.69</v>
      </c>
      <c r="D88" s="3" t="b">
        <v>0</v>
      </c>
      <c r="E88" t="b">
        <f t="shared" si="2"/>
        <v>0</v>
      </c>
    </row>
    <row r="89" spans="1:9" x14ac:dyDescent="0.25">
      <c r="A89" s="1" t="s">
        <v>17</v>
      </c>
      <c r="B89" s="1">
        <v>250000</v>
      </c>
      <c r="C89" s="1">
        <v>56.7</v>
      </c>
      <c r="D89" s="3" t="b">
        <v>0</v>
      </c>
      <c r="E89" t="b">
        <f t="shared" si="2"/>
        <v>0</v>
      </c>
    </row>
    <row r="90" spans="1:9" x14ac:dyDescent="0.25">
      <c r="A90" s="1" t="s">
        <v>17</v>
      </c>
      <c r="B90" s="1">
        <v>278000</v>
      </c>
      <c r="C90" s="1">
        <v>62.21</v>
      </c>
      <c r="D90" s="3" t="b">
        <v>0</v>
      </c>
      <c r="E90" t="b">
        <f t="shared" si="2"/>
        <v>0</v>
      </c>
    </row>
    <row r="91" spans="1:9" x14ac:dyDescent="0.25">
      <c r="A91" s="1" t="s">
        <v>17</v>
      </c>
      <c r="B91" s="1">
        <v>300000</v>
      </c>
      <c r="C91" s="1">
        <v>62.74</v>
      </c>
      <c r="D91" s="3" t="b">
        <v>0</v>
      </c>
      <c r="E91" t="b">
        <f t="shared" si="2"/>
        <v>0</v>
      </c>
    </row>
    <row r="92" spans="1:9" x14ac:dyDescent="0.25">
      <c r="A92" s="1" t="s">
        <v>17</v>
      </c>
      <c r="B92" s="1">
        <v>320000</v>
      </c>
      <c r="C92" s="1">
        <v>55.47</v>
      </c>
      <c r="D92" s="3" t="b">
        <v>0</v>
      </c>
      <c r="E92" t="b">
        <f t="shared" si="2"/>
        <v>0</v>
      </c>
    </row>
    <row r="93" spans="1:9" x14ac:dyDescent="0.25">
      <c r="A93" s="1" t="s">
        <v>17</v>
      </c>
      <c r="B93" s="1">
        <v>240000</v>
      </c>
      <c r="C93" s="1">
        <v>56.86</v>
      </c>
      <c r="D93" s="3" t="b">
        <v>0</v>
      </c>
      <c r="E93" t="b">
        <f t="shared" si="2"/>
        <v>0</v>
      </c>
    </row>
    <row r="94" spans="1:9" x14ac:dyDescent="0.25">
      <c r="A94" s="1" t="s">
        <v>17</v>
      </c>
      <c r="B94" s="1">
        <v>300000</v>
      </c>
      <c r="C94" s="1">
        <v>62.9</v>
      </c>
      <c r="D94" s="3" t="b">
        <v>0</v>
      </c>
      <c r="E94" t="b">
        <f t="shared" si="2"/>
        <v>0</v>
      </c>
    </row>
    <row r="95" spans="1:9" x14ac:dyDescent="0.25">
      <c r="A95" s="1" t="s">
        <v>17</v>
      </c>
      <c r="B95" s="1">
        <v>200000</v>
      </c>
      <c r="C95" s="1">
        <v>62.98</v>
      </c>
      <c r="D95" s="3" t="b">
        <v>0</v>
      </c>
      <c r="E95" t="b">
        <f t="shared" si="2"/>
        <v>0</v>
      </c>
    </row>
    <row r="96" spans="1:9" x14ac:dyDescent="0.25">
      <c r="A96" s="1" t="s">
        <v>17</v>
      </c>
      <c r="B96" s="1">
        <v>216000</v>
      </c>
      <c r="C96" s="1">
        <v>65.56</v>
      </c>
      <c r="D96" s="3" t="b">
        <v>0</v>
      </c>
      <c r="E96" t="b">
        <f t="shared" si="2"/>
        <v>0</v>
      </c>
    </row>
    <row r="97" spans="1:5" x14ac:dyDescent="0.25">
      <c r="A97" s="1" t="s">
        <v>17</v>
      </c>
      <c r="B97" s="1">
        <v>220000</v>
      </c>
      <c r="C97" s="1">
        <v>52.71</v>
      </c>
      <c r="D97" s="3" t="b">
        <v>0</v>
      </c>
      <c r="E97" t="b">
        <f t="shared" si="2"/>
        <v>0</v>
      </c>
    </row>
    <row r="98" spans="1:5" x14ac:dyDescent="0.25">
      <c r="A98" s="1" t="s">
        <v>17</v>
      </c>
      <c r="B98" s="1">
        <v>275000</v>
      </c>
      <c r="C98" s="1">
        <v>58.46</v>
      </c>
      <c r="D98" s="3" t="b">
        <v>0</v>
      </c>
      <c r="E98" t="b">
        <f t="shared" si="2"/>
        <v>0</v>
      </c>
    </row>
    <row r="99" spans="1:5" x14ac:dyDescent="0.25">
      <c r="A99" s="1" t="s">
        <v>17</v>
      </c>
      <c r="B99" s="1">
        <v>240000</v>
      </c>
      <c r="C99" s="1">
        <v>62.35</v>
      </c>
      <c r="D99" s="3" t="b">
        <v>0</v>
      </c>
      <c r="E99" t="b">
        <f t="shared" si="2"/>
        <v>0</v>
      </c>
    </row>
    <row r="100" spans="1:5" x14ac:dyDescent="0.25">
      <c r="A100" s="1" t="s">
        <v>17</v>
      </c>
      <c r="B100" s="1">
        <v>210000</v>
      </c>
      <c r="C100" s="1">
        <v>64.36</v>
      </c>
      <c r="D100" s="3" t="b">
        <v>0</v>
      </c>
      <c r="E100" t="b">
        <f t="shared" si="2"/>
        <v>0</v>
      </c>
    </row>
    <row r="101" spans="1:5" x14ac:dyDescent="0.25">
      <c r="A101" s="1" t="s">
        <v>17</v>
      </c>
      <c r="B101" s="1">
        <v>210000</v>
      </c>
      <c r="C101" s="1">
        <v>62.36</v>
      </c>
      <c r="D101" s="3" t="b">
        <v>0</v>
      </c>
      <c r="E101" t="b">
        <f t="shared" si="2"/>
        <v>0</v>
      </c>
    </row>
    <row r="102" spans="1:5" x14ac:dyDescent="0.25">
      <c r="A102" s="1" t="s">
        <v>17</v>
      </c>
      <c r="B102" s="1">
        <v>380000</v>
      </c>
      <c r="C102" s="1">
        <v>60.44</v>
      </c>
      <c r="D102" s="3" t="b">
        <v>0</v>
      </c>
      <c r="E102" t="b">
        <f t="shared" si="2"/>
        <v>1</v>
      </c>
    </row>
    <row r="103" spans="1:5" x14ac:dyDescent="0.25">
      <c r="A103" s="1" t="s">
        <v>17</v>
      </c>
      <c r="B103" s="1">
        <v>240000</v>
      </c>
      <c r="C103" s="1">
        <v>65.83</v>
      </c>
      <c r="D103" s="3" t="b">
        <v>0</v>
      </c>
      <c r="E103" t="b">
        <f t="shared" si="2"/>
        <v>0</v>
      </c>
    </row>
    <row r="104" spans="1:5" x14ac:dyDescent="0.25">
      <c r="A104" s="1" t="s">
        <v>17</v>
      </c>
      <c r="B104" s="1">
        <v>360000</v>
      </c>
      <c r="C104" s="1">
        <v>58.23</v>
      </c>
      <c r="D104" s="3" t="b">
        <v>0</v>
      </c>
      <c r="E104" t="b">
        <f t="shared" si="2"/>
        <v>1</v>
      </c>
    </row>
    <row r="105" spans="1:5" x14ac:dyDescent="0.25">
      <c r="A105" s="1" t="s">
        <v>17</v>
      </c>
      <c r="B105" s="1">
        <v>200000</v>
      </c>
      <c r="C105" s="1">
        <v>73.52</v>
      </c>
      <c r="D105" s="3" t="b">
        <v>0</v>
      </c>
      <c r="E105" t="b">
        <f t="shared" si="2"/>
        <v>0</v>
      </c>
    </row>
    <row r="106" spans="1:5" x14ac:dyDescent="0.25">
      <c r="A106" s="1" t="s">
        <v>17</v>
      </c>
      <c r="B106" s="1">
        <v>250000</v>
      </c>
      <c r="C106" s="1">
        <v>54.8</v>
      </c>
      <c r="D106" s="3" t="b">
        <v>0</v>
      </c>
      <c r="E106" t="b">
        <f t="shared" si="2"/>
        <v>0</v>
      </c>
    </row>
    <row r="107" spans="1:5" x14ac:dyDescent="0.25">
      <c r="A107" s="1" t="s">
        <v>17</v>
      </c>
      <c r="B107" s="1">
        <v>250000</v>
      </c>
      <c r="C107" s="1">
        <v>53.94</v>
      </c>
      <c r="D107" s="3" t="b">
        <v>0</v>
      </c>
      <c r="E107" t="b">
        <f t="shared" si="2"/>
        <v>0</v>
      </c>
    </row>
    <row r="108" spans="1:5" x14ac:dyDescent="0.25">
      <c r="A108" s="1" t="s">
        <v>17</v>
      </c>
      <c r="B108" s="1">
        <v>250000</v>
      </c>
      <c r="C108" s="1">
        <v>55.01</v>
      </c>
      <c r="D108" s="3" t="b">
        <v>0</v>
      </c>
      <c r="E108" t="b">
        <f t="shared" si="2"/>
        <v>0</v>
      </c>
    </row>
    <row r="109" spans="1:5" x14ac:dyDescent="0.25">
      <c r="A109" s="1" t="s">
        <v>17</v>
      </c>
      <c r="B109" s="1">
        <v>276000</v>
      </c>
      <c r="C109" s="1">
        <v>70.48</v>
      </c>
      <c r="D109" s="3" t="b">
        <v>0</v>
      </c>
      <c r="E109" t="b">
        <f t="shared" si="2"/>
        <v>0</v>
      </c>
    </row>
    <row r="110" spans="1:5" x14ac:dyDescent="0.25">
      <c r="A110" s="1" t="s">
        <v>17</v>
      </c>
      <c r="B110" s="1">
        <v>250000</v>
      </c>
      <c r="C110" s="1">
        <v>71.489999999999995</v>
      </c>
      <c r="D110" s="3" t="b">
        <v>0</v>
      </c>
      <c r="E110" t="b">
        <f t="shared" si="2"/>
        <v>0</v>
      </c>
    </row>
    <row r="111" spans="1:5" x14ac:dyDescent="0.25">
      <c r="A111" s="1" t="s">
        <v>17</v>
      </c>
      <c r="B111" s="1">
        <v>240000</v>
      </c>
      <c r="C111" s="1">
        <v>56.7</v>
      </c>
      <c r="D111" s="3" t="b">
        <v>0</v>
      </c>
      <c r="E111" t="b">
        <f t="shared" si="2"/>
        <v>0</v>
      </c>
    </row>
    <row r="112" spans="1:5" x14ac:dyDescent="0.25">
      <c r="A112" s="1" t="s">
        <v>17</v>
      </c>
      <c r="B112" s="1">
        <v>250000</v>
      </c>
      <c r="C112" s="1">
        <v>61.26</v>
      </c>
      <c r="D112" s="3" t="b">
        <v>0</v>
      </c>
      <c r="E112" t="b">
        <f t="shared" si="2"/>
        <v>0</v>
      </c>
    </row>
    <row r="113" spans="1:5" x14ac:dyDescent="0.25">
      <c r="A113" s="1" t="s">
        <v>17</v>
      </c>
      <c r="B113" s="1">
        <v>250000</v>
      </c>
      <c r="C113" s="1">
        <v>58.4</v>
      </c>
      <c r="D113" s="3" t="b">
        <v>0</v>
      </c>
      <c r="E113" t="b">
        <f t="shared" si="2"/>
        <v>0</v>
      </c>
    </row>
    <row r="114" spans="1:5" x14ac:dyDescent="0.25">
      <c r="A114" s="1" t="s">
        <v>17</v>
      </c>
      <c r="B114" s="1">
        <v>300000</v>
      </c>
      <c r="C114" s="1">
        <v>53.49</v>
      </c>
      <c r="D114" s="3" t="b">
        <v>0</v>
      </c>
      <c r="E114" t="b">
        <f t="shared" si="2"/>
        <v>0</v>
      </c>
    </row>
    <row r="115" spans="1:5" x14ac:dyDescent="0.25">
      <c r="A115" s="1" t="s">
        <v>17</v>
      </c>
      <c r="B115" s="1">
        <v>250000</v>
      </c>
      <c r="C115" s="1">
        <v>60.98</v>
      </c>
      <c r="D115" s="3" t="b">
        <v>0</v>
      </c>
      <c r="E115" t="b">
        <f t="shared" si="2"/>
        <v>0</v>
      </c>
    </row>
    <row r="116" spans="1:5" x14ac:dyDescent="0.25">
      <c r="A116" s="1" t="s">
        <v>17</v>
      </c>
      <c r="B116" s="1">
        <v>200000</v>
      </c>
      <c r="C116" s="1">
        <v>65.63</v>
      </c>
      <c r="D116" s="3" t="b">
        <v>0</v>
      </c>
      <c r="E116" t="b">
        <f t="shared" si="2"/>
        <v>0</v>
      </c>
    </row>
    <row r="117" spans="1:5" x14ac:dyDescent="0.25">
      <c r="A117" s="1" t="s">
        <v>17</v>
      </c>
      <c r="B117" s="1">
        <v>225000</v>
      </c>
      <c r="C117" s="1">
        <v>60.41</v>
      </c>
      <c r="D117" s="3" t="b">
        <v>0</v>
      </c>
      <c r="E117" t="b">
        <f t="shared" si="2"/>
        <v>0</v>
      </c>
    </row>
    <row r="118" spans="1:5" x14ac:dyDescent="0.25">
      <c r="A118" s="1" t="s">
        <v>17</v>
      </c>
      <c r="B118" s="1">
        <v>233000</v>
      </c>
      <c r="C118" s="1">
        <v>55.14</v>
      </c>
      <c r="D118" s="3" t="b">
        <v>0</v>
      </c>
      <c r="E118" t="b">
        <f t="shared" si="2"/>
        <v>0</v>
      </c>
    </row>
    <row r="119" spans="1:5" x14ac:dyDescent="0.25">
      <c r="A119" s="1" t="s">
        <v>17</v>
      </c>
      <c r="B119" s="1">
        <v>255000</v>
      </c>
      <c r="C119" s="1">
        <v>52.72</v>
      </c>
      <c r="D119" s="3" t="b">
        <v>0</v>
      </c>
      <c r="E119" t="b">
        <f t="shared" si="2"/>
        <v>0</v>
      </c>
    </row>
    <row r="120" spans="1:5" x14ac:dyDescent="0.25">
      <c r="A120" s="1" t="s">
        <v>17</v>
      </c>
      <c r="B120" s="1">
        <v>300000</v>
      </c>
      <c r="C120" s="1">
        <v>72.290000000000006</v>
      </c>
      <c r="D120" s="3" t="b">
        <v>0</v>
      </c>
      <c r="E120" t="b">
        <f t="shared" si="2"/>
        <v>0</v>
      </c>
    </row>
    <row r="121" spans="1:5" x14ac:dyDescent="0.25">
      <c r="A121" s="1" t="s">
        <v>17</v>
      </c>
      <c r="B121" s="1">
        <v>240000</v>
      </c>
      <c r="C121" s="1">
        <v>52.38</v>
      </c>
      <c r="D121" s="3" t="b">
        <v>0</v>
      </c>
      <c r="E121" t="b">
        <f t="shared" si="2"/>
        <v>0</v>
      </c>
    </row>
    <row r="122" spans="1:5" x14ac:dyDescent="0.25">
      <c r="A122" s="1" t="s">
        <v>17</v>
      </c>
      <c r="B122" s="1">
        <v>300000</v>
      </c>
      <c r="C122" s="1">
        <v>52.64</v>
      </c>
      <c r="D122" s="3" t="b">
        <v>0</v>
      </c>
      <c r="E122" t="b">
        <f t="shared" si="2"/>
        <v>0</v>
      </c>
    </row>
    <row r="123" spans="1:5" x14ac:dyDescent="0.25">
      <c r="A123" s="1" t="s">
        <v>17</v>
      </c>
      <c r="B123" s="1">
        <v>220000</v>
      </c>
      <c r="C123" s="1">
        <v>57.9</v>
      </c>
      <c r="D123" s="3" t="b">
        <v>0</v>
      </c>
      <c r="E123" t="b">
        <f t="shared" si="2"/>
        <v>0</v>
      </c>
    </row>
    <row r="124" spans="1:5" x14ac:dyDescent="0.25">
      <c r="A124" s="1" t="s">
        <v>17</v>
      </c>
      <c r="B124" s="1">
        <v>350000</v>
      </c>
      <c r="C124" s="1">
        <v>68.069999999999993</v>
      </c>
      <c r="D124" s="3" t="b">
        <v>0</v>
      </c>
      <c r="E124" t="b">
        <f t="shared" si="2"/>
        <v>1</v>
      </c>
    </row>
    <row r="125" spans="1:5" x14ac:dyDescent="0.25">
      <c r="A125" s="1" t="s">
        <v>17</v>
      </c>
      <c r="B125" s="1">
        <v>276000</v>
      </c>
      <c r="C125" s="1">
        <v>61.82</v>
      </c>
      <c r="D125" s="3" t="b">
        <v>0</v>
      </c>
      <c r="E125" t="b">
        <f t="shared" si="2"/>
        <v>0</v>
      </c>
    </row>
    <row r="126" spans="1:5" x14ac:dyDescent="0.25">
      <c r="A126" s="1" t="s">
        <v>17</v>
      </c>
      <c r="B126" s="1">
        <v>252000</v>
      </c>
      <c r="C126" s="1">
        <v>71.430000000000007</v>
      </c>
      <c r="D126" s="3" t="b">
        <v>0</v>
      </c>
      <c r="E126" t="b">
        <f t="shared" si="2"/>
        <v>0</v>
      </c>
    </row>
    <row r="127" spans="1:5" x14ac:dyDescent="0.25">
      <c r="A127" s="1" t="s">
        <v>17</v>
      </c>
      <c r="B127" s="1">
        <v>300000</v>
      </c>
      <c r="C127" s="1">
        <v>56.63</v>
      </c>
      <c r="D127" s="3" t="b">
        <v>0</v>
      </c>
      <c r="E127" t="b">
        <f t="shared" si="2"/>
        <v>0</v>
      </c>
    </row>
    <row r="128" spans="1:5" x14ac:dyDescent="0.25">
      <c r="A128" s="1" t="s">
        <v>17</v>
      </c>
      <c r="B128" s="1">
        <v>275000</v>
      </c>
      <c r="C128" s="1">
        <v>58.95</v>
      </c>
      <c r="D128" s="3" t="b">
        <v>0</v>
      </c>
      <c r="E128" t="b">
        <f t="shared" si="2"/>
        <v>0</v>
      </c>
    </row>
    <row r="129" spans="1:5" x14ac:dyDescent="0.25">
      <c r="A129" s="1" t="s">
        <v>17</v>
      </c>
      <c r="B129" s="1">
        <v>260000</v>
      </c>
      <c r="C129" s="1">
        <v>69.709999999999994</v>
      </c>
      <c r="D129" s="3" t="b">
        <v>0</v>
      </c>
      <c r="E129" t="b">
        <f t="shared" si="2"/>
        <v>0</v>
      </c>
    </row>
    <row r="130" spans="1:5" x14ac:dyDescent="0.25">
      <c r="A130" s="1" t="s">
        <v>17</v>
      </c>
      <c r="B130" s="1">
        <v>265000</v>
      </c>
      <c r="C130" s="1">
        <v>55.8</v>
      </c>
      <c r="D130" s="3" t="b">
        <v>0</v>
      </c>
      <c r="E130" t="b">
        <f t="shared" si="2"/>
        <v>0</v>
      </c>
    </row>
    <row r="131" spans="1:5" x14ac:dyDescent="0.25">
      <c r="A131" s="1" t="s">
        <v>17</v>
      </c>
      <c r="B131" s="1">
        <v>240000</v>
      </c>
      <c r="C131" s="1">
        <v>60.11</v>
      </c>
      <c r="D131" s="3" t="b">
        <v>0</v>
      </c>
      <c r="E131" t="b">
        <f t="shared" si="2"/>
        <v>0</v>
      </c>
    </row>
    <row r="132" spans="1:5" x14ac:dyDescent="0.25">
      <c r="A132" s="1" t="s">
        <v>17</v>
      </c>
      <c r="B132" s="1">
        <v>260000</v>
      </c>
      <c r="C132" s="1">
        <v>58.3</v>
      </c>
      <c r="D132" s="3" t="b">
        <v>0</v>
      </c>
      <c r="E132" t="b">
        <f t="shared" si="2"/>
        <v>0</v>
      </c>
    </row>
    <row r="133" spans="1:5" x14ac:dyDescent="0.25">
      <c r="A133" s="1" t="s">
        <v>17</v>
      </c>
      <c r="B133" s="1">
        <v>204000</v>
      </c>
      <c r="C133" s="1">
        <v>60.23</v>
      </c>
      <c r="D133" s="3" t="b">
        <v>0</v>
      </c>
      <c r="E133" t="b">
        <f t="shared" si="2"/>
        <v>0</v>
      </c>
    </row>
  </sheetData>
  <mergeCells count="2">
    <mergeCell ref="F4:H4"/>
    <mergeCell ref="K4:M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3ABC-72B0-4B27-AB5E-230D75B45CC3}">
  <dimension ref="A1:Q129"/>
  <sheetViews>
    <sheetView topLeftCell="A34" zoomScale="70" zoomScaleNormal="70" workbookViewId="0">
      <selection activeCell="H8" sqref="H8"/>
    </sheetView>
  </sheetViews>
  <sheetFormatPr defaultRowHeight="15" x14ac:dyDescent="0.25"/>
  <cols>
    <col min="1" max="1" width="13.28515625" bestFit="1" customWidth="1"/>
  </cols>
  <sheetData>
    <row r="1" spans="1:17" x14ac:dyDescent="0.25">
      <c r="A1" s="2" t="s">
        <v>9</v>
      </c>
      <c r="B1" s="2" t="s">
        <v>12</v>
      </c>
      <c r="C1" s="2" t="s">
        <v>10</v>
      </c>
      <c r="D1" s="2" t="s">
        <v>35</v>
      </c>
    </row>
    <row r="2" spans="1:17" x14ac:dyDescent="0.25">
      <c r="A2" s="1" t="s">
        <v>21</v>
      </c>
      <c r="B2" s="1">
        <v>200000</v>
      </c>
      <c r="C2" s="1">
        <v>66.28</v>
      </c>
      <c r="D2" s="3" t="b">
        <v>0</v>
      </c>
    </row>
    <row r="3" spans="1:17" x14ac:dyDescent="0.25">
      <c r="A3" s="1" t="s">
        <v>21</v>
      </c>
      <c r="B3" s="1">
        <v>250000</v>
      </c>
      <c r="C3" s="1">
        <v>57.8</v>
      </c>
      <c r="D3" s="3" t="b">
        <v>0</v>
      </c>
    </row>
    <row r="4" spans="1:17" x14ac:dyDescent="0.25">
      <c r="A4" s="1" t="s">
        <v>21</v>
      </c>
      <c r="B4" s="1">
        <v>252000</v>
      </c>
      <c r="C4" s="1">
        <v>62.14</v>
      </c>
      <c r="D4" s="3" t="b">
        <v>0</v>
      </c>
    </row>
    <row r="5" spans="1:17" x14ac:dyDescent="0.25">
      <c r="A5" s="1" t="s">
        <v>21</v>
      </c>
      <c r="B5" s="1">
        <v>250000</v>
      </c>
      <c r="C5" s="1">
        <v>63.7</v>
      </c>
      <c r="D5" s="3" t="b">
        <v>0</v>
      </c>
      <c r="F5" s="12" t="s">
        <v>48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5">
      <c r="A6" s="1" t="s">
        <v>21</v>
      </c>
      <c r="B6" s="1">
        <v>218000</v>
      </c>
      <c r="C6" s="1">
        <v>68.63</v>
      </c>
      <c r="D6" s="3" t="b">
        <v>0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7" x14ac:dyDescent="0.25">
      <c r="A7" s="1" t="s">
        <v>21</v>
      </c>
      <c r="B7" s="1">
        <v>200000</v>
      </c>
      <c r="C7" s="1">
        <v>64.66</v>
      </c>
      <c r="D7" s="3" t="b">
        <v>0</v>
      </c>
    </row>
    <row r="8" spans="1:17" x14ac:dyDescent="0.25">
      <c r="A8" s="1" t="s">
        <v>21</v>
      </c>
      <c r="B8" s="1">
        <v>300000</v>
      </c>
      <c r="C8" s="1">
        <v>62.54</v>
      </c>
      <c r="D8" s="3" t="b">
        <v>0</v>
      </c>
    </row>
    <row r="9" spans="1:17" ht="15.75" thickBot="1" x14ac:dyDescent="0.3">
      <c r="A9" s="1" t="s">
        <v>21</v>
      </c>
      <c r="B9" s="1">
        <v>236000</v>
      </c>
      <c r="C9" s="1">
        <v>77.89</v>
      </c>
      <c r="D9" s="3" t="b">
        <v>0</v>
      </c>
    </row>
    <row r="10" spans="1:17" ht="15.75" thickBot="1" x14ac:dyDescent="0.3">
      <c r="A10" s="1" t="s">
        <v>21</v>
      </c>
      <c r="B10" s="1">
        <v>300000</v>
      </c>
      <c r="C10" s="1">
        <v>63.62</v>
      </c>
      <c r="D10" s="3" t="b">
        <v>0</v>
      </c>
      <c r="F10" s="9" t="s">
        <v>46</v>
      </c>
      <c r="G10" s="10"/>
      <c r="H10" s="10"/>
      <c r="I10" s="11">
        <f>CORREL(F13:G94,H13:I94)</f>
        <v>0.14519937031274757</v>
      </c>
      <c r="J10" s="9" t="s">
        <v>47</v>
      </c>
      <c r="K10" s="10"/>
      <c r="L10" s="10"/>
      <c r="M10" s="11">
        <f>CORREL(J13:K58,L13:M58)</f>
        <v>-0.1645780065862214</v>
      </c>
    </row>
    <row r="11" spans="1:17" x14ac:dyDescent="0.25">
      <c r="A11" s="1" t="s">
        <v>21</v>
      </c>
      <c r="B11" s="1">
        <v>360000</v>
      </c>
      <c r="C11" s="1">
        <v>74.010000000000005</v>
      </c>
      <c r="D11" s="3" t="b">
        <v>0</v>
      </c>
    </row>
    <row r="12" spans="1:17" x14ac:dyDescent="0.25">
      <c r="A12" s="1" t="s">
        <v>21</v>
      </c>
      <c r="B12" s="1">
        <v>240000</v>
      </c>
      <c r="C12" s="1">
        <v>57.55</v>
      </c>
      <c r="D12" s="3" t="b">
        <v>0</v>
      </c>
    </row>
    <row r="13" spans="1:17" x14ac:dyDescent="0.25">
      <c r="A13" s="1" t="s">
        <v>21</v>
      </c>
      <c r="B13" s="1">
        <v>350000</v>
      </c>
      <c r="C13" s="1">
        <v>64.150000000000006</v>
      </c>
      <c r="D13" s="3" t="b">
        <v>0</v>
      </c>
      <c r="F13" s="1" t="s">
        <v>21</v>
      </c>
      <c r="G13" s="1">
        <v>200000</v>
      </c>
      <c r="H13" s="1" t="s">
        <v>21</v>
      </c>
      <c r="I13" s="1">
        <v>66.28</v>
      </c>
      <c r="J13" s="1" t="s">
        <v>17</v>
      </c>
      <c r="K13" s="1">
        <v>270000</v>
      </c>
      <c r="L13" s="1" t="s">
        <v>17</v>
      </c>
      <c r="M13" s="1">
        <v>58.8</v>
      </c>
    </row>
    <row r="14" spans="1:17" x14ac:dyDescent="0.25">
      <c r="A14" s="1" t="s">
        <v>21</v>
      </c>
      <c r="B14" s="1">
        <v>260000</v>
      </c>
      <c r="C14" s="1">
        <v>72.78</v>
      </c>
      <c r="D14" s="3" t="b">
        <v>0</v>
      </c>
      <c r="F14" s="1" t="s">
        <v>21</v>
      </c>
      <c r="G14" s="1">
        <v>250000</v>
      </c>
      <c r="H14" s="1" t="s">
        <v>21</v>
      </c>
      <c r="I14" s="1">
        <v>57.8</v>
      </c>
      <c r="J14" s="1" t="s">
        <v>17</v>
      </c>
      <c r="K14" s="1">
        <v>260000</v>
      </c>
      <c r="L14" s="1" t="s">
        <v>17</v>
      </c>
      <c r="M14" s="1">
        <v>60.85</v>
      </c>
    </row>
    <row r="15" spans="1:17" x14ac:dyDescent="0.25">
      <c r="A15" s="1" t="s">
        <v>21</v>
      </c>
      <c r="B15" s="1">
        <v>287000</v>
      </c>
      <c r="C15" s="1">
        <v>66.72</v>
      </c>
      <c r="D15" s="3" t="b">
        <v>0</v>
      </c>
      <c r="F15" s="1" t="s">
        <v>21</v>
      </c>
      <c r="G15" s="1">
        <v>252000</v>
      </c>
      <c r="H15" s="1" t="s">
        <v>21</v>
      </c>
      <c r="I15" s="1">
        <v>62.14</v>
      </c>
      <c r="J15" s="1" t="s">
        <v>17</v>
      </c>
      <c r="K15" s="1">
        <v>265000</v>
      </c>
      <c r="L15" s="1" t="s">
        <v>17</v>
      </c>
      <c r="M15" s="1">
        <v>56.7</v>
      </c>
    </row>
    <row r="16" spans="1:17" x14ac:dyDescent="0.25">
      <c r="A16" s="1" t="s">
        <v>21</v>
      </c>
      <c r="B16" s="1">
        <v>200000</v>
      </c>
      <c r="C16" s="1">
        <v>69.7</v>
      </c>
      <c r="D16" s="3" t="b">
        <v>0</v>
      </c>
      <c r="F16" s="1" t="s">
        <v>21</v>
      </c>
      <c r="G16" s="1">
        <v>250000</v>
      </c>
      <c r="H16" s="1" t="s">
        <v>21</v>
      </c>
      <c r="I16" s="1">
        <v>63.7</v>
      </c>
      <c r="J16" s="1" t="s">
        <v>17</v>
      </c>
      <c r="K16" s="1">
        <v>265000</v>
      </c>
      <c r="L16" s="1" t="s">
        <v>17</v>
      </c>
      <c r="M16" s="1">
        <v>57.69</v>
      </c>
    </row>
    <row r="17" spans="1:13" x14ac:dyDescent="0.25">
      <c r="A17" s="1" t="s">
        <v>21</v>
      </c>
      <c r="B17" s="1">
        <v>204000</v>
      </c>
      <c r="C17" s="1">
        <v>54.55</v>
      </c>
      <c r="D17" s="3" t="b">
        <v>0</v>
      </c>
      <c r="F17" s="1" t="s">
        <v>21</v>
      </c>
      <c r="G17" s="1">
        <v>218000</v>
      </c>
      <c r="H17" s="1" t="s">
        <v>21</v>
      </c>
      <c r="I17" s="1">
        <v>68.63</v>
      </c>
      <c r="J17" s="1" t="s">
        <v>17</v>
      </c>
      <c r="K17" s="1">
        <v>250000</v>
      </c>
      <c r="L17" s="1" t="s">
        <v>17</v>
      </c>
      <c r="M17" s="1">
        <v>56.7</v>
      </c>
    </row>
    <row r="18" spans="1:13" x14ac:dyDescent="0.25">
      <c r="A18" s="1" t="s">
        <v>21</v>
      </c>
      <c r="B18" s="1">
        <v>250000</v>
      </c>
      <c r="C18" s="1">
        <v>62.46</v>
      </c>
      <c r="D18" s="3" t="b">
        <v>0</v>
      </c>
      <c r="F18" s="1" t="s">
        <v>21</v>
      </c>
      <c r="G18" s="1">
        <v>200000</v>
      </c>
      <c r="H18" s="1" t="s">
        <v>21</v>
      </c>
      <c r="I18" s="1">
        <v>64.66</v>
      </c>
      <c r="J18" s="1" t="s">
        <v>17</v>
      </c>
      <c r="K18" s="1">
        <v>278000</v>
      </c>
      <c r="L18" s="1" t="s">
        <v>17</v>
      </c>
      <c r="M18" s="1">
        <v>62.21</v>
      </c>
    </row>
    <row r="19" spans="1:13" x14ac:dyDescent="0.25">
      <c r="A19" s="1" t="s">
        <v>21</v>
      </c>
      <c r="B19" s="1">
        <v>240000</v>
      </c>
      <c r="C19" s="1">
        <v>66.88</v>
      </c>
      <c r="D19" s="3" t="b">
        <v>0</v>
      </c>
      <c r="F19" s="1" t="s">
        <v>21</v>
      </c>
      <c r="G19" s="1">
        <v>300000</v>
      </c>
      <c r="H19" s="1" t="s">
        <v>21</v>
      </c>
      <c r="I19" s="1">
        <v>62.54</v>
      </c>
      <c r="J19" s="1" t="s">
        <v>17</v>
      </c>
      <c r="K19" s="1">
        <v>300000</v>
      </c>
      <c r="L19" s="1" t="s">
        <v>17</v>
      </c>
      <c r="M19" s="1">
        <v>62.74</v>
      </c>
    </row>
    <row r="20" spans="1:13" x14ac:dyDescent="0.25">
      <c r="A20" s="1" t="s">
        <v>21</v>
      </c>
      <c r="B20" s="1">
        <v>360000</v>
      </c>
      <c r="C20" s="1">
        <v>63.59</v>
      </c>
      <c r="D20" s="3" t="b">
        <v>0</v>
      </c>
      <c r="F20" s="1" t="s">
        <v>21</v>
      </c>
      <c r="G20" s="1">
        <v>236000</v>
      </c>
      <c r="H20" s="1" t="s">
        <v>21</v>
      </c>
      <c r="I20" s="1">
        <v>77.89</v>
      </c>
      <c r="J20" s="1" t="s">
        <v>17</v>
      </c>
      <c r="K20" s="1">
        <v>320000</v>
      </c>
      <c r="L20" s="1" t="s">
        <v>17</v>
      </c>
      <c r="M20" s="1">
        <v>55.47</v>
      </c>
    </row>
    <row r="21" spans="1:13" x14ac:dyDescent="0.25">
      <c r="A21" s="1" t="s">
        <v>21</v>
      </c>
      <c r="B21" s="1">
        <v>268000</v>
      </c>
      <c r="C21" s="1">
        <v>57.99</v>
      </c>
      <c r="D21" s="3" t="b">
        <v>0</v>
      </c>
      <c r="F21" s="1" t="s">
        <v>21</v>
      </c>
      <c r="G21" s="1">
        <v>300000</v>
      </c>
      <c r="H21" s="1" t="s">
        <v>21</v>
      </c>
      <c r="I21" s="1">
        <v>63.62</v>
      </c>
      <c r="J21" s="1" t="s">
        <v>17</v>
      </c>
      <c r="K21" s="1">
        <v>240000</v>
      </c>
      <c r="L21" s="1" t="s">
        <v>17</v>
      </c>
      <c r="M21" s="1">
        <v>56.86</v>
      </c>
    </row>
    <row r="22" spans="1:13" x14ac:dyDescent="0.25">
      <c r="A22" s="1" t="s">
        <v>21</v>
      </c>
      <c r="B22" s="1">
        <v>265000</v>
      </c>
      <c r="C22" s="1">
        <v>56.66</v>
      </c>
      <c r="D22" s="3" t="b">
        <v>0</v>
      </c>
      <c r="F22" s="1" t="s">
        <v>21</v>
      </c>
      <c r="G22" s="1">
        <v>360000</v>
      </c>
      <c r="H22" s="1" t="s">
        <v>21</v>
      </c>
      <c r="I22" s="1">
        <v>74.010000000000005</v>
      </c>
      <c r="J22" s="1" t="s">
        <v>17</v>
      </c>
      <c r="K22" s="1">
        <v>300000</v>
      </c>
      <c r="L22" s="1" t="s">
        <v>17</v>
      </c>
      <c r="M22" s="1">
        <v>62.9</v>
      </c>
    </row>
    <row r="23" spans="1:13" x14ac:dyDescent="0.25">
      <c r="A23" s="1" t="s">
        <v>21</v>
      </c>
      <c r="B23" s="1">
        <v>260000</v>
      </c>
      <c r="C23" s="1">
        <v>57.24</v>
      </c>
      <c r="D23" s="3" t="b">
        <v>0</v>
      </c>
      <c r="F23" s="1" t="s">
        <v>21</v>
      </c>
      <c r="G23" s="1">
        <v>240000</v>
      </c>
      <c r="H23" s="1" t="s">
        <v>21</v>
      </c>
      <c r="I23" s="1">
        <v>57.55</v>
      </c>
      <c r="J23" s="1" t="s">
        <v>17</v>
      </c>
      <c r="K23" s="1">
        <v>200000</v>
      </c>
      <c r="L23" s="1" t="s">
        <v>17</v>
      </c>
      <c r="M23" s="1">
        <v>62.98</v>
      </c>
    </row>
    <row r="24" spans="1:13" x14ac:dyDescent="0.25">
      <c r="A24" s="1" t="s">
        <v>21</v>
      </c>
      <c r="B24" s="1">
        <v>300000</v>
      </c>
      <c r="C24" s="1">
        <v>62.48</v>
      </c>
      <c r="D24" s="3" t="b">
        <v>0</v>
      </c>
      <c r="F24" s="1" t="s">
        <v>21</v>
      </c>
      <c r="G24" s="1">
        <v>350000</v>
      </c>
      <c r="H24" s="1" t="s">
        <v>21</v>
      </c>
      <c r="I24" s="1">
        <v>64.150000000000006</v>
      </c>
      <c r="J24" s="1" t="s">
        <v>17</v>
      </c>
      <c r="K24" s="1">
        <v>216000</v>
      </c>
      <c r="L24" s="1" t="s">
        <v>17</v>
      </c>
      <c r="M24" s="1">
        <v>65.56</v>
      </c>
    </row>
    <row r="25" spans="1:13" x14ac:dyDescent="0.25">
      <c r="A25" s="1" t="s">
        <v>21</v>
      </c>
      <c r="B25" s="1">
        <v>240000</v>
      </c>
      <c r="C25" s="1">
        <v>59.69</v>
      </c>
      <c r="D25" s="3" t="b">
        <v>0</v>
      </c>
      <c r="F25" s="1" t="s">
        <v>21</v>
      </c>
      <c r="G25" s="1">
        <v>260000</v>
      </c>
      <c r="H25" s="1" t="s">
        <v>21</v>
      </c>
      <c r="I25" s="1">
        <v>72.78</v>
      </c>
      <c r="J25" s="1" t="s">
        <v>17</v>
      </c>
      <c r="K25" s="1">
        <v>220000</v>
      </c>
      <c r="L25" s="1" t="s">
        <v>17</v>
      </c>
      <c r="M25" s="1">
        <v>52.71</v>
      </c>
    </row>
    <row r="26" spans="1:13" x14ac:dyDescent="0.25">
      <c r="A26" s="1" t="s">
        <v>21</v>
      </c>
      <c r="B26" s="1">
        <v>240000</v>
      </c>
      <c r="C26" s="1">
        <v>58.78</v>
      </c>
      <c r="D26" s="3" t="b">
        <v>0</v>
      </c>
      <c r="F26" s="1" t="s">
        <v>21</v>
      </c>
      <c r="G26" s="1">
        <v>287000</v>
      </c>
      <c r="H26" s="1" t="s">
        <v>21</v>
      </c>
      <c r="I26" s="1">
        <v>66.72</v>
      </c>
      <c r="J26" s="1" t="s">
        <v>17</v>
      </c>
      <c r="K26" s="1">
        <v>275000</v>
      </c>
      <c r="L26" s="1" t="s">
        <v>17</v>
      </c>
      <c r="M26" s="1">
        <v>58.46</v>
      </c>
    </row>
    <row r="27" spans="1:13" x14ac:dyDescent="0.25">
      <c r="A27" s="1" t="s">
        <v>21</v>
      </c>
      <c r="B27" s="1">
        <v>275000</v>
      </c>
      <c r="C27" s="1">
        <v>60.99</v>
      </c>
      <c r="D27" s="3" t="b">
        <v>0</v>
      </c>
      <c r="F27" s="1" t="s">
        <v>21</v>
      </c>
      <c r="G27" s="1">
        <v>200000</v>
      </c>
      <c r="H27" s="1" t="s">
        <v>21</v>
      </c>
      <c r="I27" s="1">
        <v>69.7</v>
      </c>
      <c r="J27" s="1" t="s">
        <v>17</v>
      </c>
      <c r="K27" s="1">
        <v>240000</v>
      </c>
      <c r="L27" s="1" t="s">
        <v>17</v>
      </c>
      <c r="M27" s="1">
        <v>62.35</v>
      </c>
    </row>
    <row r="28" spans="1:13" x14ac:dyDescent="0.25">
      <c r="A28" s="1" t="s">
        <v>21</v>
      </c>
      <c r="B28" s="1">
        <v>275000</v>
      </c>
      <c r="C28" s="1">
        <v>68.069999999999993</v>
      </c>
      <c r="D28" s="3" t="b">
        <v>0</v>
      </c>
      <c r="F28" s="1" t="s">
        <v>21</v>
      </c>
      <c r="G28" s="1">
        <v>204000</v>
      </c>
      <c r="H28" s="1" t="s">
        <v>21</v>
      </c>
      <c r="I28" s="1">
        <v>54.55</v>
      </c>
      <c r="J28" s="1" t="s">
        <v>17</v>
      </c>
      <c r="K28" s="1">
        <v>210000</v>
      </c>
      <c r="L28" s="1" t="s">
        <v>17</v>
      </c>
      <c r="M28" s="1">
        <v>64.36</v>
      </c>
    </row>
    <row r="29" spans="1:13" x14ac:dyDescent="0.25">
      <c r="A29" s="1" t="s">
        <v>21</v>
      </c>
      <c r="B29" s="1">
        <v>360000</v>
      </c>
      <c r="C29" s="1">
        <v>65.45</v>
      </c>
      <c r="D29" s="3" t="b">
        <v>0</v>
      </c>
      <c r="F29" s="1" t="s">
        <v>21</v>
      </c>
      <c r="G29" s="1">
        <v>250000</v>
      </c>
      <c r="H29" s="1" t="s">
        <v>21</v>
      </c>
      <c r="I29" s="1">
        <v>62.46</v>
      </c>
      <c r="J29" s="1" t="s">
        <v>17</v>
      </c>
      <c r="K29" s="1">
        <v>210000</v>
      </c>
      <c r="L29" s="1" t="s">
        <v>17</v>
      </c>
      <c r="M29" s="1">
        <v>62.36</v>
      </c>
    </row>
    <row r="30" spans="1:13" x14ac:dyDescent="0.25">
      <c r="A30" s="1" t="s">
        <v>21</v>
      </c>
      <c r="B30" s="1">
        <v>240000</v>
      </c>
      <c r="C30" s="1">
        <v>66.94</v>
      </c>
      <c r="D30" s="3" t="b">
        <v>0</v>
      </c>
      <c r="F30" s="1" t="s">
        <v>21</v>
      </c>
      <c r="G30" s="1">
        <v>240000</v>
      </c>
      <c r="H30" s="1" t="s">
        <v>21</v>
      </c>
      <c r="I30" s="1">
        <v>66.88</v>
      </c>
      <c r="J30" s="1" t="s">
        <v>17</v>
      </c>
      <c r="K30" s="1">
        <v>240000</v>
      </c>
      <c r="L30" s="1" t="s">
        <v>17</v>
      </c>
      <c r="M30" s="1">
        <v>65.83</v>
      </c>
    </row>
    <row r="31" spans="1:13" x14ac:dyDescent="0.25">
      <c r="A31" s="1" t="s">
        <v>21</v>
      </c>
      <c r="B31" s="1">
        <v>240000</v>
      </c>
      <c r="C31" s="1">
        <v>68.53</v>
      </c>
      <c r="D31" s="3" t="b">
        <v>0</v>
      </c>
      <c r="F31" s="1" t="s">
        <v>21</v>
      </c>
      <c r="G31" s="1">
        <v>360000</v>
      </c>
      <c r="H31" s="1" t="s">
        <v>21</v>
      </c>
      <c r="I31" s="1">
        <v>63.59</v>
      </c>
      <c r="J31" s="1" t="s">
        <v>17</v>
      </c>
      <c r="K31" s="1">
        <v>200000</v>
      </c>
      <c r="L31" s="1" t="s">
        <v>17</v>
      </c>
      <c r="M31" s="1">
        <v>73.52</v>
      </c>
    </row>
    <row r="32" spans="1:13" x14ac:dyDescent="0.25">
      <c r="A32" s="1" t="s">
        <v>21</v>
      </c>
      <c r="B32" s="1">
        <v>218000</v>
      </c>
      <c r="C32" s="1">
        <v>59.75</v>
      </c>
      <c r="D32" s="3" t="b">
        <v>0</v>
      </c>
      <c r="F32" s="1" t="s">
        <v>21</v>
      </c>
      <c r="G32" s="1">
        <v>268000</v>
      </c>
      <c r="H32" s="1" t="s">
        <v>21</v>
      </c>
      <c r="I32" s="1">
        <v>57.99</v>
      </c>
      <c r="J32" s="1" t="s">
        <v>17</v>
      </c>
      <c r="K32" s="1">
        <v>250000</v>
      </c>
      <c r="L32" s="1" t="s">
        <v>17</v>
      </c>
      <c r="M32" s="1">
        <v>54.8</v>
      </c>
    </row>
    <row r="33" spans="1:13" x14ac:dyDescent="0.25">
      <c r="A33" s="1" t="s">
        <v>21</v>
      </c>
      <c r="B33" s="1">
        <v>336000</v>
      </c>
      <c r="C33" s="1">
        <v>67.2</v>
      </c>
      <c r="D33" s="3" t="b">
        <v>0</v>
      </c>
      <c r="F33" s="1" t="s">
        <v>21</v>
      </c>
      <c r="G33" s="1">
        <v>265000</v>
      </c>
      <c r="H33" s="1" t="s">
        <v>21</v>
      </c>
      <c r="I33" s="1">
        <v>56.66</v>
      </c>
      <c r="J33" s="1" t="s">
        <v>17</v>
      </c>
      <c r="K33" s="1">
        <v>250000</v>
      </c>
      <c r="L33" s="1" t="s">
        <v>17</v>
      </c>
      <c r="M33" s="1">
        <v>53.94</v>
      </c>
    </row>
    <row r="34" spans="1:13" x14ac:dyDescent="0.25">
      <c r="A34" s="1" t="s">
        <v>21</v>
      </c>
      <c r="B34" s="1">
        <v>230000</v>
      </c>
      <c r="C34" s="1">
        <v>64.27</v>
      </c>
      <c r="D34" s="3" t="b">
        <v>0</v>
      </c>
      <c r="F34" s="1" t="s">
        <v>21</v>
      </c>
      <c r="G34" s="1">
        <v>260000</v>
      </c>
      <c r="H34" s="1" t="s">
        <v>21</v>
      </c>
      <c r="I34" s="1">
        <v>57.24</v>
      </c>
      <c r="J34" s="1" t="s">
        <v>17</v>
      </c>
      <c r="K34" s="1">
        <v>250000</v>
      </c>
      <c r="L34" s="1" t="s">
        <v>17</v>
      </c>
      <c r="M34" s="1">
        <v>55.01</v>
      </c>
    </row>
    <row r="35" spans="1:13" x14ac:dyDescent="0.25">
      <c r="A35" s="1" t="s">
        <v>21</v>
      </c>
      <c r="B35" s="1">
        <v>270000</v>
      </c>
      <c r="C35" s="1">
        <v>59.42</v>
      </c>
      <c r="D35" s="3" t="b">
        <v>0</v>
      </c>
      <c r="F35" s="1" t="s">
        <v>21</v>
      </c>
      <c r="G35" s="1">
        <v>300000</v>
      </c>
      <c r="H35" s="1" t="s">
        <v>21</v>
      </c>
      <c r="I35" s="1">
        <v>62.48</v>
      </c>
      <c r="J35" s="1" t="s">
        <v>17</v>
      </c>
      <c r="K35" s="1">
        <v>276000</v>
      </c>
      <c r="L35" s="1" t="s">
        <v>17</v>
      </c>
      <c r="M35" s="1">
        <v>70.48</v>
      </c>
    </row>
    <row r="36" spans="1:13" x14ac:dyDescent="0.25">
      <c r="A36" s="1" t="s">
        <v>21</v>
      </c>
      <c r="B36" s="1">
        <v>300000</v>
      </c>
      <c r="C36" s="1">
        <v>70.2</v>
      </c>
      <c r="D36" s="3" t="b">
        <v>0</v>
      </c>
      <c r="F36" s="1" t="s">
        <v>21</v>
      </c>
      <c r="G36" s="1">
        <v>240000</v>
      </c>
      <c r="H36" s="1" t="s">
        <v>21</v>
      </c>
      <c r="I36" s="1">
        <v>59.69</v>
      </c>
      <c r="J36" s="1" t="s">
        <v>17</v>
      </c>
      <c r="K36" s="1">
        <v>250000</v>
      </c>
      <c r="L36" s="1" t="s">
        <v>17</v>
      </c>
      <c r="M36" s="1">
        <v>71.489999999999995</v>
      </c>
    </row>
    <row r="37" spans="1:13" x14ac:dyDescent="0.25">
      <c r="A37" s="1" t="s">
        <v>21</v>
      </c>
      <c r="B37" s="1">
        <v>300000</v>
      </c>
      <c r="C37" s="1">
        <v>66.69</v>
      </c>
      <c r="D37" s="3" t="b">
        <v>0</v>
      </c>
      <c r="F37" s="1" t="s">
        <v>21</v>
      </c>
      <c r="G37" s="1">
        <v>240000</v>
      </c>
      <c r="H37" s="1" t="s">
        <v>21</v>
      </c>
      <c r="I37" s="1">
        <v>58.78</v>
      </c>
      <c r="J37" s="1" t="s">
        <v>17</v>
      </c>
      <c r="K37" s="1">
        <v>240000</v>
      </c>
      <c r="L37" s="1" t="s">
        <v>17</v>
      </c>
      <c r="M37" s="1">
        <v>56.7</v>
      </c>
    </row>
    <row r="38" spans="1:13" x14ac:dyDescent="0.25">
      <c r="A38" s="1" t="s">
        <v>21</v>
      </c>
      <c r="B38" s="1">
        <v>300000</v>
      </c>
      <c r="C38" s="1">
        <v>62</v>
      </c>
      <c r="D38" s="3" t="b">
        <v>0</v>
      </c>
      <c r="F38" s="1" t="s">
        <v>21</v>
      </c>
      <c r="G38" s="1">
        <v>275000</v>
      </c>
      <c r="H38" s="1" t="s">
        <v>21</v>
      </c>
      <c r="I38" s="1">
        <v>60.99</v>
      </c>
      <c r="J38" s="1" t="s">
        <v>17</v>
      </c>
      <c r="K38" s="1">
        <v>250000</v>
      </c>
      <c r="L38" s="1" t="s">
        <v>17</v>
      </c>
      <c r="M38" s="1">
        <v>61.26</v>
      </c>
    </row>
    <row r="39" spans="1:13" x14ac:dyDescent="0.25">
      <c r="A39" s="1" t="s">
        <v>21</v>
      </c>
      <c r="B39" s="1">
        <v>220000</v>
      </c>
      <c r="C39" s="1">
        <v>57.03</v>
      </c>
      <c r="D39" s="3" t="b">
        <v>0</v>
      </c>
      <c r="F39" s="1" t="s">
        <v>21</v>
      </c>
      <c r="G39" s="1">
        <v>275000</v>
      </c>
      <c r="H39" s="1" t="s">
        <v>21</v>
      </c>
      <c r="I39" s="1">
        <v>68.069999999999993</v>
      </c>
      <c r="J39" s="1" t="s">
        <v>17</v>
      </c>
      <c r="K39" s="1">
        <v>250000</v>
      </c>
      <c r="L39" s="1" t="s">
        <v>17</v>
      </c>
      <c r="M39" s="1">
        <v>58.4</v>
      </c>
    </row>
    <row r="40" spans="1:13" x14ac:dyDescent="0.25">
      <c r="A40" s="1" t="s">
        <v>21</v>
      </c>
      <c r="B40" s="1">
        <v>300000</v>
      </c>
      <c r="C40" s="1">
        <v>68.03</v>
      </c>
      <c r="D40" s="3" t="b">
        <v>0</v>
      </c>
      <c r="F40" s="1" t="s">
        <v>21</v>
      </c>
      <c r="G40" s="1">
        <v>360000</v>
      </c>
      <c r="H40" s="1" t="s">
        <v>21</v>
      </c>
      <c r="I40" s="1">
        <v>65.45</v>
      </c>
      <c r="J40" s="1" t="s">
        <v>17</v>
      </c>
      <c r="K40" s="1">
        <v>300000</v>
      </c>
      <c r="L40" s="1" t="s">
        <v>17</v>
      </c>
      <c r="M40" s="1">
        <v>53.49</v>
      </c>
    </row>
    <row r="41" spans="1:13" x14ac:dyDescent="0.25">
      <c r="A41" s="1" t="s">
        <v>21</v>
      </c>
      <c r="B41" s="1">
        <v>230000</v>
      </c>
      <c r="C41" s="1">
        <v>59.47</v>
      </c>
      <c r="D41" s="3" t="b">
        <v>0</v>
      </c>
      <c r="F41" s="1" t="s">
        <v>21</v>
      </c>
      <c r="G41" s="1">
        <v>240000</v>
      </c>
      <c r="H41" s="1" t="s">
        <v>21</v>
      </c>
      <c r="I41" s="1">
        <v>66.94</v>
      </c>
      <c r="J41" s="1" t="s">
        <v>17</v>
      </c>
      <c r="K41" s="1">
        <v>250000</v>
      </c>
      <c r="L41" s="1" t="s">
        <v>17</v>
      </c>
      <c r="M41" s="1">
        <v>60.98</v>
      </c>
    </row>
    <row r="42" spans="1:13" x14ac:dyDescent="0.25">
      <c r="A42" s="1" t="s">
        <v>21</v>
      </c>
      <c r="B42" s="1">
        <v>260000</v>
      </c>
      <c r="C42" s="1">
        <v>54.97</v>
      </c>
      <c r="D42" s="3" t="b">
        <v>0</v>
      </c>
      <c r="F42" s="1" t="s">
        <v>21</v>
      </c>
      <c r="G42" s="1">
        <v>240000</v>
      </c>
      <c r="H42" s="1" t="s">
        <v>21</v>
      </c>
      <c r="I42" s="1">
        <v>68.53</v>
      </c>
      <c r="J42" s="1" t="s">
        <v>17</v>
      </c>
      <c r="K42" s="1">
        <v>200000</v>
      </c>
      <c r="L42" s="1" t="s">
        <v>17</v>
      </c>
      <c r="M42" s="1">
        <v>65.63</v>
      </c>
    </row>
    <row r="43" spans="1:13" x14ac:dyDescent="0.25">
      <c r="A43" s="1" t="s">
        <v>21</v>
      </c>
      <c r="B43" s="1">
        <v>300000</v>
      </c>
      <c r="C43" s="1">
        <v>64.44</v>
      </c>
      <c r="D43" s="3" t="b">
        <v>0</v>
      </c>
      <c r="F43" s="1" t="s">
        <v>21</v>
      </c>
      <c r="G43" s="1">
        <v>218000</v>
      </c>
      <c r="H43" s="1" t="s">
        <v>21</v>
      </c>
      <c r="I43" s="1">
        <v>59.75</v>
      </c>
      <c r="J43" s="1" t="s">
        <v>17</v>
      </c>
      <c r="K43" s="1">
        <v>225000</v>
      </c>
      <c r="L43" s="1" t="s">
        <v>17</v>
      </c>
      <c r="M43" s="1">
        <v>60.41</v>
      </c>
    </row>
    <row r="44" spans="1:13" x14ac:dyDescent="0.25">
      <c r="A44" s="1" t="s">
        <v>21</v>
      </c>
      <c r="B44" s="1">
        <v>220000</v>
      </c>
      <c r="C44" s="1">
        <v>57.31</v>
      </c>
      <c r="D44" s="3" t="b">
        <v>0</v>
      </c>
      <c r="F44" s="1" t="s">
        <v>21</v>
      </c>
      <c r="G44" s="1">
        <v>336000</v>
      </c>
      <c r="H44" s="1" t="s">
        <v>21</v>
      </c>
      <c r="I44" s="1">
        <v>67.2</v>
      </c>
      <c r="J44" s="1" t="s">
        <v>17</v>
      </c>
      <c r="K44" s="1">
        <v>233000</v>
      </c>
      <c r="L44" s="1" t="s">
        <v>17</v>
      </c>
      <c r="M44" s="1">
        <v>55.14</v>
      </c>
    </row>
    <row r="45" spans="1:13" x14ac:dyDescent="0.25">
      <c r="A45" s="1" t="s">
        <v>21</v>
      </c>
      <c r="B45" s="1">
        <v>300000</v>
      </c>
      <c r="C45" s="1">
        <v>61.31</v>
      </c>
      <c r="D45" s="3" t="b">
        <v>0</v>
      </c>
      <c r="F45" s="1" t="s">
        <v>21</v>
      </c>
      <c r="G45" s="1">
        <v>230000</v>
      </c>
      <c r="H45" s="1" t="s">
        <v>21</v>
      </c>
      <c r="I45" s="1">
        <v>64.27</v>
      </c>
      <c r="J45" s="1" t="s">
        <v>17</v>
      </c>
      <c r="K45" s="1">
        <v>255000</v>
      </c>
      <c r="L45" s="1" t="s">
        <v>17</v>
      </c>
      <c r="M45" s="1">
        <v>52.72</v>
      </c>
    </row>
    <row r="46" spans="1:13" x14ac:dyDescent="0.25">
      <c r="A46" s="1" t="s">
        <v>21</v>
      </c>
      <c r="B46" s="1">
        <v>300000</v>
      </c>
      <c r="C46" s="1">
        <v>58.31</v>
      </c>
      <c r="D46" s="3" t="b">
        <v>0</v>
      </c>
      <c r="F46" s="1" t="s">
        <v>21</v>
      </c>
      <c r="G46" s="1">
        <v>270000</v>
      </c>
      <c r="H46" s="1" t="s">
        <v>21</v>
      </c>
      <c r="I46" s="1">
        <v>59.42</v>
      </c>
      <c r="J46" s="1" t="s">
        <v>17</v>
      </c>
      <c r="K46" s="1">
        <v>300000</v>
      </c>
      <c r="L46" s="1" t="s">
        <v>17</v>
      </c>
      <c r="M46" s="1">
        <v>72.290000000000006</v>
      </c>
    </row>
    <row r="47" spans="1:13" x14ac:dyDescent="0.25">
      <c r="A47" s="1" t="s">
        <v>21</v>
      </c>
      <c r="B47" s="1">
        <v>280000</v>
      </c>
      <c r="C47" s="1">
        <v>63.08</v>
      </c>
      <c r="D47" s="3" t="b">
        <v>0</v>
      </c>
      <c r="F47" s="1" t="s">
        <v>21</v>
      </c>
      <c r="G47" s="1">
        <v>300000</v>
      </c>
      <c r="H47" s="1" t="s">
        <v>21</v>
      </c>
      <c r="I47" s="1">
        <v>70.2</v>
      </c>
      <c r="J47" s="1" t="s">
        <v>17</v>
      </c>
      <c r="K47" s="1">
        <v>240000</v>
      </c>
      <c r="L47" s="1" t="s">
        <v>17</v>
      </c>
      <c r="M47" s="1">
        <v>52.38</v>
      </c>
    </row>
    <row r="48" spans="1:13" x14ac:dyDescent="0.25">
      <c r="A48" s="1" t="s">
        <v>21</v>
      </c>
      <c r="B48" s="1">
        <v>216000</v>
      </c>
      <c r="C48" s="1">
        <v>60.5</v>
      </c>
      <c r="D48" s="3" t="b">
        <v>0</v>
      </c>
      <c r="F48" s="1" t="s">
        <v>21</v>
      </c>
      <c r="G48" s="1">
        <v>300000</v>
      </c>
      <c r="H48" s="1" t="s">
        <v>21</v>
      </c>
      <c r="I48" s="1">
        <v>66.69</v>
      </c>
      <c r="J48" s="1" t="s">
        <v>17</v>
      </c>
      <c r="K48" s="1">
        <v>300000</v>
      </c>
      <c r="L48" s="1" t="s">
        <v>17</v>
      </c>
      <c r="M48" s="1">
        <v>52.64</v>
      </c>
    </row>
    <row r="49" spans="1:13" x14ac:dyDescent="0.25">
      <c r="A49" s="1" t="s">
        <v>21</v>
      </c>
      <c r="B49" s="1">
        <v>300000</v>
      </c>
      <c r="C49" s="1">
        <v>70.849999999999994</v>
      </c>
      <c r="D49" s="3" t="b">
        <v>0</v>
      </c>
      <c r="F49" s="1" t="s">
        <v>21</v>
      </c>
      <c r="G49" s="1">
        <v>300000</v>
      </c>
      <c r="H49" s="1" t="s">
        <v>21</v>
      </c>
      <c r="I49" s="1">
        <v>62</v>
      </c>
      <c r="J49" s="1" t="s">
        <v>17</v>
      </c>
      <c r="K49" s="1">
        <v>220000</v>
      </c>
      <c r="L49" s="1" t="s">
        <v>17</v>
      </c>
      <c r="M49" s="1">
        <v>57.9</v>
      </c>
    </row>
    <row r="50" spans="1:13" x14ac:dyDescent="0.25">
      <c r="A50" s="1" t="s">
        <v>21</v>
      </c>
      <c r="B50" s="1">
        <v>240000</v>
      </c>
      <c r="C50" s="1">
        <v>67.05</v>
      </c>
      <c r="D50" s="3" t="b">
        <v>0</v>
      </c>
      <c r="F50" s="1" t="s">
        <v>21</v>
      </c>
      <c r="G50" s="1">
        <v>220000</v>
      </c>
      <c r="H50" s="1" t="s">
        <v>21</v>
      </c>
      <c r="I50" s="1">
        <v>57.03</v>
      </c>
      <c r="J50" s="1" t="s">
        <v>17</v>
      </c>
      <c r="K50" s="1">
        <v>276000</v>
      </c>
      <c r="L50" s="1" t="s">
        <v>17</v>
      </c>
      <c r="M50" s="1">
        <v>61.82</v>
      </c>
    </row>
    <row r="51" spans="1:13" x14ac:dyDescent="0.25">
      <c r="A51" s="1" t="s">
        <v>21</v>
      </c>
      <c r="B51" s="1">
        <v>236000</v>
      </c>
      <c r="C51" s="1">
        <v>71</v>
      </c>
      <c r="D51" s="3" t="b">
        <v>0</v>
      </c>
      <c r="F51" s="1" t="s">
        <v>21</v>
      </c>
      <c r="G51" s="1">
        <v>300000</v>
      </c>
      <c r="H51" s="1" t="s">
        <v>21</v>
      </c>
      <c r="I51" s="1">
        <v>68.03</v>
      </c>
      <c r="J51" s="1" t="s">
        <v>17</v>
      </c>
      <c r="K51" s="1">
        <v>252000</v>
      </c>
      <c r="L51" s="1" t="s">
        <v>17</v>
      </c>
      <c r="M51" s="1">
        <v>71.430000000000007</v>
      </c>
    </row>
    <row r="52" spans="1:13" x14ac:dyDescent="0.25">
      <c r="A52" s="1" t="s">
        <v>21</v>
      </c>
      <c r="B52" s="1">
        <v>350000</v>
      </c>
      <c r="C52" s="1">
        <v>73.33</v>
      </c>
      <c r="D52" s="3" t="b">
        <v>0</v>
      </c>
      <c r="F52" s="1" t="s">
        <v>21</v>
      </c>
      <c r="G52" s="1">
        <v>230000</v>
      </c>
      <c r="H52" s="1" t="s">
        <v>21</v>
      </c>
      <c r="I52" s="1">
        <v>59.47</v>
      </c>
      <c r="J52" s="1" t="s">
        <v>17</v>
      </c>
      <c r="K52" s="1">
        <v>300000</v>
      </c>
      <c r="L52" s="1" t="s">
        <v>17</v>
      </c>
      <c r="M52" s="1">
        <v>56.63</v>
      </c>
    </row>
    <row r="53" spans="1:13" x14ac:dyDescent="0.25">
      <c r="A53" s="1" t="s">
        <v>21</v>
      </c>
      <c r="B53" s="1">
        <v>210000</v>
      </c>
      <c r="C53" s="1">
        <v>68.2</v>
      </c>
      <c r="D53" s="3" t="b">
        <v>0</v>
      </c>
      <c r="F53" s="1" t="s">
        <v>21</v>
      </c>
      <c r="G53" s="1">
        <v>260000</v>
      </c>
      <c r="H53" s="1" t="s">
        <v>21</v>
      </c>
      <c r="I53" s="1">
        <v>54.97</v>
      </c>
      <c r="J53" s="1" t="s">
        <v>17</v>
      </c>
      <c r="K53" s="1">
        <v>275000</v>
      </c>
      <c r="L53" s="1" t="s">
        <v>17</v>
      </c>
      <c r="M53" s="1">
        <v>58.95</v>
      </c>
    </row>
    <row r="54" spans="1:13" x14ac:dyDescent="0.25">
      <c r="A54" s="1" t="s">
        <v>21</v>
      </c>
      <c r="B54" s="1">
        <v>250000</v>
      </c>
      <c r="C54" s="1">
        <v>68.55</v>
      </c>
      <c r="D54" s="3" t="b">
        <v>0</v>
      </c>
      <c r="F54" s="1" t="s">
        <v>21</v>
      </c>
      <c r="G54" s="1">
        <v>300000</v>
      </c>
      <c r="H54" s="1" t="s">
        <v>21</v>
      </c>
      <c r="I54" s="1">
        <v>64.44</v>
      </c>
      <c r="J54" s="1" t="s">
        <v>17</v>
      </c>
      <c r="K54" s="1">
        <v>260000</v>
      </c>
      <c r="L54" s="1" t="s">
        <v>17</v>
      </c>
      <c r="M54" s="1">
        <v>69.709999999999994</v>
      </c>
    </row>
    <row r="55" spans="1:13" x14ac:dyDescent="0.25">
      <c r="A55" s="1" t="s">
        <v>21</v>
      </c>
      <c r="B55" s="1">
        <v>360000</v>
      </c>
      <c r="C55" s="1">
        <v>60.78</v>
      </c>
      <c r="D55" s="3" t="b">
        <v>0</v>
      </c>
      <c r="F55" s="1" t="s">
        <v>21</v>
      </c>
      <c r="G55" s="1">
        <v>220000</v>
      </c>
      <c r="H55" s="1" t="s">
        <v>21</v>
      </c>
      <c r="I55" s="1">
        <v>57.31</v>
      </c>
      <c r="J55" s="1" t="s">
        <v>17</v>
      </c>
      <c r="K55" s="1">
        <v>265000</v>
      </c>
      <c r="L55" s="1" t="s">
        <v>17</v>
      </c>
      <c r="M55" s="1">
        <v>55.8</v>
      </c>
    </row>
    <row r="56" spans="1:13" x14ac:dyDescent="0.25">
      <c r="A56" s="1" t="s">
        <v>21</v>
      </c>
      <c r="B56" s="1">
        <v>250000</v>
      </c>
      <c r="C56" s="1">
        <v>67.13</v>
      </c>
      <c r="D56" s="3" t="b">
        <v>0</v>
      </c>
      <c r="F56" s="1" t="s">
        <v>21</v>
      </c>
      <c r="G56" s="1">
        <v>300000</v>
      </c>
      <c r="H56" s="1" t="s">
        <v>21</v>
      </c>
      <c r="I56" s="1">
        <v>61.31</v>
      </c>
      <c r="J56" s="1" t="s">
        <v>17</v>
      </c>
      <c r="K56" s="1">
        <v>240000</v>
      </c>
      <c r="L56" s="1" t="s">
        <v>17</v>
      </c>
      <c r="M56" s="1">
        <v>60.11</v>
      </c>
    </row>
    <row r="57" spans="1:13" x14ac:dyDescent="0.25">
      <c r="A57" s="1" t="s">
        <v>21</v>
      </c>
      <c r="B57" s="1">
        <v>250000</v>
      </c>
      <c r="C57" s="1">
        <v>71.77</v>
      </c>
      <c r="D57" s="3" t="b">
        <v>0</v>
      </c>
      <c r="F57" s="1" t="s">
        <v>21</v>
      </c>
      <c r="G57" s="1">
        <v>300000</v>
      </c>
      <c r="H57" s="1" t="s">
        <v>21</v>
      </c>
      <c r="I57" s="1">
        <v>58.31</v>
      </c>
      <c r="J57" s="1" t="s">
        <v>17</v>
      </c>
      <c r="K57" s="1">
        <v>260000</v>
      </c>
      <c r="L57" s="1" t="s">
        <v>17</v>
      </c>
      <c r="M57" s="1">
        <v>58.3</v>
      </c>
    </row>
    <row r="58" spans="1:13" x14ac:dyDescent="0.25">
      <c r="A58" s="1" t="s">
        <v>21</v>
      </c>
      <c r="B58" s="1">
        <v>220000</v>
      </c>
      <c r="C58" s="1">
        <v>54.43</v>
      </c>
      <c r="D58" s="3" t="b">
        <v>0</v>
      </c>
      <c r="F58" s="1" t="s">
        <v>21</v>
      </c>
      <c r="G58" s="1">
        <v>280000</v>
      </c>
      <c r="H58" s="1" t="s">
        <v>21</v>
      </c>
      <c r="I58" s="1">
        <v>63.08</v>
      </c>
      <c r="J58" s="1" t="s">
        <v>17</v>
      </c>
      <c r="K58" s="1">
        <v>204000</v>
      </c>
      <c r="L58" s="1" t="s">
        <v>17</v>
      </c>
      <c r="M58" s="1">
        <v>60.23</v>
      </c>
    </row>
    <row r="59" spans="1:13" x14ac:dyDescent="0.25">
      <c r="A59" s="1" t="s">
        <v>21</v>
      </c>
      <c r="B59" s="1">
        <v>265000</v>
      </c>
      <c r="C59" s="1">
        <v>56.94</v>
      </c>
      <c r="D59" s="3" t="b">
        <v>0</v>
      </c>
      <c r="F59" s="1" t="s">
        <v>21</v>
      </c>
      <c r="G59" s="1">
        <v>216000</v>
      </c>
      <c r="H59" s="1" t="s">
        <v>21</v>
      </c>
      <c r="I59" s="1">
        <v>60.5</v>
      </c>
    </row>
    <row r="60" spans="1:13" x14ac:dyDescent="0.25">
      <c r="A60" s="1" t="s">
        <v>21</v>
      </c>
      <c r="B60" s="1">
        <v>260000</v>
      </c>
      <c r="C60" s="1">
        <v>61.29</v>
      </c>
      <c r="D60" s="3" t="b">
        <v>0</v>
      </c>
      <c r="F60" s="1" t="s">
        <v>21</v>
      </c>
      <c r="G60" s="1">
        <v>300000</v>
      </c>
      <c r="H60" s="1" t="s">
        <v>21</v>
      </c>
      <c r="I60" s="1">
        <v>70.849999999999994</v>
      </c>
    </row>
    <row r="61" spans="1:13" x14ac:dyDescent="0.25">
      <c r="A61" s="1" t="s">
        <v>21</v>
      </c>
      <c r="B61" s="1">
        <v>300000</v>
      </c>
      <c r="C61" s="1">
        <v>60.39</v>
      </c>
      <c r="D61" s="3" t="b">
        <v>0</v>
      </c>
      <c r="F61" s="1" t="s">
        <v>21</v>
      </c>
      <c r="G61" s="1">
        <v>240000</v>
      </c>
      <c r="H61" s="1" t="s">
        <v>21</v>
      </c>
      <c r="I61" s="1">
        <v>67.05</v>
      </c>
    </row>
    <row r="62" spans="1:13" x14ac:dyDescent="0.25">
      <c r="A62" s="1" t="s">
        <v>21</v>
      </c>
      <c r="B62" s="1">
        <v>300000</v>
      </c>
      <c r="C62" s="1">
        <v>62.28</v>
      </c>
      <c r="D62" s="3" t="b">
        <v>0</v>
      </c>
      <c r="F62" s="1" t="s">
        <v>21</v>
      </c>
      <c r="G62" s="1">
        <v>236000</v>
      </c>
      <c r="H62" s="1" t="s">
        <v>21</v>
      </c>
      <c r="I62" s="1">
        <v>71</v>
      </c>
    </row>
    <row r="63" spans="1:13" x14ac:dyDescent="0.25">
      <c r="A63" s="1" t="s">
        <v>21</v>
      </c>
      <c r="B63" s="1">
        <v>240000</v>
      </c>
      <c r="C63" s="1">
        <v>64.08</v>
      </c>
      <c r="D63" s="3" t="b">
        <v>0</v>
      </c>
      <c r="F63" s="1" t="s">
        <v>21</v>
      </c>
      <c r="G63" s="1">
        <v>350000</v>
      </c>
      <c r="H63" s="1" t="s">
        <v>21</v>
      </c>
      <c r="I63" s="1">
        <v>73.33</v>
      </c>
    </row>
    <row r="64" spans="1:13" x14ac:dyDescent="0.25">
      <c r="A64" s="1" t="s">
        <v>21</v>
      </c>
      <c r="B64" s="1">
        <v>270000</v>
      </c>
      <c r="C64" s="1">
        <v>58.87</v>
      </c>
      <c r="D64" s="3" t="b">
        <v>0</v>
      </c>
      <c r="F64" s="1" t="s">
        <v>21</v>
      </c>
      <c r="G64" s="1">
        <v>210000</v>
      </c>
      <c r="H64" s="1" t="s">
        <v>21</v>
      </c>
      <c r="I64" s="1">
        <v>68.2</v>
      </c>
    </row>
    <row r="65" spans="1:9" x14ac:dyDescent="0.25">
      <c r="A65" s="1" t="s">
        <v>21</v>
      </c>
      <c r="B65" s="1">
        <v>240000</v>
      </c>
      <c r="C65" s="1">
        <v>65.25</v>
      </c>
      <c r="D65" s="3" t="b">
        <v>0</v>
      </c>
      <c r="F65" s="1" t="s">
        <v>21</v>
      </c>
      <c r="G65" s="1">
        <v>250000</v>
      </c>
      <c r="H65" s="1" t="s">
        <v>21</v>
      </c>
      <c r="I65" s="1">
        <v>68.55</v>
      </c>
    </row>
    <row r="66" spans="1:9" x14ac:dyDescent="0.25">
      <c r="A66" s="1" t="s">
        <v>21</v>
      </c>
      <c r="B66" s="1">
        <v>340000</v>
      </c>
      <c r="C66" s="1">
        <v>62.48</v>
      </c>
      <c r="D66" s="3" t="b">
        <v>0</v>
      </c>
      <c r="F66" s="1" t="s">
        <v>21</v>
      </c>
      <c r="G66" s="1">
        <v>360000</v>
      </c>
      <c r="H66" s="1" t="s">
        <v>21</v>
      </c>
      <c r="I66" s="1">
        <v>60.78</v>
      </c>
    </row>
    <row r="67" spans="1:9" x14ac:dyDescent="0.25">
      <c r="A67" s="1" t="s">
        <v>21</v>
      </c>
      <c r="B67" s="1">
        <v>250000</v>
      </c>
      <c r="C67" s="1">
        <v>53.2</v>
      </c>
      <c r="D67" s="3" t="b">
        <v>0</v>
      </c>
      <c r="F67" s="1" t="s">
        <v>21</v>
      </c>
      <c r="G67" s="1">
        <v>250000</v>
      </c>
      <c r="H67" s="1" t="s">
        <v>21</v>
      </c>
      <c r="I67" s="1">
        <v>67.13</v>
      </c>
    </row>
    <row r="68" spans="1:9" x14ac:dyDescent="0.25">
      <c r="A68" s="1" t="s">
        <v>21</v>
      </c>
      <c r="B68" s="1">
        <v>300000</v>
      </c>
      <c r="C68" s="1">
        <v>55.03</v>
      </c>
      <c r="D68" s="3" t="b">
        <v>0</v>
      </c>
      <c r="F68" s="1" t="s">
        <v>21</v>
      </c>
      <c r="G68" s="1">
        <v>250000</v>
      </c>
      <c r="H68" s="1" t="s">
        <v>21</v>
      </c>
      <c r="I68" s="1">
        <v>71.77</v>
      </c>
    </row>
    <row r="69" spans="1:9" x14ac:dyDescent="0.25">
      <c r="A69" s="1" t="s">
        <v>21</v>
      </c>
      <c r="B69" s="1">
        <v>285000</v>
      </c>
      <c r="C69" s="1">
        <v>66.06</v>
      </c>
      <c r="D69" s="3" t="b">
        <v>0</v>
      </c>
      <c r="F69" s="1" t="s">
        <v>21</v>
      </c>
      <c r="G69" s="1">
        <v>220000</v>
      </c>
      <c r="H69" s="1" t="s">
        <v>21</v>
      </c>
      <c r="I69" s="1">
        <v>54.43</v>
      </c>
    </row>
    <row r="70" spans="1:9" x14ac:dyDescent="0.25">
      <c r="A70" s="1" t="s">
        <v>21</v>
      </c>
      <c r="B70" s="1">
        <v>250000</v>
      </c>
      <c r="C70" s="1">
        <v>65.52</v>
      </c>
      <c r="D70" s="3" t="b">
        <v>0</v>
      </c>
      <c r="F70" s="1" t="s">
        <v>21</v>
      </c>
      <c r="G70" s="1">
        <v>265000</v>
      </c>
      <c r="H70" s="1" t="s">
        <v>21</v>
      </c>
      <c r="I70" s="1">
        <v>56.94</v>
      </c>
    </row>
    <row r="71" spans="1:9" x14ac:dyDescent="0.25">
      <c r="A71" s="1" t="s">
        <v>21</v>
      </c>
      <c r="B71" s="1">
        <v>290000</v>
      </c>
      <c r="C71" s="1">
        <v>66.040000000000006</v>
      </c>
      <c r="D71" s="3" t="b">
        <v>0</v>
      </c>
      <c r="F71" s="1" t="s">
        <v>21</v>
      </c>
      <c r="G71" s="1">
        <v>260000</v>
      </c>
      <c r="H71" s="1" t="s">
        <v>21</v>
      </c>
      <c r="I71" s="1">
        <v>61.29</v>
      </c>
    </row>
    <row r="72" spans="1:9" x14ac:dyDescent="0.25">
      <c r="A72" s="1" t="s">
        <v>21</v>
      </c>
      <c r="B72" s="1">
        <v>265000</v>
      </c>
      <c r="C72" s="1">
        <v>56.6</v>
      </c>
      <c r="D72" s="3" t="b">
        <v>0</v>
      </c>
      <c r="F72" s="1" t="s">
        <v>21</v>
      </c>
      <c r="G72" s="1">
        <v>300000</v>
      </c>
      <c r="H72" s="1" t="s">
        <v>21</v>
      </c>
      <c r="I72" s="1">
        <v>60.39</v>
      </c>
    </row>
    <row r="73" spans="1:9" x14ac:dyDescent="0.25">
      <c r="A73" s="1" t="s">
        <v>21</v>
      </c>
      <c r="B73" s="1">
        <v>280000</v>
      </c>
      <c r="C73" s="1">
        <v>64.86</v>
      </c>
      <c r="D73" s="3" t="b">
        <v>0</v>
      </c>
      <c r="F73" s="1" t="s">
        <v>21</v>
      </c>
      <c r="G73" s="1">
        <v>300000</v>
      </c>
      <c r="H73" s="1" t="s">
        <v>21</v>
      </c>
      <c r="I73" s="1">
        <v>62.28</v>
      </c>
    </row>
    <row r="74" spans="1:9" x14ac:dyDescent="0.25">
      <c r="A74" s="1" t="s">
        <v>21</v>
      </c>
      <c r="B74" s="1">
        <v>264000</v>
      </c>
      <c r="C74" s="1">
        <v>61.01</v>
      </c>
      <c r="D74" s="3" t="b">
        <v>0</v>
      </c>
      <c r="F74" s="1" t="s">
        <v>21</v>
      </c>
      <c r="G74" s="1">
        <v>240000</v>
      </c>
      <c r="H74" s="1" t="s">
        <v>21</v>
      </c>
      <c r="I74" s="1">
        <v>64.08</v>
      </c>
    </row>
    <row r="75" spans="1:9" x14ac:dyDescent="0.25">
      <c r="A75" s="1" t="s">
        <v>21</v>
      </c>
      <c r="B75" s="1">
        <v>270000</v>
      </c>
      <c r="C75" s="1">
        <v>57.34</v>
      </c>
      <c r="D75" s="3" t="b">
        <v>0</v>
      </c>
      <c r="F75" s="1" t="s">
        <v>21</v>
      </c>
      <c r="G75" s="1">
        <v>270000</v>
      </c>
      <c r="H75" s="1" t="s">
        <v>21</v>
      </c>
      <c r="I75" s="1">
        <v>58.87</v>
      </c>
    </row>
    <row r="76" spans="1:9" x14ac:dyDescent="0.25">
      <c r="A76" s="1" t="s">
        <v>21</v>
      </c>
      <c r="B76" s="1">
        <v>250000</v>
      </c>
      <c r="C76" s="1">
        <v>54.48</v>
      </c>
      <c r="D76" s="3" t="b">
        <v>0</v>
      </c>
      <c r="F76" s="1" t="s">
        <v>21</v>
      </c>
      <c r="G76" s="1">
        <v>240000</v>
      </c>
      <c r="H76" s="1" t="s">
        <v>21</v>
      </c>
      <c r="I76" s="1">
        <v>65.25</v>
      </c>
    </row>
    <row r="77" spans="1:9" x14ac:dyDescent="0.25">
      <c r="A77" s="1" t="s">
        <v>21</v>
      </c>
      <c r="B77" s="1">
        <v>300000</v>
      </c>
      <c r="C77" s="1">
        <v>52.81</v>
      </c>
      <c r="D77" s="3" t="b">
        <v>0</v>
      </c>
      <c r="F77" s="1" t="s">
        <v>21</v>
      </c>
      <c r="G77" s="1">
        <v>340000</v>
      </c>
      <c r="H77" s="1" t="s">
        <v>21</v>
      </c>
      <c r="I77" s="1">
        <v>62.48</v>
      </c>
    </row>
    <row r="78" spans="1:9" x14ac:dyDescent="0.25">
      <c r="A78" s="1" t="s">
        <v>21</v>
      </c>
      <c r="B78" s="1">
        <v>210000</v>
      </c>
      <c r="C78" s="1">
        <v>67.69</v>
      </c>
      <c r="D78" s="3" t="b">
        <v>0</v>
      </c>
      <c r="F78" s="1" t="s">
        <v>21</v>
      </c>
      <c r="G78" s="1">
        <v>250000</v>
      </c>
      <c r="H78" s="1" t="s">
        <v>21</v>
      </c>
      <c r="I78" s="1">
        <v>53.2</v>
      </c>
    </row>
    <row r="79" spans="1:9" x14ac:dyDescent="0.25">
      <c r="A79" s="1" t="s">
        <v>21</v>
      </c>
      <c r="B79" s="1">
        <v>250000</v>
      </c>
      <c r="C79" s="1">
        <v>56.81</v>
      </c>
      <c r="D79" s="3" t="b">
        <v>0</v>
      </c>
      <c r="F79" s="1" t="s">
        <v>21</v>
      </c>
      <c r="G79" s="1">
        <v>300000</v>
      </c>
      <c r="H79" s="1" t="s">
        <v>21</v>
      </c>
      <c r="I79" s="1">
        <v>55.03</v>
      </c>
    </row>
    <row r="80" spans="1:9" x14ac:dyDescent="0.25">
      <c r="A80" s="1" t="s">
        <v>21</v>
      </c>
      <c r="B80" s="1">
        <v>300000</v>
      </c>
      <c r="C80" s="1">
        <v>71.55</v>
      </c>
      <c r="D80" s="3" t="b">
        <v>0</v>
      </c>
      <c r="F80" s="1" t="s">
        <v>21</v>
      </c>
      <c r="G80" s="1">
        <v>285000</v>
      </c>
      <c r="H80" s="1" t="s">
        <v>21</v>
      </c>
      <c r="I80" s="1">
        <v>66.06</v>
      </c>
    </row>
    <row r="81" spans="1:9" x14ac:dyDescent="0.25">
      <c r="A81" s="1" t="s">
        <v>21</v>
      </c>
      <c r="B81" s="1">
        <v>216000</v>
      </c>
      <c r="C81" s="1">
        <v>56.49</v>
      </c>
      <c r="D81" s="3" t="b">
        <v>0</v>
      </c>
      <c r="F81" s="1" t="s">
        <v>21</v>
      </c>
      <c r="G81" s="1">
        <v>250000</v>
      </c>
      <c r="H81" s="1" t="s">
        <v>21</v>
      </c>
      <c r="I81" s="1">
        <v>65.52</v>
      </c>
    </row>
    <row r="82" spans="1:9" x14ac:dyDescent="0.25">
      <c r="A82" s="1" t="s">
        <v>21</v>
      </c>
      <c r="B82" s="1">
        <v>275000</v>
      </c>
      <c r="C82" s="1">
        <v>53.62</v>
      </c>
      <c r="D82" s="3" t="b">
        <v>0</v>
      </c>
      <c r="F82" s="1" t="s">
        <v>21</v>
      </c>
      <c r="G82" s="1">
        <v>290000</v>
      </c>
      <c r="H82" s="1" t="s">
        <v>21</v>
      </c>
      <c r="I82" s="1">
        <v>66.040000000000006</v>
      </c>
    </row>
    <row r="83" spans="1:9" x14ac:dyDescent="0.25">
      <c r="A83" s="1" t="s">
        <v>21</v>
      </c>
      <c r="B83" s="1">
        <v>295000</v>
      </c>
      <c r="C83" s="1">
        <v>69.72</v>
      </c>
      <c r="D83" s="3" t="b">
        <v>0</v>
      </c>
      <c r="F83" s="1" t="s">
        <v>21</v>
      </c>
      <c r="G83" s="1">
        <v>265000</v>
      </c>
      <c r="H83" s="1" t="s">
        <v>21</v>
      </c>
      <c r="I83" s="1">
        <v>56.6</v>
      </c>
    </row>
    <row r="84" spans="1:9" x14ac:dyDescent="0.25">
      <c r="A84" s="1" t="s">
        <v>17</v>
      </c>
      <c r="B84" s="1">
        <v>270000</v>
      </c>
      <c r="C84" s="1">
        <v>58.8</v>
      </c>
      <c r="D84" s="3" t="b">
        <v>0</v>
      </c>
      <c r="F84" s="1" t="s">
        <v>21</v>
      </c>
      <c r="G84" s="1">
        <v>280000</v>
      </c>
      <c r="H84" s="1" t="s">
        <v>21</v>
      </c>
      <c r="I84" s="1">
        <v>64.86</v>
      </c>
    </row>
    <row r="85" spans="1:9" x14ac:dyDescent="0.25">
      <c r="A85" s="1" t="s">
        <v>17</v>
      </c>
      <c r="B85" s="1">
        <v>260000</v>
      </c>
      <c r="C85" s="1">
        <v>60.85</v>
      </c>
      <c r="D85" s="3" t="b">
        <v>0</v>
      </c>
      <c r="F85" s="1" t="s">
        <v>21</v>
      </c>
      <c r="G85" s="1">
        <v>264000</v>
      </c>
      <c r="H85" s="1" t="s">
        <v>21</v>
      </c>
      <c r="I85" s="1">
        <v>61.01</v>
      </c>
    </row>
    <row r="86" spans="1:9" x14ac:dyDescent="0.25">
      <c r="A86" s="1" t="s">
        <v>17</v>
      </c>
      <c r="B86" s="1">
        <v>265000</v>
      </c>
      <c r="C86" s="1">
        <v>56.7</v>
      </c>
      <c r="D86" s="3" t="b">
        <v>0</v>
      </c>
      <c r="F86" s="1" t="s">
        <v>21</v>
      </c>
      <c r="G86" s="1">
        <v>270000</v>
      </c>
      <c r="H86" s="1" t="s">
        <v>21</v>
      </c>
      <c r="I86" s="1">
        <v>57.34</v>
      </c>
    </row>
    <row r="87" spans="1:9" x14ac:dyDescent="0.25">
      <c r="A87" s="1" t="s">
        <v>17</v>
      </c>
      <c r="B87" s="1">
        <v>265000</v>
      </c>
      <c r="C87" s="1">
        <v>57.69</v>
      </c>
      <c r="D87" s="3" t="b">
        <v>0</v>
      </c>
      <c r="F87" s="1" t="s">
        <v>21</v>
      </c>
      <c r="G87" s="1">
        <v>250000</v>
      </c>
      <c r="H87" s="1" t="s">
        <v>21</v>
      </c>
      <c r="I87" s="1">
        <v>54.48</v>
      </c>
    </row>
    <row r="88" spans="1:9" x14ac:dyDescent="0.25">
      <c r="A88" s="1" t="s">
        <v>17</v>
      </c>
      <c r="B88" s="1">
        <v>250000</v>
      </c>
      <c r="C88" s="1">
        <v>56.7</v>
      </c>
      <c r="D88" s="3" t="b">
        <v>0</v>
      </c>
      <c r="F88" s="1" t="s">
        <v>21</v>
      </c>
      <c r="G88" s="1">
        <v>300000</v>
      </c>
      <c r="H88" s="1" t="s">
        <v>21</v>
      </c>
      <c r="I88" s="1">
        <v>52.81</v>
      </c>
    </row>
    <row r="89" spans="1:9" x14ac:dyDescent="0.25">
      <c r="A89" s="1" t="s">
        <v>17</v>
      </c>
      <c r="B89" s="1">
        <v>278000</v>
      </c>
      <c r="C89" s="1">
        <v>62.21</v>
      </c>
      <c r="D89" s="3" t="b">
        <v>0</v>
      </c>
      <c r="F89" s="1" t="s">
        <v>21</v>
      </c>
      <c r="G89" s="1">
        <v>210000</v>
      </c>
      <c r="H89" s="1" t="s">
        <v>21</v>
      </c>
      <c r="I89" s="1">
        <v>67.69</v>
      </c>
    </row>
    <row r="90" spans="1:9" x14ac:dyDescent="0.25">
      <c r="A90" s="1" t="s">
        <v>17</v>
      </c>
      <c r="B90" s="1">
        <v>300000</v>
      </c>
      <c r="C90" s="1">
        <v>62.74</v>
      </c>
      <c r="D90" s="3" t="b">
        <v>0</v>
      </c>
      <c r="F90" s="1" t="s">
        <v>21</v>
      </c>
      <c r="G90" s="1">
        <v>250000</v>
      </c>
      <c r="H90" s="1" t="s">
        <v>21</v>
      </c>
      <c r="I90" s="1">
        <v>56.81</v>
      </c>
    </row>
    <row r="91" spans="1:9" x14ac:dyDescent="0.25">
      <c r="A91" s="1" t="s">
        <v>17</v>
      </c>
      <c r="B91" s="1">
        <v>320000</v>
      </c>
      <c r="C91" s="1">
        <v>55.47</v>
      </c>
      <c r="D91" s="3" t="b">
        <v>0</v>
      </c>
      <c r="F91" s="1" t="s">
        <v>21</v>
      </c>
      <c r="G91" s="1">
        <v>300000</v>
      </c>
      <c r="H91" s="1" t="s">
        <v>21</v>
      </c>
      <c r="I91" s="1">
        <v>71.55</v>
      </c>
    </row>
    <row r="92" spans="1:9" x14ac:dyDescent="0.25">
      <c r="A92" s="1" t="s">
        <v>17</v>
      </c>
      <c r="B92" s="1">
        <v>240000</v>
      </c>
      <c r="C92" s="1">
        <v>56.86</v>
      </c>
      <c r="D92" s="3" t="b">
        <v>0</v>
      </c>
      <c r="F92" s="1" t="s">
        <v>21</v>
      </c>
      <c r="G92" s="1">
        <v>216000</v>
      </c>
      <c r="H92" s="1" t="s">
        <v>21</v>
      </c>
      <c r="I92" s="1">
        <v>56.49</v>
      </c>
    </row>
    <row r="93" spans="1:9" x14ac:dyDescent="0.25">
      <c r="A93" s="1" t="s">
        <v>17</v>
      </c>
      <c r="B93" s="1">
        <v>300000</v>
      </c>
      <c r="C93" s="1">
        <v>62.9</v>
      </c>
      <c r="D93" s="3" t="b">
        <v>0</v>
      </c>
      <c r="F93" s="1" t="s">
        <v>21</v>
      </c>
      <c r="G93" s="1">
        <v>275000</v>
      </c>
      <c r="H93" s="1" t="s">
        <v>21</v>
      </c>
      <c r="I93" s="1">
        <v>53.62</v>
      </c>
    </row>
    <row r="94" spans="1:9" x14ac:dyDescent="0.25">
      <c r="A94" s="1" t="s">
        <v>17</v>
      </c>
      <c r="B94" s="1">
        <v>200000</v>
      </c>
      <c r="C94" s="1">
        <v>62.98</v>
      </c>
      <c r="D94" s="3" t="b">
        <v>0</v>
      </c>
      <c r="F94" s="1" t="s">
        <v>21</v>
      </c>
      <c r="G94" s="1">
        <v>295000</v>
      </c>
      <c r="H94" s="1" t="s">
        <v>21</v>
      </c>
      <c r="I94" s="1">
        <v>69.72</v>
      </c>
    </row>
    <row r="95" spans="1:9" x14ac:dyDescent="0.25">
      <c r="A95" s="1" t="s">
        <v>17</v>
      </c>
      <c r="B95" s="1">
        <v>216000</v>
      </c>
      <c r="C95" s="1">
        <v>65.56</v>
      </c>
      <c r="D95" s="3" t="b">
        <v>0</v>
      </c>
    </row>
    <row r="96" spans="1:9" x14ac:dyDescent="0.25">
      <c r="A96" s="1" t="s">
        <v>17</v>
      </c>
      <c r="B96" s="1">
        <v>220000</v>
      </c>
      <c r="C96" s="1">
        <v>52.71</v>
      </c>
      <c r="D96" s="3" t="b">
        <v>0</v>
      </c>
    </row>
    <row r="97" spans="1:4" x14ac:dyDescent="0.25">
      <c r="A97" s="1" t="s">
        <v>17</v>
      </c>
      <c r="B97" s="1">
        <v>275000</v>
      </c>
      <c r="C97" s="1">
        <v>58.46</v>
      </c>
      <c r="D97" s="3" t="b">
        <v>0</v>
      </c>
    </row>
    <row r="98" spans="1:4" x14ac:dyDescent="0.25">
      <c r="A98" s="1" t="s">
        <v>17</v>
      </c>
      <c r="B98" s="1">
        <v>240000</v>
      </c>
      <c r="C98" s="1">
        <v>62.35</v>
      </c>
      <c r="D98" s="3" t="b">
        <v>0</v>
      </c>
    </row>
    <row r="99" spans="1:4" x14ac:dyDescent="0.25">
      <c r="A99" s="1" t="s">
        <v>17</v>
      </c>
      <c r="B99" s="1">
        <v>210000</v>
      </c>
      <c r="C99" s="1">
        <v>64.36</v>
      </c>
      <c r="D99" s="3" t="b">
        <v>0</v>
      </c>
    </row>
    <row r="100" spans="1:4" x14ac:dyDescent="0.25">
      <c r="A100" s="1" t="s">
        <v>17</v>
      </c>
      <c r="B100" s="1">
        <v>210000</v>
      </c>
      <c r="C100" s="1">
        <v>62.36</v>
      </c>
      <c r="D100" s="3" t="b">
        <v>0</v>
      </c>
    </row>
    <row r="101" spans="1:4" x14ac:dyDescent="0.25">
      <c r="A101" s="1" t="s">
        <v>17</v>
      </c>
      <c r="B101" s="1">
        <v>240000</v>
      </c>
      <c r="C101" s="1">
        <v>65.83</v>
      </c>
      <c r="D101" s="3" t="b">
        <v>0</v>
      </c>
    </row>
    <row r="102" spans="1:4" x14ac:dyDescent="0.25">
      <c r="A102" s="1" t="s">
        <v>17</v>
      </c>
      <c r="B102" s="1">
        <v>200000</v>
      </c>
      <c r="C102" s="1">
        <v>73.52</v>
      </c>
      <c r="D102" s="3" t="b">
        <v>0</v>
      </c>
    </row>
    <row r="103" spans="1:4" x14ac:dyDescent="0.25">
      <c r="A103" s="1" t="s">
        <v>17</v>
      </c>
      <c r="B103" s="1">
        <v>250000</v>
      </c>
      <c r="C103" s="1">
        <v>54.8</v>
      </c>
      <c r="D103" s="3" t="b">
        <v>0</v>
      </c>
    </row>
    <row r="104" spans="1:4" x14ac:dyDescent="0.25">
      <c r="A104" s="1" t="s">
        <v>17</v>
      </c>
      <c r="B104" s="1">
        <v>250000</v>
      </c>
      <c r="C104" s="1">
        <v>53.94</v>
      </c>
      <c r="D104" s="3" t="b">
        <v>0</v>
      </c>
    </row>
    <row r="105" spans="1:4" x14ac:dyDescent="0.25">
      <c r="A105" s="1" t="s">
        <v>17</v>
      </c>
      <c r="B105" s="1">
        <v>250000</v>
      </c>
      <c r="C105" s="1">
        <v>55.01</v>
      </c>
      <c r="D105" s="3" t="b">
        <v>0</v>
      </c>
    </row>
    <row r="106" spans="1:4" x14ac:dyDescent="0.25">
      <c r="A106" s="1" t="s">
        <v>17</v>
      </c>
      <c r="B106" s="1">
        <v>276000</v>
      </c>
      <c r="C106" s="1">
        <v>70.48</v>
      </c>
      <c r="D106" s="3" t="b">
        <v>0</v>
      </c>
    </row>
    <row r="107" spans="1:4" x14ac:dyDescent="0.25">
      <c r="A107" s="1" t="s">
        <v>17</v>
      </c>
      <c r="B107" s="1">
        <v>250000</v>
      </c>
      <c r="C107" s="1">
        <v>71.489999999999995</v>
      </c>
      <c r="D107" s="3" t="b">
        <v>0</v>
      </c>
    </row>
    <row r="108" spans="1:4" x14ac:dyDescent="0.25">
      <c r="A108" s="1" t="s">
        <v>17</v>
      </c>
      <c r="B108" s="1">
        <v>240000</v>
      </c>
      <c r="C108" s="1">
        <v>56.7</v>
      </c>
      <c r="D108" s="3" t="b">
        <v>0</v>
      </c>
    </row>
    <row r="109" spans="1:4" x14ac:dyDescent="0.25">
      <c r="A109" s="1" t="s">
        <v>17</v>
      </c>
      <c r="B109" s="1">
        <v>250000</v>
      </c>
      <c r="C109" s="1">
        <v>61.26</v>
      </c>
      <c r="D109" s="3" t="b">
        <v>0</v>
      </c>
    </row>
    <row r="110" spans="1:4" x14ac:dyDescent="0.25">
      <c r="A110" s="1" t="s">
        <v>17</v>
      </c>
      <c r="B110" s="1">
        <v>250000</v>
      </c>
      <c r="C110" s="1">
        <v>58.4</v>
      </c>
      <c r="D110" s="3" t="b">
        <v>0</v>
      </c>
    </row>
    <row r="111" spans="1:4" x14ac:dyDescent="0.25">
      <c r="A111" s="1" t="s">
        <v>17</v>
      </c>
      <c r="B111" s="1">
        <v>300000</v>
      </c>
      <c r="C111" s="1">
        <v>53.49</v>
      </c>
      <c r="D111" s="3" t="b">
        <v>0</v>
      </c>
    </row>
    <row r="112" spans="1:4" x14ac:dyDescent="0.25">
      <c r="A112" s="1" t="s">
        <v>17</v>
      </c>
      <c r="B112" s="1">
        <v>250000</v>
      </c>
      <c r="C112" s="1">
        <v>60.98</v>
      </c>
      <c r="D112" s="3" t="b">
        <v>0</v>
      </c>
    </row>
    <row r="113" spans="1:4" x14ac:dyDescent="0.25">
      <c r="A113" s="1" t="s">
        <v>17</v>
      </c>
      <c r="B113" s="1">
        <v>200000</v>
      </c>
      <c r="C113" s="1">
        <v>65.63</v>
      </c>
      <c r="D113" s="3" t="b">
        <v>0</v>
      </c>
    </row>
    <row r="114" spans="1:4" x14ac:dyDescent="0.25">
      <c r="A114" s="1" t="s">
        <v>17</v>
      </c>
      <c r="B114" s="1">
        <v>225000</v>
      </c>
      <c r="C114" s="1">
        <v>60.41</v>
      </c>
      <c r="D114" s="3" t="b">
        <v>0</v>
      </c>
    </row>
    <row r="115" spans="1:4" x14ac:dyDescent="0.25">
      <c r="A115" s="1" t="s">
        <v>17</v>
      </c>
      <c r="B115" s="1">
        <v>233000</v>
      </c>
      <c r="C115" s="1">
        <v>55.14</v>
      </c>
      <c r="D115" s="3" t="b">
        <v>0</v>
      </c>
    </row>
    <row r="116" spans="1:4" x14ac:dyDescent="0.25">
      <c r="A116" s="1" t="s">
        <v>17</v>
      </c>
      <c r="B116" s="1">
        <v>255000</v>
      </c>
      <c r="C116" s="1">
        <v>52.72</v>
      </c>
      <c r="D116" s="3" t="b">
        <v>0</v>
      </c>
    </row>
    <row r="117" spans="1:4" x14ac:dyDescent="0.25">
      <c r="A117" s="1" t="s">
        <v>17</v>
      </c>
      <c r="B117" s="1">
        <v>300000</v>
      </c>
      <c r="C117" s="1">
        <v>72.290000000000006</v>
      </c>
      <c r="D117" s="3" t="b">
        <v>0</v>
      </c>
    </row>
    <row r="118" spans="1:4" x14ac:dyDescent="0.25">
      <c r="A118" s="1" t="s">
        <v>17</v>
      </c>
      <c r="B118" s="1">
        <v>240000</v>
      </c>
      <c r="C118" s="1">
        <v>52.38</v>
      </c>
      <c r="D118" s="3" t="b">
        <v>0</v>
      </c>
    </row>
    <row r="119" spans="1:4" x14ac:dyDescent="0.25">
      <c r="A119" s="1" t="s">
        <v>17</v>
      </c>
      <c r="B119" s="1">
        <v>300000</v>
      </c>
      <c r="C119" s="1">
        <v>52.64</v>
      </c>
      <c r="D119" s="3" t="b">
        <v>0</v>
      </c>
    </row>
    <row r="120" spans="1:4" x14ac:dyDescent="0.25">
      <c r="A120" s="1" t="s">
        <v>17</v>
      </c>
      <c r="B120" s="1">
        <v>220000</v>
      </c>
      <c r="C120" s="1">
        <v>57.9</v>
      </c>
      <c r="D120" s="3" t="b">
        <v>0</v>
      </c>
    </row>
    <row r="121" spans="1:4" x14ac:dyDescent="0.25">
      <c r="A121" s="1" t="s">
        <v>17</v>
      </c>
      <c r="B121" s="1">
        <v>276000</v>
      </c>
      <c r="C121" s="1">
        <v>61.82</v>
      </c>
      <c r="D121" s="3" t="b">
        <v>0</v>
      </c>
    </row>
    <row r="122" spans="1:4" x14ac:dyDescent="0.25">
      <c r="A122" s="1" t="s">
        <v>17</v>
      </c>
      <c r="B122" s="1">
        <v>252000</v>
      </c>
      <c r="C122" s="1">
        <v>71.430000000000007</v>
      </c>
      <c r="D122" s="3" t="b">
        <v>0</v>
      </c>
    </row>
    <row r="123" spans="1:4" x14ac:dyDescent="0.25">
      <c r="A123" s="1" t="s">
        <v>17</v>
      </c>
      <c r="B123" s="1">
        <v>300000</v>
      </c>
      <c r="C123" s="1">
        <v>56.63</v>
      </c>
      <c r="D123" s="3" t="b">
        <v>0</v>
      </c>
    </row>
    <row r="124" spans="1:4" x14ac:dyDescent="0.25">
      <c r="A124" s="1" t="s">
        <v>17</v>
      </c>
      <c r="B124" s="1">
        <v>275000</v>
      </c>
      <c r="C124" s="1">
        <v>58.95</v>
      </c>
      <c r="D124" s="3" t="b">
        <v>0</v>
      </c>
    </row>
    <row r="125" spans="1:4" x14ac:dyDescent="0.25">
      <c r="A125" s="1" t="s">
        <v>17</v>
      </c>
      <c r="B125" s="1">
        <v>260000</v>
      </c>
      <c r="C125" s="1">
        <v>69.709999999999994</v>
      </c>
      <c r="D125" s="3" t="b">
        <v>0</v>
      </c>
    </row>
    <row r="126" spans="1:4" x14ac:dyDescent="0.25">
      <c r="A126" s="1" t="s">
        <v>17</v>
      </c>
      <c r="B126" s="1">
        <v>265000</v>
      </c>
      <c r="C126" s="1">
        <v>55.8</v>
      </c>
      <c r="D126" s="3" t="b">
        <v>0</v>
      </c>
    </row>
    <row r="127" spans="1:4" x14ac:dyDescent="0.25">
      <c r="A127" s="1" t="s">
        <v>17</v>
      </c>
      <c r="B127" s="1">
        <v>240000</v>
      </c>
      <c r="C127" s="1">
        <v>60.11</v>
      </c>
      <c r="D127" s="3" t="b">
        <v>0</v>
      </c>
    </row>
    <row r="128" spans="1:4" x14ac:dyDescent="0.25">
      <c r="A128" s="1" t="s">
        <v>17</v>
      </c>
      <c r="B128" s="1">
        <v>260000</v>
      </c>
      <c r="C128" s="1">
        <v>58.3</v>
      </c>
      <c r="D128" s="3" t="b">
        <v>0</v>
      </c>
    </row>
    <row r="129" spans="1:4" x14ac:dyDescent="0.25">
      <c r="A129" s="1" t="s">
        <v>17</v>
      </c>
      <c r="B129" s="1">
        <v>204000</v>
      </c>
      <c r="C129" s="1">
        <v>60.23</v>
      </c>
      <c r="D129" s="3" t="b">
        <v>0</v>
      </c>
    </row>
  </sheetData>
  <mergeCells count="3">
    <mergeCell ref="F10:H10"/>
    <mergeCell ref="J10:L10"/>
    <mergeCell ref="F5:Q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847049-0569-447E-B763-A44F81FBD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TASK 1</vt:lpstr>
      <vt:lpstr>TASK 2</vt:lpstr>
      <vt:lpstr>TASK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kritika negi</cp:lastModifiedBy>
  <cp:revision/>
  <dcterms:created xsi:type="dcterms:W3CDTF">2021-06-25T13:14:08Z</dcterms:created>
  <dcterms:modified xsi:type="dcterms:W3CDTF">2022-01-18T18:15:22Z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</Properties>
</file>