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8.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5.xml" ContentType="application/vnd.openxmlformats-officedocument.drawing+xml"/>
  <Override PartName="/xl/charts/chartEx2.xml" ContentType="application/vnd.ms-office.chartex+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charts/chartEx3.xml" ContentType="application/vnd.ms-office.chartex+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24226"/>
  <mc:AlternateContent xmlns:mc="http://schemas.openxmlformats.org/markup-compatibility/2006">
    <mc:Choice Requires="x15">
      <x15ac:absPath xmlns:x15ac="http://schemas.microsoft.com/office/spreadsheetml/2010/11/ac" url="D:\sukritsinghnegi_dsft4\SukritSinghNegi_DSFT4_C1\SukritSinghNegi_DSFT4_C1_S3\"/>
    </mc:Choice>
  </mc:AlternateContent>
  <xr:revisionPtr revIDLastSave="0" documentId="13_ncr:1_{2A86BBD8-092E-43AD-B4A6-4A64E366A1F8}" xr6:coauthVersionLast="47" xr6:coauthVersionMax="47" xr10:uidLastSave="{00000000-0000-0000-0000-000000000000}"/>
  <bookViews>
    <workbookView xWindow="-120" yWindow="-120" windowWidth="20730" windowHeight="11160" firstSheet="2" activeTab="2" xr2:uid="{00000000-000D-0000-FFFF-FFFF00000000}"/>
  </bookViews>
  <sheets>
    <sheet name="Sheet1" sheetId="1" r:id="rId1"/>
    <sheet name="TASK 1" sheetId="2" r:id="rId2"/>
    <sheet name="TASK 2" sheetId="3" r:id="rId3"/>
    <sheet name="TASK 3" sheetId="4" r:id="rId4"/>
    <sheet name="TASK 4" sheetId="5" r:id="rId5"/>
    <sheet name="TASK 5" sheetId="6" r:id="rId6"/>
    <sheet name="TASK 6" sheetId="7" r:id="rId7"/>
    <sheet name="TASK 7 " sheetId="8" r:id="rId8"/>
    <sheet name="TASK 8" sheetId="10" r:id="rId9"/>
  </sheets>
  <definedNames>
    <definedName name="_xlnm._FilterDatabase" localSheetId="0" hidden="1">Sheet1!$A$1:$G$71</definedName>
    <definedName name="_xlnm._FilterDatabase" localSheetId="2" hidden="1">'TASK 2'!$A$1:$E$1</definedName>
    <definedName name="_xlnm._FilterDatabase" localSheetId="3" hidden="1">'TASK 3'!$A$1:$C$1</definedName>
    <definedName name="_xlnm._FilterDatabase" localSheetId="6" hidden="1">'TASK 6'!$A$1:$B$1</definedName>
    <definedName name="_xlnm._FilterDatabase" localSheetId="8" hidden="1">'TASK 8'!$A$1:$B$1</definedName>
    <definedName name="_xlchart.v1.0" hidden="1">'TASK 1'!$A$2:$A$71</definedName>
    <definedName name="_xlchart.v1.1" hidden="1">'TASK 1'!$B$1</definedName>
    <definedName name="_xlchart.v1.2" hidden="1">'TASK 1'!$B$2:$B$71</definedName>
    <definedName name="_xlchart.v1.3" hidden="1">'TASK 6'!$A$2:$A$71</definedName>
    <definedName name="_xlchart.v1.4" hidden="1">'TASK 6'!$B$1</definedName>
    <definedName name="_xlchart.v1.5" hidden="1">'TASK 6'!$B$2:$B$71</definedName>
    <definedName name="_xlchart.v1.6" hidden="1">'TASK 8'!$A$2:$A$71</definedName>
    <definedName name="_xlchart.v1.7" hidden="1">'TASK 8'!$B$1</definedName>
    <definedName name="_xlchart.v1.8" hidden="1">'TASK 8'!$B$2:$B$71</definedName>
  </definedNames>
  <calcPr calcId="191028"/>
  <pivotCaches>
    <pivotCache cacheId="4" r:id="rId10"/>
    <pivotCache cacheId="5" r:id="rId11"/>
    <pivotCache cacheId="6" r:id="rId12"/>
    <pivotCache cacheId="7" r:id="rId13"/>
    <pivotCache cacheId="8" r:id="rId14"/>
    <pivotCache cacheId="9" r:id="rId15"/>
  </pivotCaches>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C53" i="10" l="1"/>
  <c r="C54" i="10"/>
  <c r="C55" i="10"/>
  <c r="C56" i="10"/>
  <c r="C57" i="10"/>
  <c r="C58" i="10"/>
  <c r="C59" i="10"/>
  <c r="C60" i="10"/>
  <c r="C61" i="10"/>
  <c r="C62" i="10"/>
  <c r="C63" i="10"/>
  <c r="C64" i="10"/>
  <c r="C65" i="10"/>
  <c r="C66" i="10"/>
  <c r="C67" i="10"/>
  <c r="C68" i="10"/>
  <c r="C69" i="10"/>
  <c r="C70" i="10"/>
  <c r="C71" i="10"/>
  <c r="C52" i="10"/>
  <c r="C31" i="10"/>
  <c r="C32" i="10"/>
  <c r="C33" i="10"/>
  <c r="C34" i="10"/>
  <c r="C35" i="10"/>
  <c r="C36" i="10"/>
  <c r="C37" i="10"/>
  <c r="C38" i="10"/>
  <c r="C39" i="10"/>
  <c r="C40" i="10"/>
  <c r="C41" i="10"/>
  <c r="C42" i="10"/>
  <c r="C43" i="10"/>
  <c r="C44" i="10"/>
  <c r="C45" i="10"/>
  <c r="C46" i="10"/>
  <c r="C47" i="10"/>
  <c r="C48" i="10"/>
  <c r="C49" i="10"/>
  <c r="C50" i="10"/>
  <c r="C51" i="10"/>
  <c r="C30" i="10"/>
  <c r="C16" i="10"/>
  <c r="C17" i="10"/>
  <c r="C18" i="10"/>
  <c r="C19" i="10"/>
  <c r="C20" i="10"/>
  <c r="C21" i="10"/>
  <c r="C22" i="10"/>
  <c r="C23" i="10"/>
  <c r="C24" i="10"/>
  <c r="C25" i="10"/>
  <c r="C26" i="10"/>
  <c r="C27" i="10"/>
  <c r="C28" i="10"/>
  <c r="C29" i="10"/>
  <c r="C15" i="10"/>
  <c r="M26" i="10"/>
  <c r="C3" i="10"/>
  <c r="C4" i="10"/>
  <c r="C5" i="10"/>
  <c r="C6" i="10"/>
  <c r="C7" i="10"/>
  <c r="C8" i="10"/>
  <c r="C9" i="10"/>
  <c r="C10" i="10"/>
  <c r="C11" i="10"/>
  <c r="C12" i="10"/>
  <c r="C13" i="10"/>
  <c r="C14" i="10"/>
  <c r="C2" i="10"/>
  <c r="O28" i="10"/>
  <c r="N28" i="10"/>
  <c r="I28" i="10"/>
  <c r="H28" i="10"/>
  <c r="J28" i="10"/>
  <c r="F28" i="10"/>
  <c r="G28" i="10"/>
  <c r="O27" i="10"/>
  <c r="N27" i="10"/>
  <c r="M27" i="10"/>
  <c r="L27" i="10"/>
  <c r="K27" i="10"/>
  <c r="I27" i="10"/>
  <c r="J27" i="10"/>
  <c r="H27" i="10"/>
  <c r="G27" i="10"/>
  <c r="F27" i="10"/>
  <c r="O26" i="10"/>
  <c r="N26" i="10"/>
  <c r="J26" i="10"/>
  <c r="I26" i="10"/>
  <c r="K26" i="10" s="1"/>
  <c r="L26" i="10" s="1"/>
  <c r="H26" i="10"/>
  <c r="H25" i="10"/>
  <c r="F26" i="10"/>
  <c r="G26" i="10"/>
  <c r="O25" i="10"/>
  <c r="N25" i="10"/>
  <c r="J25" i="10"/>
  <c r="F25" i="10"/>
  <c r="M25" i="10"/>
  <c r="L25" i="10"/>
  <c r="K25" i="10"/>
  <c r="I25" i="10"/>
  <c r="G25" i="10"/>
  <c r="O23" i="7"/>
  <c r="O24" i="7"/>
  <c r="O25" i="7"/>
  <c r="O22" i="7"/>
  <c r="N25" i="7"/>
  <c r="N24" i="7"/>
  <c r="N23" i="7"/>
  <c r="N22" i="7"/>
  <c r="M25" i="7"/>
  <c r="M24" i="7"/>
  <c r="M23" i="7"/>
  <c r="M22" i="7"/>
  <c r="L25" i="7"/>
  <c r="L24" i="7"/>
  <c r="L23" i="7"/>
  <c r="L22" i="7"/>
  <c r="K25" i="7"/>
  <c r="K24" i="7"/>
  <c r="K23" i="7"/>
  <c r="K22" i="7"/>
  <c r="K28" i="10" l="1"/>
  <c r="L28" i="10" s="1"/>
  <c r="M28" i="10" l="1"/>
</calcChain>
</file>

<file path=xl/sharedStrings.xml><?xml version="1.0" encoding="utf-8"?>
<sst xmlns="http://schemas.openxmlformats.org/spreadsheetml/2006/main" count="867" uniqueCount="70">
  <si>
    <t xml:space="preserve">Employee_Code </t>
  </si>
  <si>
    <t>Gender</t>
  </si>
  <si>
    <t>Department</t>
  </si>
  <si>
    <t>Annual_Salary ($)</t>
  </si>
  <si>
    <t>Experience</t>
  </si>
  <si>
    <t>Age</t>
  </si>
  <si>
    <t>Work_Experience</t>
  </si>
  <si>
    <t>Male</t>
  </si>
  <si>
    <t xml:space="preserve">IT </t>
  </si>
  <si>
    <t>Female</t>
  </si>
  <si>
    <t>Sales</t>
  </si>
  <si>
    <t>Finance</t>
  </si>
  <si>
    <t>HR</t>
  </si>
  <si>
    <t xml:space="preserve"> </t>
  </si>
  <si>
    <t>Task 1
How does each department vary in how much cost they incur for the company?</t>
  </si>
  <si>
    <t>Row Labels</t>
  </si>
  <si>
    <t>Grand Total</t>
  </si>
  <si>
    <t>Sum of Annual_Salary ($)</t>
  </si>
  <si>
    <t>Sum of Annual_Salary ($)2</t>
  </si>
  <si>
    <t>Average of Annual_Salary ($)2</t>
  </si>
  <si>
    <t>Count of Annual_Salary ($)2</t>
  </si>
  <si>
    <t>Max of Annual_Salary ($)2</t>
  </si>
  <si>
    <t>Column Labels</t>
  </si>
  <si>
    <t>Max of Annual_Salary ($)</t>
  </si>
  <si>
    <t>Min of Annual_Salary ($)2</t>
  </si>
  <si>
    <t>Task 2</t>
  </si>
  <si>
    <t>To reduce the working hours of their employees the company has decided to adopt the three shift system it is important to know the total number of male and female employees working in department .
Identify the department-wise total number of males and females, then represent your findings visually.</t>
  </si>
  <si>
    <t>Count of Gender</t>
  </si>
  <si>
    <t>Average of Age</t>
  </si>
  <si>
    <t>Average of Work_Experience</t>
  </si>
  <si>
    <t>Average of Annual_Salary ($)</t>
  </si>
  <si>
    <t>From the below tables and chart we are able to predict the total 70 employees in the firm and each department have male candidates in majority except HR department.
Here we are also able to understand the average salary of famele candidates is highter in IT and HR department.</t>
  </si>
  <si>
    <t>Task 3</t>
  </si>
  <si>
    <t>Min of Annual_Salary ($)</t>
  </si>
  <si>
    <t>Count of Work_Experience</t>
  </si>
  <si>
    <t xml:space="preserve">How much salary do you think the company might offer for recruiting new recruit in the IT and sales department?
</t>
  </si>
  <si>
    <t>we can predict from the below data the salary for the fresher with "0" 
experience in IT with I the range of 27K - 29K( approx 28.1K). For sales 
it should be 28K.</t>
  </si>
  <si>
    <t>Form the results we are able  to predict IT department incur maximum  cost to the ccompany then Sales department ,HR department ,
Fincance w.r.t  the decending order this is result includes the outlier as well .</t>
  </si>
  <si>
    <t>`</t>
  </si>
  <si>
    <t>Task 4</t>
  </si>
  <si>
    <t>How would you represent the department-wise ratio of cost incurred to the company?</t>
  </si>
  <si>
    <t>By the help pie chart we can represent the department-wise ratio of cost incurred to the 
company. Which shows the IT department have maximum cost incurred to the company w.r.t the other department.</t>
  </si>
  <si>
    <t>Count of Age</t>
  </si>
  <si>
    <t>Task 5</t>
  </si>
  <si>
    <t>Which age group has the greatest number of employees?</t>
  </si>
  <si>
    <t>From the provided data we can predict that the employees who's age is 27 are in the majority in staff.</t>
  </si>
  <si>
    <t>Task 6</t>
  </si>
  <si>
    <t>Which department salary is unevenly distributed ?</t>
  </si>
  <si>
    <t>Count of Annual_Salary ($)</t>
  </si>
  <si>
    <t xml:space="preserve">Mode of Annual_Salary ($) </t>
  </si>
  <si>
    <t>Median of Annual_Salary ($)</t>
  </si>
  <si>
    <t>Quarile 1</t>
  </si>
  <si>
    <t>Quartile 3</t>
  </si>
  <si>
    <t>IQR</t>
  </si>
  <si>
    <t>from below data we can say the IT
deprtment have most uneven salary distribution</t>
  </si>
  <si>
    <t>Task 7</t>
  </si>
  <si>
    <t>How would you present a trend in salary based on employee
experience ?</t>
  </si>
  <si>
    <t>from the trend of the line chart we can say the salary 
increases with experience</t>
  </si>
  <si>
    <t>Task 8</t>
  </si>
  <si>
    <t>how would you represent the department-wise spread of all 
salaries?</t>
  </si>
  <si>
    <t>IT</t>
  </si>
  <si>
    <t>min</t>
  </si>
  <si>
    <t>Quartile 1</t>
  </si>
  <si>
    <t>Median</t>
  </si>
  <si>
    <t>Max</t>
  </si>
  <si>
    <t>Lower Fence</t>
  </si>
  <si>
    <t>Upper Fence</t>
  </si>
  <si>
    <t>Mean</t>
  </si>
  <si>
    <t>Mode</t>
  </si>
  <si>
    <t>outlier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</si>
</sst>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i/>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4"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35">
    <xf numFmtId="0" fontId="0" fillId="0" borderId="0" xfId="0"/>
    <xf numFmtId="0" fontId="0" fillId="0" borderId="1" xfId="0" applyBorder="1"/>
    <xf numFmtId="0" fontId="0" fillId="0" borderId="0" xfId="0" applyAlignment="1">
      <alignment wrapText="1"/>
    </xf>
    <xf numFmtId="0" fontId="0" fillId="0" borderId="1" xfId="0" applyFill="1" applyBorder="1"/>
    <xf numFmtId="0" fontId="0" fillId="0" borderId="1" xfId="0" applyBorder="1" applyAlignment="1">
      <alignment wrapText="1"/>
    </xf>
    <xf numFmtId="0" fontId="0" fillId="0" borderId="1" xfId="0" applyBorder="1" applyAlignment="1"/>
    <xf numFmtId="0" fontId="0" fillId="0" borderId="0" xfId="0" applyFill="1" applyBorder="1" applyAlignment="1"/>
    <xf numFmtId="0" fontId="0" fillId="0" borderId="0" xfId="0" applyNumberFormat="1"/>
    <xf numFmtId="0" fontId="0" fillId="0" borderId="0" xfId="0" applyNumberFormat="1" applyFill="1" applyBorder="1" applyAlignment="1"/>
    <xf numFmtId="0" fontId="0" fillId="0" borderId="0" xfId="0" applyBorder="1"/>
    <xf numFmtId="0" fontId="1" fillId="0" borderId="0" xfId="0" applyFont="1" applyFill="1" applyBorder="1" applyAlignment="1">
      <alignment horizontal="center"/>
    </xf>
    <xf numFmtId="0" fontId="0" fillId="0" borderId="0" xfId="0" applyNumberFormat="1" applyBorder="1"/>
    <xf numFmtId="0" fontId="0" fillId="0" borderId="1" xfId="0" applyFill="1" applyBorder="1" applyAlignment="1">
      <alignment wrapText="1"/>
    </xf>
    <xf numFmtId="0" fontId="0" fillId="0" borderId="1" xfId="0" applyNumberFormat="1" applyBorder="1"/>
    <xf numFmtId="0" fontId="0" fillId="0" borderId="0" xfId="0" applyAlignment="1">
      <alignment vertical="top"/>
    </xf>
    <xf numFmtId="0" fontId="0" fillId="2" borderId="1" xfId="0" applyFill="1" applyBorder="1"/>
    <xf numFmtId="0" fontId="0" fillId="0" borderId="0" xfId="0" pivotButton="1"/>
    <xf numFmtId="0" fontId="0" fillId="0" borderId="0" xfId="0" applyAlignment="1">
      <alignment horizontal="left"/>
    </xf>
    <xf numFmtId="0" fontId="2" fillId="0" borderId="0" xfId="0" applyFont="1"/>
    <xf numFmtId="0" fontId="0" fillId="0" borderId="0" xfId="0" applyAlignment="1">
      <alignment horizontal="left" indent="1"/>
    </xf>
    <xf numFmtId="0" fontId="2" fillId="0" borderId="0" xfId="0" applyFont="1" applyAlignment="1">
      <alignment vertical="top"/>
    </xf>
    <xf numFmtId="0" fontId="0" fillId="3" borderId="0" xfId="0" applyNumberFormat="1" applyFill="1"/>
    <xf numFmtId="10" fontId="0" fillId="0" borderId="0" xfId="0" applyNumberFormat="1"/>
    <xf numFmtId="0" fontId="2" fillId="4" borderId="0" xfId="0" applyFont="1" applyFill="1"/>
    <xf numFmtId="0" fontId="0" fillId="4" borderId="0" xfId="0" applyFill="1"/>
    <xf numFmtId="0" fontId="0" fillId="4" borderId="1" xfId="0" applyFill="1" applyBorder="1"/>
    <xf numFmtId="0" fontId="0" fillId="2" borderId="2" xfId="0" applyFill="1" applyBorder="1"/>
    <xf numFmtId="0" fontId="0" fillId="0" borderId="2" xfId="0" applyBorder="1"/>
    <xf numFmtId="0" fontId="0" fillId="0" borderId="2" xfId="0" applyFill="1" applyBorder="1"/>
    <xf numFmtId="0" fontId="2" fillId="0" borderId="0" xfId="0" applyFont="1" applyAlignment="1">
      <alignment horizontal="left" vertical="top" wrapText="1"/>
    </xf>
    <xf numFmtId="0" fontId="2" fillId="0" borderId="0" xfId="0" applyFont="1" applyAlignment="1">
      <alignment horizontal="left" vertical="top"/>
    </xf>
    <xf numFmtId="0" fontId="0" fillId="0" borderId="0" xfId="0" applyAlignment="1">
      <alignment horizontal="left" vertical="top" wrapText="1"/>
    </xf>
    <xf numFmtId="0" fontId="0" fillId="0" borderId="0" xfId="0" applyAlignment="1">
      <alignment horizontal="left" vertical="top"/>
    </xf>
    <xf numFmtId="0" fontId="0" fillId="0" borderId="0" xfId="0" applyFont="1" applyAlignment="1">
      <alignment horizontal="left" vertical="top" wrapText="1"/>
    </xf>
    <xf numFmtId="0" fontId="2" fillId="0" borderId="0" xfId="0" applyFont="1" applyAlignment="1">
      <alignment horizontal="center" vertical="top"/>
    </xf>
  </cellXfs>
  <cellStyles count="1">
    <cellStyle name="Normal" xfId="0" builtinId="0"/>
  </cellStyles>
  <dxfs count="3">
    <dxf>
      <fill>
        <patternFill>
          <bgColor rgb="FFFF4343"/>
        </patternFill>
      </fill>
    </dxf>
    <dxf>
      <fill>
        <patternFill patternType="solid">
          <bgColor rgb="FF92D050"/>
        </patternFill>
      </fill>
    </dxf>
    <dxf>
      <fill>
        <patternFill patternType="solid">
          <bgColor rgb="FF92D050"/>
        </patternFill>
      </fill>
    </dxf>
  </dxfs>
  <tableStyles count="0" defaultTableStyle="TableStyleMedium2" defaultPivotStyle="PivotStyleLight16"/>
  <colors>
    <mruColors>
      <color rgb="FFFF434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10" Type="http://schemas.openxmlformats.org/officeDocument/2006/relationships/pivotCacheDefinition" Target="pivotCache/pivotCacheDefinition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3.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[SukritSinghNegi_DSFT4_C1_S3_Practice_EmployeeData.xlsx]TASK 1!PivotTable1</c:name>
    <c:fmtId val="0"/>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lt1"/>
          </a:solidFill>
          <a:ln w="19050">
            <a:solidFill>
              <a:schemeClr val="accent1"/>
            </a:solidFill>
          </a:ln>
          <a:effectLst/>
        </c:spPr>
      </c:pivotFmt>
      <c:pivotFmt>
        <c:idx val="6"/>
        <c:spPr>
          <a:solidFill>
            <a:schemeClr val="lt1"/>
          </a:solidFill>
          <a:ln w="19050">
            <a:solidFill>
              <a:schemeClr val="accent1"/>
            </a:solidFill>
          </a:ln>
          <a:effectLst/>
        </c:spPr>
      </c:pivotFmt>
      <c:pivotFmt>
        <c:idx val="7"/>
        <c:spPr>
          <a:solidFill>
            <a:schemeClr val="lt1"/>
          </a:solidFill>
          <a:ln w="19050">
            <a:solidFill>
              <a:schemeClr val="accent1"/>
            </a:solidFill>
          </a:ln>
          <a:effectLst/>
        </c:spPr>
      </c:pivotFmt>
      <c:pivotFmt>
        <c:idx val="8"/>
        <c:spPr>
          <a:solidFill>
            <a:schemeClr val="lt1"/>
          </a:solidFill>
          <a:ln w="19050">
            <a:solidFill>
              <a:schemeClr val="accent1"/>
            </a:solidFill>
          </a:ln>
          <a:effectLst/>
        </c:spPr>
      </c:pivotFmt>
      <c:pivotFmt>
        <c:idx val="9"/>
        <c:spPr>
          <a:solidFill>
            <a:schemeClr val="lt1"/>
          </a:solidFill>
          <a:ln w="19050">
            <a:solidFill>
              <a:schemeClr val="accent1"/>
            </a:solidFill>
          </a:ln>
          <a:effectLst/>
        </c:spPr>
      </c:pivotFmt>
      <c:pivotFmt>
        <c:idx val="10"/>
        <c:spPr>
          <a:solidFill>
            <a:schemeClr val="lt1"/>
          </a:solidFill>
          <a:ln w="19050">
            <a:solidFill>
              <a:schemeClr val="accent1"/>
            </a:solidFill>
          </a:ln>
          <a:effectLst/>
        </c:spPr>
      </c:pivotFmt>
      <c:pivotFmt>
        <c:idx val="11"/>
        <c:spPr>
          <a:solidFill>
            <a:schemeClr val="lt1"/>
          </a:solidFill>
          <a:ln w="19050">
            <a:solidFill>
              <a:schemeClr val="accent1"/>
            </a:solidFill>
          </a:ln>
          <a:effectLst/>
        </c:spPr>
      </c:pivotFmt>
      <c:pivotFmt>
        <c:idx val="12"/>
        <c:spPr>
          <a:solidFill>
            <a:schemeClr val="lt1"/>
          </a:solidFill>
          <a:ln w="19050">
            <a:solidFill>
              <a:schemeClr val="accent1"/>
            </a:solidFill>
          </a:ln>
          <a:effectLst/>
        </c:spPr>
      </c:pivotFmt>
      <c:pivotFmt>
        <c:idx val="13"/>
        <c:spPr>
          <a:solidFill>
            <a:schemeClr val="lt1"/>
          </a:solidFill>
          <a:ln w="19050">
            <a:solidFill>
              <a:schemeClr val="accent1"/>
            </a:solidFill>
          </a:ln>
          <a:effectLst/>
        </c:spPr>
      </c:pivotFmt>
      <c:pivotFmt>
        <c:idx val="14"/>
        <c:spPr>
          <a:solidFill>
            <a:schemeClr val="lt1"/>
          </a:solidFill>
          <a:ln w="19050">
            <a:solidFill>
              <a:schemeClr val="accent1"/>
            </a:solidFill>
          </a:ln>
          <a:effectLst/>
        </c:spPr>
      </c:pivotFmt>
      <c:pivotFmt>
        <c:idx val="15"/>
        <c:spPr>
          <a:solidFill>
            <a:schemeClr val="lt1"/>
          </a:solidFill>
          <a:ln w="19050">
            <a:solidFill>
              <a:schemeClr val="accent1"/>
            </a:solidFill>
          </a:ln>
          <a:effectLst/>
        </c:spPr>
      </c:pivotFmt>
      <c:pivotFmt>
        <c:idx val="16"/>
        <c:spPr>
          <a:solidFill>
            <a:schemeClr val="lt1"/>
          </a:solidFill>
          <a:ln w="19050">
            <a:solidFill>
              <a:schemeClr val="accent1"/>
            </a:solidFill>
          </a:ln>
          <a:effectLst/>
        </c:spPr>
      </c:pivotFmt>
      <c:pivotFmt>
        <c:idx val="17"/>
        <c:spPr>
          <a:solidFill>
            <a:schemeClr val="lt1"/>
          </a:solidFill>
          <a:ln w="19050">
            <a:solidFill>
              <a:schemeClr val="accent1"/>
            </a:solidFill>
          </a:ln>
          <a:effectLst/>
        </c:spPr>
      </c:pivotFmt>
      <c:pivotFmt>
        <c:idx val="18"/>
        <c:spPr>
          <a:solidFill>
            <a:schemeClr val="lt1"/>
          </a:solidFill>
          <a:ln w="19050">
            <a:solidFill>
              <a:schemeClr val="accent1"/>
            </a:solidFill>
          </a:ln>
          <a:effectLst/>
        </c:spPr>
      </c:pivotFmt>
      <c:pivotFmt>
        <c:idx val="19"/>
        <c:spPr>
          <a:solidFill>
            <a:schemeClr val="lt1"/>
          </a:solidFill>
          <a:ln w="19050">
            <a:solidFill>
              <a:schemeClr val="accent1"/>
            </a:solidFill>
          </a:ln>
          <a:effectLst/>
        </c:spPr>
      </c:pivotFmt>
      <c:pivotFmt>
        <c:idx val="20"/>
        <c:spPr>
          <a:solidFill>
            <a:schemeClr val="lt1"/>
          </a:solidFill>
          <a:ln w="19050">
            <a:solidFill>
              <a:schemeClr val="accent1"/>
            </a:solidFill>
          </a:ln>
          <a:effectLst/>
        </c:spPr>
      </c:pivotFmt>
      <c:pivotFmt>
        <c:idx val="21"/>
        <c:spPr>
          <a:solidFill>
            <a:schemeClr val="lt1"/>
          </a:solidFill>
          <a:ln w="19050">
            <a:solidFill>
              <a:schemeClr val="accent1"/>
            </a:solidFill>
          </a:ln>
          <a:effectLst/>
        </c:spPr>
      </c:pivotFmt>
      <c:pivotFmt>
        <c:idx val="22"/>
        <c:spPr>
          <a:solidFill>
            <a:schemeClr val="lt1"/>
          </a:solidFill>
          <a:ln w="19050">
            <a:solidFill>
              <a:schemeClr val="accent1"/>
            </a:solidFill>
          </a:ln>
          <a:effectLst/>
        </c:spPr>
      </c:pivotFmt>
      <c:pivotFmt>
        <c:idx val="23"/>
        <c:spPr>
          <a:solidFill>
            <a:schemeClr val="lt1"/>
          </a:solidFill>
          <a:ln w="19050">
            <a:solidFill>
              <a:schemeClr val="accent1"/>
            </a:solidFill>
          </a:ln>
          <a:effectLst/>
        </c:spPr>
      </c:pivotFmt>
      <c:pivotFmt>
        <c:idx val="24"/>
        <c:spPr>
          <a:solidFill>
            <a:schemeClr val="lt1"/>
          </a:solidFill>
          <a:ln w="19050">
            <a:solidFill>
              <a:schemeClr val="accent1"/>
            </a:solidFill>
          </a:ln>
          <a:effectLst/>
        </c:spPr>
      </c:pivotFmt>
    </c:pivotFmts>
    <c:plotArea>
      <c:layout/>
      <c:pieChart>
        <c:varyColors val="1"/>
        <c:ser>
          <c:idx val="0"/>
          <c:order val="0"/>
          <c:tx>
            <c:strRef>
              <c:f>'TASK 1'!$F$8</c:f>
              <c:strCache>
                <c:ptCount val="1"/>
                <c:pt idx="0">
                  <c:v>Sum of Annual_Salary ($)</c:v>
                </c:pt>
              </c:strCache>
            </c:strRef>
          </c:tx>
          <c:spPr>
            <a:solidFill>
              <a:schemeClr val="lt1"/>
            </a:solidFill>
            <a:ln w="19050">
              <a:solidFill>
                <a:schemeClr val="accent1"/>
              </a:solidFill>
            </a:ln>
            <a:effectLst/>
          </c:spPr>
          <c:dPt>
            <c:idx val="0"/>
            <c:bubble3D val="0"/>
            <c:spPr>
              <a:solidFill>
                <a:schemeClr val="lt1"/>
              </a:solidFill>
              <a:ln w="19050">
                <a:solidFill>
                  <a:schemeClr val="accent1"/>
                </a:solidFill>
              </a:ln>
              <a:effectLst/>
            </c:spPr>
            <c:extLst>
              <c:ext xmlns:c16="http://schemas.microsoft.com/office/drawing/2014/chart" uri="{C3380CC4-5D6E-409C-BE32-E72D297353CC}">
                <c16:uniqueId val="{00000001-9057-4CCC-9A58-A56C752A60FE}"/>
              </c:ext>
            </c:extLst>
          </c:dPt>
          <c:dPt>
            <c:idx val="1"/>
            <c:bubble3D val="0"/>
            <c:spPr>
              <a:solidFill>
                <a:schemeClr val="lt1"/>
              </a:solidFill>
              <a:ln w="19050">
                <a:solidFill>
                  <a:schemeClr val="accent1"/>
                </a:solidFill>
              </a:ln>
              <a:effectLst/>
            </c:spPr>
            <c:extLst>
              <c:ext xmlns:c16="http://schemas.microsoft.com/office/drawing/2014/chart" uri="{C3380CC4-5D6E-409C-BE32-E72D297353CC}">
                <c16:uniqueId val="{00000003-9057-4CCC-9A58-A56C752A60FE}"/>
              </c:ext>
            </c:extLst>
          </c:dPt>
          <c:dPt>
            <c:idx val="2"/>
            <c:bubble3D val="0"/>
            <c:spPr>
              <a:solidFill>
                <a:schemeClr val="lt1"/>
              </a:solidFill>
              <a:ln w="19050">
                <a:solidFill>
                  <a:schemeClr val="accent1"/>
                </a:solidFill>
              </a:ln>
              <a:effectLst/>
            </c:spPr>
            <c:extLst>
              <c:ext xmlns:c16="http://schemas.microsoft.com/office/drawing/2014/chart" uri="{C3380CC4-5D6E-409C-BE32-E72D297353CC}">
                <c16:uniqueId val="{00000005-9057-4CCC-9A58-A56C752A60FE}"/>
              </c:ext>
            </c:extLst>
          </c:dPt>
          <c:dPt>
            <c:idx val="3"/>
            <c:bubble3D val="0"/>
            <c:spPr>
              <a:solidFill>
                <a:schemeClr val="lt1"/>
              </a:solidFill>
              <a:ln w="19050">
                <a:solidFill>
                  <a:schemeClr val="accent1"/>
                </a:solidFill>
              </a:ln>
              <a:effectLst/>
            </c:spPr>
            <c:extLst>
              <c:ext xmlns:c16="http://schemas.microsoft.com/office/drawing/2014/chart" uri="{C3380CC4-5D6E-409C-BE32-E72D297353CC}">
                <c16:uniqueId val="{00000007-9057-4CCC-9A58-A56C752A60F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'TASK 1'!$E$9:$E$13</c:f>
              <c:strCache>
                <c:ptCount val="4"/>
                <c:pt idx="0">
                  <c:v>Finance</c:v>
                </c:pt>
                <c:pt idx="1">
                  <c:v>HR</c:v>
                </c:pt>
                <c:pt idx="2">
                  <c:v>IT </c:v>
                </c:pt>
                <c:pt idx="3">
                  <c:v>Sales</c:v>
                </c:pt>
              </c:strCache>
            </c:strRef>
          </c:cat>
          <c:val>
            <c:numRef>
              <c:f>'TASK 1'!$F$9:$F$13</c:f>
              <c:numCache>
                <c:formatCode>General</c:formatCode>
                <c:ptCount val="4"/>
                <c:pt idx="0">
                  <c:v>790000</c:v>
                </c:pt>
                <c:pt idx="1">
                  <c:v>987000</c:v>
                </c:pt>
                <c:pt idx="2">
                  <c:v>1282900</c:v>
                </c:pt>
                <c:pt idx="3">
                  <c:v>1089000</c:v>
                </c:pt>
              </c:numCache>
            </c:numRef>
          </c:val>
          <c:extLst>
            <c:ext xmlns:c16="http://schemas.microsoft.com/office/drawing/2014/chart" uri="{C3380CC4-5D6E-409C-BE32-E72D297353CC}">
              <c16:uniqueId val="{00000000-8FC8-47E9-8BFE-E5D969DA49DA}"/>
            </c:ext>
          </c:extLst>
        </c:ser>
        <c:ser>
          <c:idx val="1"/>
          <c:order val="1"/>
          <c:tx>
            <c:strRef>
              <c:f>'TASK 1'!$G$8</c:f>
              <c:strCache>
                <c:ptCount val="1"/>
                <c:pt idx="0">
                  <c:v>Average of Annual_Salary ($)2</c:v>
                </c:pt>
              </c:strCache>
            </c:strRef>
          </c:tx>
          <c:spPr>
            <a:solidFill>
              <a:schemeClr val="lt1"/>
            </a:solidFill>
            <a:ln w="19050">
              <a:solidFill>
                <a:schemeClr val="accent1"/>
              </a:solidFill>
            </a:ln>
            <a:effectLst/>
          </c:spPr>
          <c:dPt>
            <c:idx val="0"/>
            <c:bubble3D val="0"/>
            <c:spPr>
              <a:solidFill>
                <a:schemeClr val="lt1"/>
              </a:solidFill>
              <a:ln w="19050">
                <a:solidFill>
                  <a:schemeClr val="accent1"/>
                </a:solidFill>
              </a:ln>
              <a:effectLst/>
            </c:spPr>
            <c:extLst>
              <c:ext xmlns:c16="http://schemas.microsoft.com/office/drawing/2014/chart" uri="{C3380CC4-5D6E-409C-BE32-E72D297353CC}">
                <c16:uniqueId val="{00000009-9057-4CCC-9A58-A56C752A60FE}"/>
              </c:ext>
            </c:extLst>
          </c:dPt>
          <c:dPt>
            <c:idx val="1"/>
            <c:bubble3D val="0"/>
            <c:spPr>
              <a:solidFill>
                <a:schemeClr val="lt1"/>
              </a:solidFill>
              <a:ln w="19050">
                <a:solidFill>
                  <a:schemeClr val="accent1"/>
                </a:solidFill>
              </a:ln>
              <a:effectLst/>
            </c:spPr>
            <c:extLst>
              <c:ext xmlns:c16="http://schemas.microsoft.com/office/drawing/2014/chart" uri="{C3380CC4-5D6E-409C-BE32-E72D297353CC}">
                <c16:uniqueId val="{0000000B-9057-4CCC-9A58-A56C752A60FE}"/>
              </c:ext>
            </c:extLst>
          </c:dPt>
          <c:dPt>
            <c:idx val="2"/>
            <c:bubble3D val="0"/>
            <c:spPr>
              <a:solidFill>
                <a:schemeClr val="lt1"/>
              </a:solidFill>
              <a:ln w="19050">
                <a:solidFill>
                  <a:schemeClr val="accent1"/>
                </a:solidFill>
              </a:ln>
              <a:effectLst/>
            </c:spPr>
            <c:extLst>
              <c:ext xmlns:c16="http://schemas.microsoft.com/office/drawing/2014/chart" uri="{C3380CC4-5D6E-409C-BE32-E72D297353CC}">
                <c16:uniqueId val="{0000000D-9057-4CCC-9A58-A56C752A60FE}"/>
              </c:ext>
            </c:extLst>
          </c:dPt>
          <c:dPt>
            <c:idx val="3"/>
            <c:bubble3D val="0"/>
            <c:spPr>
              <a:solidFill>
                <a:schemeClr val="lt1"/>
              </a:solidFill>
              <a:ln w="19050">
                <a:solidFill>
                  <a:schemeClr val="accent1"/>
                </a:solidFill>
              </a:ln>
              <a:effectLst/>
            </c:spPr>
            <c:extLst>
              <c:ext xmlns:c16="http://schemas.microsoft.com/office/drawing/2014/chart" uri="{C3380CC4-5D6E-409C-BE32-E72D297353CC}">
                <c16:uniqueId val="{0000000F-9057-4CCC-9A58-A56C752A60F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'TASK 1'!$E$9:$E$13</c:f>
              <c:strCache>
                <c:ptCount val="4"/>
                <c:pt idx="0">
                  <c:v>Finance</c:v>
                </c:pt>
                <c:pt idx="1">
                  <c:v>HR</c:v>
                </c:pt>
                <c:pt idx="2">
                  <c:v>IT </c:v>
                </c:pt>
                <c:pt idx="3">
                  <c:v>Sales</c:v>
                </c:pt>
              </c:strCache>
            </c:strRef>
          </c:cat>
          <c:val>
            <c:numRef>
              <c:f>'TASK 1'!$G$9:$G$13</c:f>
              <c:numCache>
                <c:formatCode>General</c:formatCode>
                <c:ptCount val="4"/>
                <c:pt idx="0">
                  <c:v>60769.230769230766</c:v>
                </c:pt>
                <c:pt idx="1">
                  <c:v>65800</c:v>
                </c:pt>
                <c:pt idx="2">
                  <c:v>58313.63636363636</c:v>
                </c:pt>
                <c:pt idx="3">
                  <c:v>54450</c:v>
                </c:pt>
              </c:numCache>
            </c:numRef>
          </c:val>
          <c:extLst>
            <c:ext xmlns:c16="http://schemas.microsoft.com/office/drawing/2014/chart" uri="{C3380CC4-5D6E-409C-BE32-E72D297353CC}">
              <c16:uniqueId val="{00000001-8FC8-47E9-8BFE-E5D969DA49DA}"/>
            </c:ext>
          </c:extLst>
        </c:ser>
        <c:ser>
          <c:idx val="2"/>
          <c:order val="2"/>
          <c:tx>
            <c:strRef>
              <c:f>'TASK 1'!$H$8</c:f>
              <c:strCache>
                <c:ptCount val="1"/>
                <c:pt idx="0">
                  <c:v>Count of Annual_Salary ($)2</c:v>
                </c:pt>
              </c:strCache>
            </c:strRef>
          </c:tx>
          <c:spPr>
            <a:solidFill>
              <a:schemeClr val="lt1"/>
            </a:solidFill>
            <a:ln w="19050">
              <a:solidFill>
                <a:schemeClr val="accent1"/>
              </a:solidFill>
            </a:ln>
            <a:effectLst/>
          </c:spPr>
          <c:dPt>
            <c:idx val="0"/>
            <c:bubble3D val="0"/>
            <c:spPr>
              <a:solidFill>
                <a:schemeClr val="lt1"/>
              </a:solidFill>
              <a:ln w="19050">
                <a:solidFill>
                  <a:schemeClr val="accent1"/>
                </a:solidFill>
              </a:ln>
              <a:effectLst/>
            </c:spPr>
            <c:extLst>
              <c:ext xmlns:c16="http://schemas.microsoft.com/office/drawing/2014/chart" uri="{C3380CC4-5D6E-409C-BE32-E72D297353CC}">
                <c16:uniqueId val="{00000011-9057-4CCC-9A58-A56C752A60FE}"/>
              </c:ext>
            </c:extLst>
          </c:dPt>
          <c:dPt>
            <c:idx val="1"/>
            <c:bubble3D val="0"/>
            <c:spPr>
              <a:solidFill>
                <a:schemeClr val="lt1"/>
              </a:solidFill>
              <a:ln w="19050">
                <a:solidFill>
                  <a:schemeClr val="accent1"/>
                </a:solidFill>
              </a:ln>
              <a:effectLst/>
            </c:spPr>
            <c:extLst>
              <c:ext xmlns:c16="http://schemas.microsoft.com/office/drawing/2014/chart" uri="{C3380CC4-5D6E-409C-BE32-E72D297353CC}">
                <c16:uniqueId val="{00000013-9057-4CCC-9A58-A56C752A60FE}"/>
              </c:ext>
            </c:extLst>
          </c:dPt>
          <c:dPt>
            <c:idx val="2"/>
            <c:bubble3D val="0"/>
            <c:spPr>
              <a:solidFill>
                <a:schemeClr val="lt1"/>
              </a:solidFill>
              <a:ln w="19050">
                <a:solidFill>
                  <a:schemeClr val="accent1"/>
                </a:solidFill>
              </a:ln>
              <a:effectLst/>
            </c:spPr>
            <c:extLst>
              <c:ext xmlns:c16="http://schemas.microsoft.com/office/drawing/2014/chart" uri="{C3380CC4-5D6E-409C-BE32-E72D297353CC}">
                <c16:uniqueId val="{00000015-9057-4CCC-9A58-A56C752A60FE}"/>
              </c:ext>
            </c:extLst>
          </c:dPt>
          <c:dPt>
            <c:idx val="3"/>
            <c:bubble3D val="0"/>
            <c:spPr>
              <a:solidFill>
                <a:schemeClr val="lt1"/>
              </a:solidFill>
              <a:ln w="19050">
                <a:solidFill>
                  <a:schemeClr val="accent1"/>
                </a:solidFill>
              </a:ln>
              <a:effectLst/>
            </c:spPr>
            <c:extLst>
              <c:ext xmlns:c16="http://schemas.microsoft.com/office/drawing/2014/chart" uri="{C3380CC4-5D6E-409C-BE32-E72D297353CC}">
                <c16:uniqueId val="{00000017-9057-4CCC-9A58-A56C752A60F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'TASK 1'!$E$9:$E$13</c:f>
              <c:strCache>
                <c:ptCount val="4"/>
                <c:pt idx="0">
                  <c:v>Finance</c:v>
                </c:pt>
                <c:pt idx="1">
                  <c:v>HR</c:v>
                </c:pt>
                <c:pt idx="2">
                  <c:v>IT </c:v>
                </c:pt>
                <c:pt idx="3">
                  <c:v>Sales</c:v>
                </c:pt>
              </c:strCache>
            </c:strRef>
          </c:cat>
          <c:val>
            <c:numRef>
              <c:f>'TASK 1'!$H$9:$H$13</c:f>
              <c:numCache>
                <c:formatCode>General</c:formatCode>
                <c:ptCount val="4"/>
                <c:pt idx="0">
                  <c:v>13</c:v>
                </c:pt>
                <c:pt idx="1">
                  <c:v>15</c:v>
                </c:pt>
                <c:pt idx="2">
                  <c:v>22</c:v>
                </c:pt>
                <c:pt idx="3">
                  <c:v>20</c:v>
                </c:pt>
              </c:numCache>
            </c:numRef>
          </c:val>
          <c:extLst>
            <c:ext xmlns:c16="http://schemas.microsoft.com/office/drawing/2014/chart" uri="{C3380CC4-5D6E-409C-BE32-E72D297353CC}">
              <c16:uniqueId val="{00000002-8FC8-47E9-8BFE-E5D969DA49DA}"/>
            </c:ext>
          </c:extLst>
        </c:ser>
        <c:ser>
          <c:idx val="3"/>
          <c:order val="3"/>
          <c:tx>
            <c:strRef>
              <c:f>'TASK 1'!$I$8</c:f>
              <c:strCache>
                <c:ptCount val="1"/>
                <c:pt idx="0">
                  <c:v>Max of Annual_Salary ($)2</c:v>
                </c:pt>
              </c:strCache>
            </c:strRef>
          </c:tx>
          <c:spPr>
            <a:solidFill>
              <a:schemeClr val="lt1"/>
            </a:solidFill>
            <a:ln w="19050">
              <a:solidFill>
                <a:schemeClr val="accent1"/>
              </a:solidFill>
            </a:ln>
            <a:effectLst/>
          </c:spPr>
          <c:dPt>
            <c:idx val="0"/>
            <c:bubble3D val="0"/>
            <c:spPr>
              <a:solidFill>
                <a:schemeClr val="lt1"/>
              </a:solidFill>
              <a:ln w="19050">
                <a:solidFill>
                  <a:schemeClr val="accent1"/>
                </a:solidFill>
              </a:ln>
              <a:effectLst/>
            </c:spPr>
            <c:extLst>
              <c:ext xmlns:c16="http://schemas.microsoft.com/office/drawing/2014/chart" uri="{C3380CC4-5D6E-409C-BE32-E72D297353CC}">
                <c16:uniqueId val="{00000019-9057-4CCC-9A58-A56C752A60FE}"/>
              </c:ext>
            </c:extLst>
          </c:dPt>
          <c:dPt>
            <c:idx val="1"/>
            <c:bubble3D val="0"/>
            <c:spPr>
              <a:solidFill>
                <a:schemeClr val="lt1"/>
              </a:solidFill>
              <a:ln w="19050">
                <a:solidFill>
                  <a:schemeClr val="accent1"/>
                </a:solidFill>
              </a:ln>
              <a:effectLst/>
            </c:spPr>
            <c:extLst>
              <c:ext xmlns:c16="http://schemas.microsoft.com/office/drawing/2014/chart" uri="{C3380CC4-5D6E-409C-BE32-E72D297353CC}">
                <c16:uniqueId val="{0000001B-9057-4CCC-9A58-A56C752A60FE}"/>
              </c:ext>
            </c:extLst>
          </c:dPt>
          <c:dPt>
            <c:idx val="2"/>
            <c:bubble3D val="0"/>
            <c:spPr>
              <a:solidFill>
                <a:schemeClr val="lt1"/>
              </a:solidFill>
              <a:ln w="19050">
                <a:solidFill>
                  <a:schemeClr val="accent1"/>
                </a:solidFill>
              </a:ln>
              <a:effectLst/>
            </c:spPr>
            <c:extLst>
              <c:ext xmlns:c16="http://schemas.microsoft.com/office/drawing/2014/chart" uri="{C3380CC4-5D6E-409C-BE32-E72D297353CC}">
                <c16:uniqueId val="{0000001D-9057-4CCC-9A58-A56C752A60FE}"/>
              </c:ext>
            </c:extLst>
          </c:dPt>
          <c:dPt>
            <c:idx val="3"/>
            <c:bubble3D val="0"/>
            <c:spPr>
              <a:solidFill>
                <a:schemeClr val="lt1"/>
              </a:solidFill>
              <a:ln w="19050">
                <a:solidFill>
                  <a:schemeClr val="accent1"/>
                </a:solidFill>
              </a:ln>
              <a:effectLst/>
            </c:spPr>
            <c:extLst>
              <c:ext xmlns:c16="http://schemas.microsoft.com/office/drawing/2014/chart" uri="{C3380CC4-5D6E-409C-BE32-E72D297353CC}">
                <c16:uniqueId val="{0000001F-9057-4CCC-9A58-A56C752A60F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'TASK 1'!$E$9:$E$13</c:f>
              <c:strCache>
                <c:ptCount val="4"/>
                <c:pt idx="0">
                  <c:v>Finance</c:v>
                </c:pt>
                <c:pt idx="1">
                  <c:v>HR</c:v>
                </c:pt>
                <c:pt idx="2">
                  <c:v>IT </c:v>
                </c:pt>
                <c:pt idx="3">
                  <c:v>Sales</c:v>
                </c:pt>
              </c:strCache>
            </c:strRef>
          </c:cat>
          <c:val>
            <c:numRef>
              <c:f>'TASK 1'!$I$9:$I$13</c:f>
              <c:numCache>
                <c:formatCode>General</c:formatCode>
                <c:ptCount val="4"/>
                <c:pt idx="0">
                  <c:v>92000</c:v>
                </c:pt>
                <c:pt idx="1">
                  <c:v>140000</c:v>
                </c:pt>
                <c:pt idx="2">
                  <c:v>170000</c:v>
                </c:pt>
                <c:pt idx="3">
                  <c:v>94000</c:v>
                </c:pt>
              </c:numCache>
            </c:numRef>
          </c:val>
          <c:extLst>
            <c:ext xmlns:c16="http://schemas.microsoft.com/office/drawing/2014/chart" uri="{C3380CC4-5D6E-409C-BE32-E72D297353CC}">
              <c16:uniqueId val="{00000003-8FC8-47E9-8BFE-E5D969DA49DA}"/>
            </c:ext>
          </c:extLst>
        </c:ser>
        <c:ser>
          <c:idx val="4"/>
          <c:order val="4"/>
          <c:tx>
            <c:strRef>
              <c:f>'TASK 1'!$J$8</c:f>
              <c:strCache>
                <c:ptCount val="1"/>
                <c:pt idx="0">
                  <c:v>Min of Annual_Salary ($)2</c:v>
                </c:pt>
              </c:strCache>
            </c:strRef>
          </c:tx>
          <c:spPr>
            <a:solidFill>
              <a:schemeClr val="lt1"/>
            </a:solidFill>
            <a:ln w="19050">
              <a:solidFill>
                <a:schemeClr val="accent1"/>
              </a:solidFill>
            </a:ln>
            <a:effectLst/>
          </c:spPr>
          <c:dPt>
            <c:idx val="0"/>
            <c:bubble3D val="0"/>
            <c:spPr>
              <a:solidFill>
                <a:schemeClr val="lt1"/>
              </a:solidFill>
              <a:ln w="19050">
                <a:solidFill>
                  <a:schemeClr val="accent1"/>
                </a:solidFill>
              </a:ln>
              <a:effectLst/>
            </c:spPr>
            <c:extLst>
              <c:ext xmlns:c16="http://schemas.microsoft.com/office/drawing/2014/chart" uri="{C3380CC4-5D6E-409C-BE32-E72D297353CC}">
                <c16:uniqueId val="{00000021-9057-4CCC-9A58-A56C752A60FE}"/>
              </c:ext>
            </c:extLst>
          </c:dPt>
          <c:dPt>
            <c:idx val="1"/>
            <c:bubble3D val="0"/>
            <c:spPr>
              <a:solidFill>
                <a:schemeClr val="lt1"/>
              </a:solidFill>
              <a:ln w="19050">
                <a:solidFill>
                  <a:schemeClr val="accent1"/>
                </a:solidFill>
              </a:ln>
              <a:effectLst/>
            </c:spPr>
            <c:extLst>
              <c:ext xmlns:c16="http://schemas.microsoft.com/office/drawing/2014/chart" uri="{C3380CC4-5D6E-409C-BE32-E72D297353CC}">
                <c16:uniqueId val="{00000023-9057-4CCC-9A58-A56C752A60FE}"/>
              </c:ext>
            </c:extLst>
          </c:dPt>
          <c:dPt>
            <c:idx val="2"/>
            <c:bubble3D val="0"/>
            <c:spPr>
              <a:solidFill>
                <a:schemeClr val="lt1"/>
              </a:solidFill>
              <a:ln w="19050">
                <a:solidFill>
                  <a:schemeClr val="accent1"/>
                </a:solidFill>
              </a:ln>
              <a:effectLst/>
            </c:spPr>
            <c:extLst>
              <c:ext xmlns:c16="http://schemas.microsoft.com/office/drawing/2014/chart" uri="{C3380CC4-5D6E-409C-BE32-E72D297353CC}">
                <c16:uniqueId val="{00000025-9057-4CCC-9A58-A56C752A60FE}"/>
              </c:ext>
            </c:extLst>
          </c:dPt>
          <c:dPt>
            <c:idx val="3"/>
            <c:bubble3D val="0"/>
            <c:spPr>
              <a:solidFill>
                <a:schemeClr val="lt1"/>
              </a:solidFill>
              <a:ln w="19050">
                <a:solidFill>
                  <a:schemeClr val="accent1"/>
                </a:solidFill>
              </a:ln>
              <a:effectLst/>
            </c:spPr>
            <c:extLst>
              <c:ext xmlns:c16="http://schemas.microsoft.com/office/drawing/2014/chart" uri="{C3380CC4-5D6E-409C-BE32-E72D297353CC}">
                <c16:uniqueId val="{00000027-9057-4CCC-9A58-A56C752A60F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'TASK 1'!$E$9:$E$13</c:f>
              <c:strCache>
                <c:ptCount val="4"/>
                <c:pt idx="0">
                  <c:v>Finance</c:v>
                </c:pt>
                <c:pt idx="1">
                  <c:v>HR</c:v>
                </c:pt>
                <c:pt idx="2">
                  <c:v>IT </c:v>
                </c:pt>
                <c:pt idx="3">
                  <c:v>Sales</c:v>
                </c:pt>
              </c:strCache>
            </c:strRef>
          </c:cat>
          <c:val>
            <c:numRef>
              <c:f>'TASK 1'!$J$9:$J$13</c:f>
              <c:numCache>
                <c:formatCode>General</c:formatCode>
                <c:ptCount val="4"/>
                <c:pt idx="0">
                  <c:v>30000</c:v>
                </c:pt>
                <c:pt idx="1">
                  <c:v>28000</c:v>
                </c:pt>
                <c:pt idx="2">
                  <c:v>27000</c:v>
                </c:pt>
                <c:pt idx="3">
                  <c:v>28000</c:v>
                </c:pt>
              </c:numCache>
            </c:numRef>
          </c:val>
          <c:extLst>
            <c:ext xmlns:c16="http://schemas.microsoft.com/office/drawing/2014/chart" uri="{C3380CC4-5D6E-409C-BE32-E72D297353CC}">
              <c16:uniqueId val="{00000005-8FC8-47E9-8BFE-E5D969DA49DA}"/>
            </c:ext>
          </c:extLst>
        </c:ser>
        <c:dLbls>
          <c:dLblPos val="inEnd"/>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[SukritSinghNegi_DSFT4_C1_S3_Practice_EmployeeData.xlsx]TASK 2!PivotTable7</c:name>
    <c:fmtId val="0"/>
  </c:pivotSource>
  <c:chart>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'TASK 2'!$H$24:$H$25</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'TASK 2'!$G$26:$G$30</c:f>
              <c:strCache>
                <c:ptCount val="4"/>
                <c:pt idx="0">
                  <c:v>Finance</c:v>
                </c:pt>
                <c:pt idx="1">
                  <c:v>HR</c:v>
                </c:pt>
                <c:pt idx="2">
                  <c:v>IT </c:v>
                </c:pt>
                <c:pt idx="3">
                  <c:v>Sales</c:v>
                </c:pt>
              </c:strCache>
            </c:strRef>
          </c:cat>
          <c:val>
            <c:numRef>
              <c:f>'TASK 2'!$H$26:$H$30</c:f>
              <c:numCache>
                <c:formatCode>General</c:formatCode>
                <c:ptCount val="4"/>
                <c:pt idx="0">
                  <c:v>2</c:v>
                </c:pt>
                <c:pt idx="1">
                  <c:v>11</c:v>
                </c:pt>
                <c:pt idx="2">
                  <c:v>10</c:v>
                </c:pt>
                <c:pt idx="3">
                  <c:v>4</c:v>
                </c:pt>
              </c:numCache>
            </c:numRef>
          </c:val>
          <c:extLst>
            <c:ext xmlns:c16="http://schemas.microsoft.com/office/drawing/2014/chart" uri="{C3380CC4-5D6E-409C-BE32-E72D297353CC}">
              <c16:uniqueId val="{00000000-3853-4909-9521-BF7834C219DC}"/>
            </c:ext>
          </c:extLst>
        </c:ser>
        <c:ser>
          <c:idx val="1"/>
          <c:order val="1"/>
          <c:tx>
            <c:strRef>
              <c:f>'TASK 2'!$I$24:$I$25</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'TASK 2'!$G$26:$G$30</c:f>
              <c:strCache>
                <c:ptCount val="4"/>
                <c:pt idx="0">
                  <c:v>Finance</c:v>
                </c:pt>
                <c:pt idx="1">
                  <c:v>HR</c:v>
                </c:pt>
                <c:pt idx="2">
                  <c:v>IT </c:v>
                </c:pt>
                <c:pt idx="3">
                  <c:v>Sales</c:v>
                </c:pt>
              </c:strCache>
            </c:strRef>
          </c:cat>
          <c:val>
            <c:numRef>
              <c:f>'TASK 2'!$I$26:$I$30</c:f>
              <c:numCache>
                <c:formatCode>General</c:formatCode>
                <c:ptCount val="4"/>
                <c:pt idx="0">
                  <c:v>11</c:v>
                </c:pt>
                <c:pt idx="1">
                  <c:v>4</c:v>
                </c:pt>
                <c:pt idx="2">
                  <c:v>12</c:v>
                </c:pt>
                <c:pt idx="3">
                  <c:v>16</c:v>
                </c:pt>
              </c:numCache>
            </c:numRef>
          </c:val>
          <c:extLst>
            <c:ext xmlns:c16="http://schemas.microsoft.com/office/drawing/2014/chart" uri="{C3380CC4-5D6E-409C-BE32-E72D297353CC}">
              <c16:uniqueId val="{00000003-3853-4909-9521-BF7834C219DC}"/>
            </c:ext>
          </c:extLst>
        </c:ser>
        <c:dLbls>
          <c:dLblPos val="ctr"/>
          <c:showLegendKey val="0"/>
          <c:showVal val="1"/>
          <c:showCatName val="0"/>
          <c:showSerName val="0"/>
          <c:showPercent val="0"/>
          <c:showBubbleSize val="0"/>
        </c:dLbls>
        <c:gapWidth val="79"/>
        <c:overlap val="100"/>
        <c:axId val="509416320"/>
        <c:axId val="509412384"/>
      </c:barChart>
      <c:catAx>
        <c:axId val="5094163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Department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09412384"/>
        <c:crosses val="autoZero"/>
        <c:auto val="1"/>
        <c:lblAlgn val="ctr"/>
        <c:lblOffset val="100"/>
        <c:noMultiLvlLbl val="0"/>
      </c:catAx>
      <c:valAx>
        <c:axId val="509412384"/>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Staff count</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509416320"/>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[SukritSinghNegi_DSFT4_C1_S3_Practice_EmployeeData.xlsx]TASK 3!PivotTable12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 3'!$F$27:$F$28</c:f>
              <c:strCache>
                <c:ptCount val="1"/>
                <c:pt idx="0">
                  <c:v>IT </c:v>
                </c:pt>
              </c:strCache>
            </c:strRef>
          </c:tx>
          <c:spPr>
            <a:solidFill>
              <a:schemeClr val="accent1"/>
            </a:solidFill>
            <a:ln>
              <a:noFill/>
            </a:ln>
            <a:effectLst/>
          </c:spPr>
          <c:invertIfNegative val="0"/>
          <c:cat>
            <c:strRef>
              <c:f>'TASK 3'!$E$29:$E$43</c:f>
              <c:strCache>
                <c:ptCount val="14"/>
                <c:pt idx="0">
                  <c:v>0</c:v>
                </c:pt>
                <c:pt idx="1">
                  <c:v>1</c:v>
                </c:pt>
                <c:pt idx="2">
                  <c:v>2</c:v>
                </c:pt>
                <c:pt idx="3">
                  <c:v>4</c:v>
                </c:pt>
                <c:pt idx="4">
                  <c:v>5</c:v>
                </c:pt>
                <c:pt idx="5">
                  <c:v>6</c:v>
                </c:pt>
                <c:pt idx="6">
                  <c:v>7</c:v>
                </c:pt>
                <c:pt idx="7">
                  <c:v>8</c:v>
                </c:pt>
                <c:pt idx="8">
                  <c:v>11</c:v>
                </c:pt>
                <c:pt idx="9">
                  <c:v>12</c:v>
                </c:pt>
                <c:pt idx="10">
                  <c:v>13</c:v>
                </c:pt>
                <c:pt idx="11">
                  <c:v>16</c:v>
                </c:pt>
                <c:pt idx="12">
                  <c:v>17</c:v>
                </c:pt>
                <c:pt idx="13">
                  <c:v>24</c:v>
                </c:pt>
              </c:strCache>
            </c:strRef>
          </c:cat>
          <c:val>
            <c:numRef>
              <c:f>'TASK 3'!$F$29:$F$43</c:f>
              <c:numCache>
                <c:formatCode>General</c:formatCode>
                <c:ptCount val="14"/>
                <c:pt idx="0">
                  <c:v>28100</c:v>
                </c:pt>
                <c:pt idx="2">
                  <c:v>36000</c:v>
                </c:pt>
                <c:pt idx="3">
                  <c:v>46500</c:v>
                </c:pt>
                <c:pt idx="4">
                  <c:v>52500</c:v>
                </c:pt>
                <c:pt idx="6">
                  <c:v>62000</c:v>
                </c:pt>
                <c:pt idx="7">
                  <c:v>78000</c:v>
                </c:pt>
                <c:pt idx="8">
                  <c:v>75000</c:v>
                </c:pt>
                <c:pt idx="9">
                  <c:v>79400</c:v>
                </c:pt>
                <c:pt idx="10">
                  <c:v>80000</c:v>
                </c:pt>
                <c:pt idx="11">
                  <c:v>88000</c:v>
                </c:pt>
                <c:pt idx="12">
                  <c:v>90000</c:v>
                </c:pt>
                <c:pt idx="13">
                  <c:v>170000</c:v>
                </c:pt>
              </c:numCache>
            </c:numRef>
          </c:val>
          <c:extLst>
            <c:ext xmlns:c16="http://schemas.microsoft.com/office/drawing/2014/chart" uri="{C3380CC4-5D6E-409C-BE32-E72D297353CC}">
              <c16:uniqueId val="{00000000-B2C7-42BD-974F-FC22DB8809A4}"/>
            </c:ext>
          </c:extLst>
        </c:ser>
        <c:ser>
          <c:idx val="1"/>
          <c:order val="1"/>
          <c:tx>
            <c:strRef>
              <c:f>'TASK 3'!$G$27:$G$28</c:f>
              <c:strCache>
                <c:ptCount val="1"/>
                <c:pt idx="0">
                  <c:v>Sales</c:v>
                </c:pt>
              </c:strCache>
            </c:strRef>
          </c:tx>
          <c:spPr>
            <a:solidFill>
              <a:schemeClr val="accent2"/>
            </a:solidFill>
            <a:ln>
              <a:noFill/>
            </a:ln>
            <a:effectLst/>
          </c:spPr>
          <c:invertIfNegative val="0"/>
          <c:cat>
            <c:strRef>
              <c:f>'TASK 3'!$E$29:$E$43</c:f>
              <c:strCache>
                <c:ptCount val="14"/>
                <c:pt idx="0">
                  <c:v>0</c:v>
                </c:pt>
                <c:pt idx="1">
                  <c:v>1</c:v>
                </c:pt>
                <c:pt idx="2">
                  <c:v>2</c:v>
                </c:pt>
                <c:pt idx="3">
                  <c:v>4</c:v>
                </c:pt>
                <c:pt idx="4">
                  <c:v>5</c:v>
                </c:pt>
                <c:pt idx="5">
                  <c:v>6</c:v>
                </c:pt>
                <c:pt idx="6">
                  <c:v>7</c:v>
                </c:pt>
                <c:pt idx="7">
                  <c:v>8</c:v>
                </c:pt>
                <c:pt idx="8">
                  <c:v>11</c:v>
                </c:pt>
                <c:pt idx="9">
                  <c:v>12</c:v>
                </c:pt>
                <c:pt idx="10">
                  <c:v>13</c:v>
                </c:pt>
                <c:pt idx="11">
                  <c:v>16</c:v>
                </c:pt>
                <c:pt idx="12">
                  <c:v>17</c:v>
                </c:pt>
                <c:pt idx="13">
                  <c:v>24</c:v>
                </c:pt>
              </c:strCache>
            </c:strRef>
          </c:cat>
          <c:val>
            <c:numRef>
              <c:f>'TASK 3'!$G$29:$G$43</c:f>
              <c:numCache>
                <c:formatCode>General</c:formatCode>
                <c:ptCount val="14"/>
                <c:pt idx="0">
                  <c:v>28000</c:v>
                </c:pt>
                <c:pt idx="1">
                  <c:v>30166.666666666668</c:v>
                </c:pt>
                <c:pt idx="2">
                  <c:v>36000</c:v>
                </c:pt>
                <c:pt idx="3">
                  <c:v>54000</c:v>
                </c:pt>
                <c:pt idx="4">
                  <c:v>51875</c:v>
                </c:pt>
                <c:pt idx="5">
                  <c:v>59666.666666666664</c:v>
                </c:pt>
                <c:pt idx="6">
                  <c:v>66400</c:v>
                </c:pt>
                <c:pt idx="7">
                  <c:v>68000</c:v>
                </c:pt>
                <c:pt idx="9">
                  <c:v>94000</c:v>
                </c:pt>
              </c:numCache>
            </c:numRef>
          </c:val>
          <c:extLst>
            <c:ext xmlns:c16="http://schemas.microsoft.com/office/drawing/2014/chart" uri="{C3380CC4-5D6E-409C-BE32-E72D297353CC}">
              <c16:uniqueId val="{00000001-B2C7-42BD-974F-FC22DB8809A4}"/>
            </c:ext>
          </c:extLst>
        </c:ser>
        <c:dLbls>
          <c:showLegendKey val="0"/>
          <c:showVal val="0"/>
          <c:showCatName val="0"/>
          <c:showSerName val="0"/>
          <c:showPercent val="0"/>
          <c:showBubbleSize val="0"/>
        </c:dLbls>
        <c:gapWidth val="219"/>
        <c:overlap val="-27"/>
        <c:axId val="545596176"/>
        <c:axId val="545598472"/>
      </c:barChart>
      <c:catAx>
        <c:axId val="545596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Experience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598472"/>
        <c:crosses val="autoZero"/>
        <c:auto val="1"/>
        <c:lblAlgn val="ctr"/>
        <c:lblOffset val="100"/>
        <c:noMultiLvlLbl val="0"/>
      </c:catAx>
      <c:valAx>
        <c:axId val="545598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salary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596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[SukritSinghNegi_DSFT4_C1_S3_Practice_EmployeeData.xlsx]TASK 4!PivotTable17</c:name>
    <c:fmtId val="3"/>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lt1"/>
          </a:solidFill>
          <a:ln w="19050">
            <a:solidFill>
              <a:schemeClr val="accent1"/>
            </a:solidFill>
          </a:ln>
          <a:effectLst/>
        </c:spPr>
      </c:pivotFmt>
      <c:pivotFmt>
        <c:idx val="2"/>
        <c:spPr>
          <a:solidFill>
            <a:schemeClr val="lt1"/>
          </a:solidFill>
          <a:ln w="19050">
            <a:solidFill>
              <a:schemeClr val="accent1"/>
            </a:solidFill>
          </a:ln>
          <a:effectLst/>
        </c:spPr>
      </c:pivotFmt>
      <c:pivotFmt>
        <c:idx val="3"/>
        <c:spPr>
          <a:solidFill>
            <a:schemeClr val="lt1"/>
          </a:solidFill>
          <a:ln w="19050">
            <a:solidFill>
              <a:schemeClr val="accent1"/>
            </a:solidFill>
          </a:ln>
          <a:effectLst/>
        </c:spPr>
      </c:pivotFmt>
      <c:pivotFmt>
        <c:idx val="4"/>
        <c:spPr>
          <a:solidFill>
            <a:schemeClr val="lt1"/>
          </a:solidFill>
          <a:ln w="19050">
            <a:solidFill>
              <a:schemeClr val="accent1"/>
            </a:solidFill>
          </a:ln>
          <a:effectLst/>
        </c:spPr>
      </c:pivotFmt>
    </c:pivotFmts>
    <c:plotArea>
      <c:layout/>
      <c:pieChart>
        <c:varyColors val="1"/>
        <c:ser>
          <c:idx val="0"/>
          <c:order val="0"/>
          <c:tx>
            <c:strRef>
              <c:f>'TASK 4'!$E$4</c:f>
              <c:strCache>
                <c:ptCount val="1"/>
                <c:pt idx="0">
                  <c:v>Total</c:v>
                </c:pt>
              </c:strCache>
            </c:strRef>
          </c:tx>
          <c:spPr>
            <a:solidFill>
              <a:schemeClr val="lt1"/>
            </a:solidFill>
            <a:ln w="19050">
              <a:solidFill>
                <a:schemeClr val="accent1"/>
              </a:solidFill>
            </a:ln>
            <a:effectLst/>
          </c:spPr>
          <c:dPt>
            <c:idx val="0"/>
            <c:bubble3D val="0"/>
            <c:spPr>
              <a:solidFill>
                <a:schemeClr val="lt1"/>
              </a:solidFill>
              <a:ln w="19050">
                <a:solidFill>
                  <a:schemeClr val="accent1"/>
                </a:solidFill>
              </a:ln>
              <a:effectLst/>
            </c:spPr>
            <c:extLst>
              <c:ext xmlns:c16="http://schemas.microsoft.com/office/drawing/2014/chart" uri="{C3380CC4-5D6E-409C-BE32-E72D297353CC}">
                <c16:uniqueId val="{00000001-496A-4DCB-A1EE-169503A6845B}"/>
              </c:ext>
            </c:extLst>
          </c:dPt>
          <c:dPt>
            <c:idx val="1"/>
            <c:bubble3D val="0"/>
            <c:spPr>
              <a:solidFill>
                <a:schemeClr val="lt1"/>
              </a:solidFill>
              <a:ln w="19050">
                <a:solidFill>
                  <a:schemeClr val="accent1"/>
                </a:solidFill>
              </a:ln>
              <a:effectLst/>
            </c:spPr>
            <c:extLst>
              <c:ext xmlns:c16="http://schemas.microsoft.com/office/drawing/2014/chart" uri="{C3380CC4-5D6E-409C-BE32-E72D297353CC}">
                <c16:uniqueId val="{00000003-496A-4DCB-A1EE-169503A6845B}"/>
              </c:ext>
            </c:extLst>
          </c:dPt>
          <c:dPt>
            <c:idx val="2"/>
            <c:bubble3D val="0"/>
            <c:spPr>
              <a:solidFill>
                <a:schemeClr val="lt1"/>
              </a:solidFill>
              <a:ln w="19050">
                <a:solidFill>
                  <a:schemeClr val="accent1"/>
                </a:solidFill>
              </a:ln>
              <a:effectLst/>
            </c:spPr>
            <c:extLst>
              <c:ext xmlns:c16="http://schemas.microsoft.com/office/drawing/2014/chart" uri="{C3380CC4-5D6E-409C-BE32-E72D297353CC}">
                <c16:uniqueId val="{00000005-496A-4DCB-A1EE-169503A6845B}"/>
              </c:ext>
            </c:extLst>
          </c:dPt>
          <c:dPt>
            <c:idx val="3"/>
            <c:bubble3D val="0"/>
            <c:spPr>
              <a:solidFill>
                <a:schemeClr val="lt1"/>
              </a:solidFill>
              <a:ln w="19050">
                <a:solidFill>
                  <a:schemeClr val="accent1"/>
                </a:solidFill>
              </a:ln>
              <a:effectLst/>
            </c:spPr>
            <c:extLst>
              <c:ext xmlns:c16="http://schemas.microsoft.com/office/drawing/2014/chart" uri="{C3380CC4-5D6E-409C-BE32-E72D297353CC}">
                <c16:uniqueId val="{00000007-496A-4DCB-A1EE-169503A6845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'TASK 4'!$D$5:$D$9</c:f>
              <c:strCache>
                <c:ptCount val="4"/>
                <c:pt idx="0">
                  <c:v>Finance</c:v>
                </c:pt>
                <c:pt idx="1">
                  <c:v>HR</c:v>
                </c:pt>
                <c:pt idx="2">
                  <c:v>IT </c:v>
                </c:pt>
                <c:pt idx="3">
                  <c:v>Sales</c:v>
                </c:pt>
              </c:strCache>
            </c:strRef>
          </c:cat>
          <c:val>
            <c:numRef>
              <c:f>'TASK 4'!$E$5:$E$9</c:f>
              <c:numCache>
                <c:formatCode>0.00%</c:formatCode>
                <c:ptCount val="4"/>
                <c:pt idx="0">
                  <c:v>0.19041191641157898</c:v>
                </c:pt>
                <c:pt idx="1">
                  <c:v>0.23789438164332716</c:v>
                </c:pt>
                <c:pt idx="2">
                  <c:v>0.30921449058786665</c:v>
                </c:pt>
                <c:pt idx="3">
                  <c:v>0.26247921135722724</c:v>
                </c:pt>
              </c:numCache>
            </c:numRef>
          </c:val>
          <c:extLst>
            <c:ext xmlns:c16="http://schemas.microsoft.com/office/drawing/2014/chart" uri="{C3380CC4-5D6E-409C-BE32-E72D297353CC}">
              <c16:uniqueId val="{00000000-3F55-4BCF-9570-79129A7173EC}"/>
            </c:ext>
          </c:extLst>
        </c:ser>
        <c:dLbls>
          <c:dLblPos val="inEnd"/>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'TASK 7 '!$A$1</c:f>
              <c:strCache>
                <c:ptCount val="1"/>
                <c:pt idx="0">
                  <c:v>Annual_Salary ($)</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val>
            <c:numRef>
              <c:f>'TASK 7 '!$A$2:$A$71</c:f>
              <c:numCache>
                <c:formatCode>General</c:formatCode>
                <c:ptCount val="70"/>
                <c:pt idx="0">
                  <c:v>27000</c:v>
                </c:pt>
                <c:pt idx="1">
                  <c:v>48000</c:v>
                </c:pt>
                <c:pt idx="2">
                  <c:v>75000</c:v>
                </c:pt>
                <c:pt idx="3">
                  <c:v>61000</c:v>
                </c:pt>
                <c:pt idx="4">
                  <c:v>45000</c:v>
                </c:pt>
                <c:pt idx="5">
                  <c:v>40000</c:v>
                </c:pt>
                <c:pt idx="6">
                  <c:v>42000</c:v>
                </c:pt>
                <c:pt idx="7">
                  <c:v>28000</c:v>
                </c:pt>
                <c:pt idx="8">
                  <c:v>48000</c:v>
                </c:pt>
                <c:pt idx="9">
                  <c:v>65000</c:v>
                </c:pt>
                <c:pt idx="10">
                  <c:v>54000</c:v>
                </c:pt>
                <c:pt idx="11">
                  <c:v>45000</c:v>
                </c:pt>
                <c:pt idx="12">
                  <c:v>29000</c:v>
                </c:pt>
                <c:pt idx="13">
                  <c:v>48000</c:v>
                </c:pt>
                <c:pt idx="14">
                  <c:v>95000</c:v>
                </c:pt>
                <c:pt idx="15">
                  <c:v>78000</c:v>
                </c:pt>
                <c:pt idx="16">
                  <c:v>54000</c:v>
                </c:pt>
                <c:pt idx="17">
                  <c:v>28000</c:v>
                </c:pt>
                <c:pt idx="18">
                  <c:v>36000</c:v>
                </c:pt>
                <c:pt idx="19">
                  <c:v>42000</c:v>
                </c:pt>
                <c:pt idx="20">
                  <c:v>94000</c:v>
                </c:pt>
                <c:pt idx="21">
                  <c:v>42000</c:v>
                </c:pt>
                <c:pt idx="22">
                  <c:v>30000</c:v>
                </c:pt>
                <c:pt idx="23">
                  <c:v>48000</c:v>
                </c:pt>
                <c:pt idx="24">
                  <c:v>52000</c:v>
                </c:pt>
                <c:pt idx="25">
                  <c:v>36000</c:v>
                </c:pt>
                <c:pt idx="26">
                  <c:v>48000</c:v>
                </c:pt>
                <c:pt idx="27">
                  <c:v>48000</c:v>
                </c:pt>
                <c:pt idx="28">
                  <c:v>56000</c:v>
                </c:pt>
                <c:pt idx="29">
                  <c:v>140000</c:v>
                </c:pt>
                <c:pt idx="30">
                  <c:v>38000</c:v>
                </c:pt>
                <c:pt idx="31">
                  <c:v>68000</c:v>
                </c:pt>
                <c:pt idx="32">
                  <c:v>36000</c:v>
                </c:pt>
                <c:pt idx="33">
                  <c:v>32000</c:v>
                </c:pt>
                <c:pt idx="34">
                  <c:v>30000</c:v>
                </c:pt>
                <c:pt idx="35">
                  <c:v>28500</c:v>
                </c:pt>
                <c:pt idx="36">
                  <c:v>53000</c:v>
                </c:pt>
                <c:pt idx="37">
                  <c:v>51000</c:v>
                </c:pt>
                <c:pt idx="38">
                  <c:v>28000</c:v>
                </c:pt>
                <c:pt idx="39">
                  <c:v>35000</c:v>
                </c:pt>
                <c:pt idx="40">
                  <c:v>65000</c:v>
                </c:pt>
                <c:pt idx="41">
                  <c:v>70000</c:v>
                </c:pt>
                <c:pt idx="42">
                  <c:v>68000</c:v>
                </c:pt>
                <c:pt idx="43">
                  <c:v>61000</c:v>
                </c:pt>
                <c:pt idx="44">
                  <c:v>58000</c:v>
                </c:pt>
                <c:pt idx="45">
                  <c:v>83000</c:v>
                </c:pt>
                <c:pt idx="46">
                  <c:v>27500</c:v>
                </c:pt>
                <c:pt idx="47">
                  <c:v>29000</c:v>
                </c:pt>
                <c:pt idx="48">
                  <c:v>62000</c:v>
                </c:pt>
                <c:pt idx="49">
                  <c:v>68500</c:v>
                </c:pt>
                <c:pt idx="50">
                  <c:v>60000</c:v>
                </c:pt>
                <c:pt idx="51">
                  <c:v>80000</c:v>
                </c:pt>
                <c:pt idx="52">
                  <c:v>77000</c:v>
                </c:pt>
                <c:pt idx="53">
                  <c:v>78000</c:v>
                </c:pt>
                <c:pt idx="54">
                  <c:v>75000</c:v>
                </c:pt>
                <c:pt idx="55">
                  <c:v>85000</c:v>
                </c:pt>
                <c:pt idx="56">
                  <c:v>58000</c:v>
                </c:pt>
                <c:pt idx="57">
                  <c:v>88000</c:v>
                </c:pt>
                <c:pt idx="58">
                  <c:v>90000</c:v>
                </c:pt>
                <c:pt idx="59">
                  <c:v>63000</c:v>
                </c:pt>
                <c:pt idx="60">
                  <c:v>62500</c:v>
                </c:pt>
                <c:pt idx="61">
                  <c:v>78000</c:v>
                </c:pt>
                <c:pt idx="62">
                  <c:v>79400</c:v>
                </c:pt>
                <c:pt idx="63">
                  <c:v>80000</c:v>
                </c:pt>
                <c:pt idx="64">
                  <c:v>170000</c:v>
                </c:pt>
                <c:pt idx="65">
                  <c:v>82500</c:v>
                </c:pt>
                <c:pt idx="66">
                  <c:v>53500</c:v>
                </c:pt>
                <c:pt idx="67">
                  <c:v>57000</c:v>
                </c:pt>
                <c:pt idx="68">
                  <c:v>66500</c:v>
                </c:pt>
                <c:pt idx="69">
                  <c:v>92000</c:v>
                </c:pt>
              </c:numCache>
            </c:numRef>
          </c:val>
          <c:smooth val="0"/>
          <c:extLst>
            <c:ext xmlns:c16="http://schemas.microsoft.com/office/drawing/2014/chart" uri="{C3380CC4-5D6E-409C-BE32-E72D297353CC}">
              <c16:uniqueId val="{00000000-E064-4DB3-AD34-4464F2B806B6}"/>
            </c:ext>
          </c:extLst>
        </c:ser>
        <c:ser>
          <c:idx val="1"/>
          <c:order val="1"/>
          <c:tx>
            <c:strRef>
              <c:f>'TASK 7 '!$B$1</c:f>
              <c:strCache>
                <c:ptCount val="1"/>
                <c:pt idx="0">
                  <c:v>Work_Experience</c:v>
                </c:pt>
              </c:strCache>
            </c:strRef>
          </c:tx>
          <c:spPr>
            <a:ln w="28575" cap="rnd">
              <a:solidFill>
                <a:schemeClr val="accent2"/>
              </a:solidFill>
              <a:round/>
            </a:ln>
            <a:effectLst/>
          </c:spPr>
          <c:marker>
            <c:symbol val="none"/>
          </c:marker>
          <c:val>
            <c:numRef>
              <c:f>'TASK 7 '!$B$2:$B$71</c:f>
              <c:numCache>
                <c:formatCode>General</c:formatCode>
                <c:ptCount val="70"/>
                <c:pt idx="0">
                  <c:v>0</c:v>
                </c:pt>
                <c:pt idx="1">
                  <c:v>4</c:v>
                </c:pt>
                <c:pt idx="2">
                  <c:v>7</c:v>
                </c:pt>
                <c:pt idx="3">
                  <c:v>6</c:v>
                </c:pt>
                <c:pt idx="4">
                  <c:v>4</c:v>
                </c:pt>
                <c:pt idx="5">
                  <c:v>3</c:v>
                </c:pt>
                <c:pt idx="6">
                  <c:v>4</c:v>
                </c:pt>
                <c:pt idx="7">
                  <c:v>0</c:v>
                </c:pt>
                <c:pt idx="8">
                  <c:v>4</c:v>
                </c:pt>
                <c:pt idx="9">
                  <c:v>7</c:v>
                </c:pt>
                <c:pt idx="10">
                  <c:v>4</c:v>
                </c:pt>
                <c:pt idx="11">
                  <c:v>4</c:v>
                </c:pt>
                <c:pt idx="12">
                  <c:v>0</c:v>
                </c:pt>
                <c:pt idx="13">
                  <c:v>4</c:v>
                </c:pt>
                <c:pt idx="14">
                  <c:v>9</c:v>
                </c:pt>
                <c:pt idx="15">
                  <c:v>8</c:v>
                </c:pt>
                <c:pt idx="16">
                  <c:v>5</c:v>
                </c:pt>
                <c:pt idx="17">
                  <c:v>0</c:v>
                </c:pt>
                <c:pt idx="18">
                  <c:v>3</c:v>
                </c:pt>
                <c:pt idx="19">
                  <c:v>4</c:v>
                </c:pt>
                <c:pt idx="20">
                  <c:v>12</c:v>
                </c:pt>
                <c:pt idx="21">
                  <c:v>5</c:v>
                </c:pt>
                <c:pt idx="22">
                  <c:v>1</c:v>
                </c:pt>
                <c:pt idx="23">
                  <c:v>4</c:v>
                </c:pt>
                <c:pt idx="24">
                  <c:v>5</c:v>
                </c:pt>
                <c:pt idx="25">
                  <c:v>2</c:v>
                </c:pt>
                <c:pt idx="26">
                  <c:v>4</c:v>
                </c:pt>
                <c:pt idx="27">
                  <c:v>4</c:v>
                </c:pt>
                <c:pt idx="28">
                  <c:v>5</c:v>
                </c:pt>
                <c:pt idx="29">
                  <c:v>20</c:v>
                </c:pt>
                <c:pt idx="30">
                  <c:v>3</c:v>
                </c:pt>
                <c:pt idx="31">
                  <c:v>8</c:v>
                </c:pt>
                <c:pt idx="32">
                  <c:v>2</c:v>
                </c:pt>
                <c:pt idx="33">
                  <c:v>1</c:v>
                </c:pt>
                <c:pt idx="34">
                  <c:v>1</c:v>
                </c:pt>
                <c:pt idx="35">
                  <c:v>1</c:v>
                </c:pt>
                <c:pt idx="36">
                  <c:v>5</c:v>
                </c:pt>
                <c:pt idx="37">
                  <c:v>4</c:v>
                </c:pt>
                <c:pt idx="38">
                  <c:v>0</c:v>
                </c:pt>
                <c:pt idx="39">
                  <c:v>2</c:v>
                </c:pt>
                <c:pt idx="40">
                  <c:v>8</c:v>
                </c:pt>
                <c:pt idx="41">
                  <c:v>9</c:v>
                </c:pt>
                <c:pt idx="42">
                  <c:v>8</c:v>
                </c:pt>
                <c:pt idx="43">
                  <c:v>7</c:v>
                </c:pt>
                <c:pt idx="44">
                  <c:v>6</c:v>
                </c:pt>
                <c:pt idx="45">
                  <c:v>10</c:v>
                </c:pt>
                <c:pt idx="46">
                  <c:v>0</c:v>
                </c:pt>
                <c:pt idx="47">
                  <c:v>0</c:v>
                </c:pt>
                <c:pt idx="48">
                  <c:v>7</c:v>
                </c:pt>
                <c:pt idx="49">
                  <c:v>9</c:v>
                </c:pt>
                <c:pt idx="50">
                  <c:v>6</c:v>
                </c:pt>
                <c:pt idx="51">
                  <c:v>13</c:v>
                </c:pt>
                <c:pt idx="52">
                  <c:v>11</c:v>
                </c:pt>
                <c:pt idx="53">
                  <c:v>12</c:v>
                </c:pt>
                <c:pt idx="54">
                  <c:v>11</c:v>
                </c:pt>
                <c:pt idx="55">
                  <c:v>15</c:v>
                </c:pt>
                <c:pt idx="56">
                  <c:v>5</c:v>
                </c:pt>
                <c:pt idx="57">
                  <c:v>16</c:v>
                </c:pt>
                <c:pt idx="58">
                  <c:v>17</c:v>
                </c:pt>
                <c:pt idx="59">
                  <c:v>7</c:v>
                </c:pt>
                <c:pt idx="60">
                  <c:v>7</c:v>
                </c:pt>
                <c:pt idx="61">
                  <c:v>10</c:v>
                </c:pt>
                <c:pt idx="62">
                  <c:v>12</c:v>
                </c:pt>
                <c:pt idx="63">
                  <c:v>13</c:v>
                </c:pt>
                <c:pt idx="64">
                  <c:v>24</c:v>
                </c:pt>
                <c:pt idx="65">
                  <c:v>13</c:v>
                </c:pt>
                <c:pt idx="66">
                  <c:v>5</c:v>
                </c:pt>
                <c:pt idx="67">
                  <c:v>6</c:v>
                </c:pt>
                <c:pt idx="68">
                  <c:v>7</c:v>
                </c:pt>
                <c:pt idx="69">
                  <c:v>19</c:v>
                </c:pt>
              </c:numCache>
            </c:numRef>
          </c:val>
          <c:smooth val="0"/>
          <c:extLst>
            <c:ext xmlns:c16="http://schemas.microsoft.com/office/drawing/2014/chart" uri="{C3380CC4-5D6E-409C-BE32-E72D297353CC}">
              <c16:uniqueId val="{00000001-E064-4DB3-AD34-4464F2B806B6}"/>
            </c:ext>
          </c:extLst>
        </c:ser>
        <c:dLbls>
          <c:showLegendKey val="0"/>
          <c:showVal val="0"/>
          <c:showCatName val="0"/>
          <c:showSerName val="0"/>
          <c:showPercent val="0"/>
          <c:showBubbleSize val="0"/>
        </c:dLbls>
        <c:smooth val="0"/>
        <c:axId val="510591664"/>
        <c:axId val="510593632"/>
      </c:lineChart>
      <c:catAx>
        <c:axId val="510591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593632"/>
        <c:crosses val="autoZero"/>
        <c:auto val="1"/>
        <c:lblAlgn val="ctr"/>
        <c:lblOffset val="100"/>
        <c:noMultiLvlLbl val="0"/>
      </c:catAx>
      <c:valAx>
        <c:axId val="510593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5916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plotArea>
      <cx:plotAreaRegion>
        <cx:series layoutId="boxWhisker" uniqueId="{B26081B1-D072-4FCF-9D91-EF12828DB9BC}">
          <cx:tx>
            <cx:txData>
              <cx:f>_xlchart.v1.1</cx:f>
              <cx:v>Annual_Salary ($)</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_xlchart.v1.5</cx:f>
      </cx:numDim>
    </cx:data>
  </cx:chartData>
  <cx:chart>
    <cx:plotArea>
      <cx:plotAreaRegion>
        <cx:series layoutId="boxWhisker" uniqueId="{E71C3C16-D9F5-4CE1-A3E1-39502F457523}">
          <cx:tx>
            <cx:txData>
              <cx:f>_xlchart.v1.4</cx:f>
              <cx:v>Annual_Salary ($)</cx:v>
            </cx:txData>
          </cx:tx>
          <cx:dataLabels>
            <cx:visibility seriesName="0" categoryName="0" value="1"/>
          </cx:dataLabels>
          <cx:dataId val="0"/>
          <cx:layoutPr>
            <cx:visibility meanLine="1" meanMarker="1" nonoutliers="0" outliers="1"/>
            <cx:statistics quartileMethod="exclusive"/>
          </cx:layoutPr>
        </cx:series>
      </cx:plotAreaRegion>
      <cx:axis id="0">
        <cx:catScaling gapWidth="1"/>
        <cx:tickLabels/>
      </cx:axis>
      <cx:axis id="1">
        <cx:valScaling/>
        <cx:majorGridlines/>
        <cx:tickLabels/>
      </cx:axis>
    </cx:plotArea>
    <cx:legend pos="b" align="ctr"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val">
        <cx:f>_xlchart.v1.8</cx:f>
      </cx:numDim>
    </cx:data>
  </cx:chartData>
  <cx:chart>
    <cx:title pos="t" align="ctr" overlay="0"/>
    <cx:plotArea>
      <cx:plotAreaRegion>
        <cx:series layoutId="boxWhisker" uniqueId="{3BE0D0DD-27E4-4C87-A04B-792646AC999D}">
          <cx:tx>
            <cx:txData>
              <cx:f>_xlchart.v1.7</cx:f>
              <cx:v>Annual_Salary ($)</cx:v>
            </cx:txData>
          </cx:tx>
          <cx:dataId val="0"/>
          <cx:layoutPr>
            <cx:visibility meanLine="1" meanMarker="1" nonoutliers="0" outliers="1"/>
            <cx:statistics quartileMethod="exclusive"/>
          </cx:layoutPr>
        </cx:series>
      </cx:plotAreaRegion>
      <cx:axis id="0">
        <cx:catScaling gapWidth="1"/>
        <cx:tickLabels/>
      </cx:axis>
      <cx:axis id="1">
        <cx:valScaling/>
        <cx:majorGridlines/>
        <cx:tickLabels/>
      </cx:axis>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73">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73">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microsoft.com/office/2014/relationships/chartEx" Target="../charts/chartEx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microsoft.com/office/2014/relationships/chartEx" Target="../charts/chartEx3.xml"/></Relationships>
</file>

<file path=xl/drawings/drawing1.xml><?xml version="1.0" encoding="utf-8"?>
<xdr:wsDr xmlns:xdr="http://schemas.openxmlformats.org/drawingml/2006/spreadsheetDrawing" xmlns:a="http://schemas.openxmlformats.org/drawingml/2006/main">
  <xdr:twoCellAnchor>
    <xdr:from>
      <xdr:col>4</xdr:col>
      <xdr:colOff>9525</xdr:colOff>
      <xdr:row>15</xdr:row>
      <xdr:rowOff>4762</xdr:rowOff>
    </xdr:from>
    <xdr:to>
      <xdr:col>7</xdr:col>
      <xdr:colOff>276225</xdr:colOff>
      <xdr:row>29</xdr:row>
      <xdr:rowOff>80962</xdr:rowOff>
    </xdr:to>
    <xdr:graphicFrame macro="">
      <xdr:nvGraphicFramePr>
        <xdr:cNvPr id="2" name="Chart 1">
          <a:extLst>
            <a:ext uri="{FF2B5EF4-FFF2-40B4-BE49-F238E27FC236}">
              <a16:creationId xmlns:a16="http://schemas.microsoft.com/office/drawing/2014/main" id="{DCDB8FE6-9CA5-49B8-8502-ECAC51519E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1156608</xdr:colOff>
      <xdr:row>15</xdr:row>
      <xdr:rowOff>29936</xdr:rowOff>
    </xdr:from>
    <xdr:to>
      <xdr:col>9</xdr:col>
      <xdr:colOff>1289277</xdr:colOff>
      <xdr:row>29</xdr:row>
      <xdr:rowOff>106136</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89EE8F7F-E005-4C4B-95CF-16D0E773038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0081533" y="2887436"/>
              <a:ext cx="4571319"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10</xdr:col>
      <xdr:colOff>503958</xdr:colOff>
      <xdr:row>22</xdr:row>
      <xdr:rowOff>170151</xdr:rowOff>
    </xdr:from>
    <xdr:to>
      <xdr:col>15</xdr:col>
      <xdr:colOff>368011</xdr:colOff>
      <xdr:row>37</xdr:row>
      <xdr:rowOff>55851</xdr:rowOff>
    </xdr:to>
    <xdr:graphicFrame macro="">
      <xdr:nvGraphicFramePr>
        <xdr:cNvPr id="2" name="Chart 1">
          <a:extLst>
            <a:ext uri="{FF2B5EF4-FFF2-40B4-BE49-F238E27FC236}">
              <a16:creationId xmlns:a16="http://schemas.microsoft.com/office/drawing/2014/main" id="{18715F03-82E9-41B0-A3D2-A755439B14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864</xdr:colOff>
      <xdr:row>12</xdr:row>
      <xdr:rowOff>76201</xdr:rowOff>
    </xdr:from>
    <xdr:to>
      <xdr:col>25</xdr:col>
      <xdr:colOff>342900</xdr:colOff>
      <xdr:row>43</xdr:row>
      <xdr:rowOff>0</xdr:rowOff>
    </xdr:to>
    <xdr:graphicFrame macro="">
      <xdr:nvGraphicFramePr>
        <xdr:cNvPr id="2" name="Chart 1">
          <a:extLst>
            <a:ext uri="{FF2B5EF4-FFF2-40B4-BE49-F238E27FC236}">
              <a16:creationId xmlns:a16="http://schemas.microsoft.com/office/drawing/2014/main" id="{7BE73381-7B7D-48B1-BB9B-16F60382E1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423862</xdr:colOff>
      <xdr:row>10</xdr:row>
      <xdr:rowOff>33337</xdr:rowOff>
    </xdr:from>
    <xdr:to>
      <xdr:col>6</xdr:col>
      <xdr:colOff>252412</xdr:colOff>
      <xdr:row>24</xdr:row>
      <xdr:rowOff>109537</xdr:rowOff>
    </xdr:to>
    <xdr:graphicFrame macro="">
      <xdr:nvGraphicFramePr>
        <xdr:cNvPr id="4" name="Chart 3">
          <a:extLst>
            <a:ext uri="{FF2B5EF4-FFF2-40B4-BE49-F238E27FC236}">
              <a16:creationId xmlns:a16="http://schemas.microsoft.com/office/drawing/2014/main" id="{BE8D07BA-A75F-4B49-8D0D-9401F92C6E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1086970</xdr:colOff>
      <xdr:row>2</xdr:row>
      <xdr:rowOff>56029</xdr:rowOff>
    </xdr:from>
    <xdr:to>
      <xdr:col>11</xdr:col>
      <xdr:colOff>526677</xdr:colOff>
      <xdr:row>19</xdr:row>
      <xdr:rowOff>144658</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2B30E193-530F-47CE-A930-EBD429E75F5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297270" y="437029"/>
              <a:ext cx="6192932" cy="332712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3</xdr:col>
      <xdr:colOff>6495</xdr:colOff>
      <xdr:row>7</xdr:row>
      <xdr:rowOff>182274</xdr:rowOff>
    </xdr:from>
    <xdr:to>
      <xdr:col>10</xdr:col>
      <xdr:colOff>288781</xdr:colOff>
      <xdr:row>22</xdr:row>
      <xdr:rowOff>67974</xdr:rowOff>
    </xdr:to>
    <xdr:graphicFrame macro="">
      <xdr:nvGraphicFramePr>
        <xdr:cNvPr id="2" name="Chart 1">
          <a:extLst>
            <a:ext uri="{FF2B5EF4-FFF2-40B4-BE49-F238E27FC236}">
              <a16:creationId xmlns:a16="http://schemas.microsoft.com/office/drawing/2014/main" id="{272F9EBA-2409-4662-89FB-8BD7A7141C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19049</xdr:colOff>
      <xdr:row>6</xdr:row>
      <xdr:rowOff>14286</xdr:rowOff>
    </xdr:from>
    <xdr:to>
      <xdr:col>11</xdr:col>
      <xdr:colOff>600074</xdr:colOff>
      <xdr:row>20</xdr:row>
      <xdr:rowOff>190499</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9F250D04-4B4D-4046-8B4F-5E073327CF5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200399" y="1157286"/>
              <a:ext cx="4848225" cy="284321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ritika negi" refreshedDate="44577.495094444443" createdVersion="7" refreshedVersion="7" minRefreshableVersion="3" recordCount="70" xr:uid="{A6ACB4B3-4112-4CB3-AF5A-380EFAAB17B4}">
  <cacheSource type="worksheet">
    <worksheetSource ref="A1:B71" sheet="TASK 1"/>
  </cacheSource>
  <cacheFields count="2">
    <cacheField name="Department" numFmtId="0">
      <sharedItems count="4">
        <s v="IT "/>
        <s v="Sales"/>
        <s v="Finance"/>
        <s v="HR"/>
      </sharedItems>
    </cacheField>
    <cacheField name="Annual_Salary ($)" numFmtId="0">
      <sharedItems containsSemiMixedTypes="0" containsString="0" containsNumber="1" containsInteger="1" minValue="27000" maxValue="170000" count="47">
        <n v="27000"/>
        <n v="48000"/>
        <n v="75000"/>
        <n v="61000"/>
        <n v="45000"/>
        <n v="40000"/>
        <n v="42000"/>
        <n v="28000"/>
        <n v="65000"/>
        <n v="54000"/>
        <n v="29000"/>
        <n v="95000"/>
        <n v="78000"/>
        <n v="36000"/>
        <n v="94000"/>
        <n v="30000"/>
        <n v="52000"/>
        <n v="56000"/>
        <n v="140000"/>
        <n v="38000"/>
        <n v="68000"/>
        <n v="32000"/>
        <n v="28500"/>
        <n v="53000"/>
        <n v="51000"/>
        <n v="35000"/>
        <n v="70000"/>
        <n v="58000"/>
        <n v="83000"/>
        <n v="27500"/>
        <n v="62000"/>
        <n v="68500"/>
        <n v="60000"/>
        <n v="80000"/>
        <n v="77000"/>
        <n v="85000"/>
        <n v="88000"/>
        <n v="90000"/>
        <n v="63000"/>
        <n v="62500"/>
        <n v="79400"/>
        <n v="170000"/>
        <n v="82500"/>
        <n v="53500"/>
        <n v="57000"/>
        <n v="66500"/>
        <n v="9200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ritika negi" refreshedDate="44577.530591898147" createdVersion="7" refreshedVersion="7" minRefreshableVersion="3" recordCount="70" xr:uid="{C9C5094D-2DA8-45DB-8F48-3D69A454588C}">
  <cacheSource type="worksheet">
    <worksheetSource ref="A1:E71" sheet="TASK 2"/>
  </cacheSource>
  <cacheFields count="5">
    <cacheField name="Gender" numFmtId="0">
      <sharedItems count="2">
        <s v="Male"/>
        <s v="Female"/>
      </sharedItems>
    </cacheField>
    <cacheField name="Department" numFmtId="0">
      <sharedItems count="4">
        <s v="IT "/>
        <s v="Sales"/>
        <s v="Finance"/>
        <s v="HR"/>
      </sharedItems>
    </cacheField>
    <cacheField name="Annual_Salary ($)" numFmtId="0">
      <sharedItems containsSemiMixedTypes="0" containsString="0" containsNumber="1" containsInteger="1" minValue="27000" maxValue="170000"/>
    </cacheField>
    <cacheField name="Age" numFmtId="0">
      <sharedItems containsSemiMixedTypes="0" containsString="0" containsNumber="1" containsInteger="1" minValue="22" maxValue="50"/>
    </cacheField>
    <cacheField name="Work_Experience" numFmtId="0">
      <sharedItems containsSemiMixedTypes="0" containsString="0" containsNumber="1" containsInteger="1" minValue="0" maxValue="24"/>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ritika negi" refreshedDate="44577.560443171293" createdVersion="7" refreshedVersion="7" minRefreshableVersion="3" recordCount="70" xr:uid="{A8EE9F37-5A5A-4F8E-A62B-BFC7CAE6EA02}">
  <cacheSource type="worksheet">
    <worksheetSource ref="A1:C71" sheet="TASK 3"/>
  </cacheSource>
  <cacheFields count="3">
    <cacheField name="Department" numFmtId="0">
      <sharedItems count="4">
        <s v="IT "/>
        <s v="Sales"/>
        <s v="Finance"/>
        <s v="HR"/>
      </sharedItems>
    </cacheField>
    <cacheField name="Annual_Salary ($)" numFmtId="0">
      <sharedItems containsSemiMixedTypes="0" containsString="0" containsNumber="1" containsInteger="1" minValue="27000" maxValue="170000" count="47">
        <n v="27000"/>
        <n v="48000"/>
        <n v="75000"/>
        <n v="61000"/>
        <n v="45000"/>
        <n v="40000"/>
        <n v="42000"/>
        <n v="28000"/>
        <n v="65000"/>
        <n v="54000"/>
        <n v="29000"/>
        <n v="95000"/>
        <n v="78000"/>
        <n v="36000"/>
        <n v="94000"/>
        <n v="30000"/>
        <n v="52000"/>
        <n v="56000"/>
        <n v="140000"/>
        <n v="38000"/>
        <n v="68000"/>
        <n v="32000"/>
        <n v="28500"/>
        <n v="53000"/>
        <n v="51000"/>
        <n v="35000"/>
        <n v="70000"/>
        <n v="58000"/>
        <n v="83000"/>
        <n v="27500"/>
        <n v="62000"/>
        <n v="68500"/>
        <n v="60000"/>
        <n v="80000"/>
        <n v="77000"/>
        <n v="85000"/>
        <n v="88000"/>
        <n v="90000"/>
        <n v="63000"/>
        <n v="62500"/>
        <n v="79400"/>
        <n v="170000"/>
        <n v="82500"/>
        <n v="53500"/>
        <n v="57000"/>
        <n v="66500"/>
        <n v="92000"/>
      </sharedItems>
    </cacheField>
    <cacheField name="Work_Experience" numFmtId="0">
      <sharedItems containsSemiMixedTypes="0" containsString="0" containsNumber="1" containsInteger="1" minValue="0" maxValue="24" count="20">
        <n v="0"/>
        <n v="4"/>
        <n v="7"/>
        <n v="6"/>
        <n v="3"/>
        <n v="9"/>
        <n v="8"/>
        <n v="5"/>
        <n v="12"/>
        <n v="1"/>
        <n v="2"/>
        <n v="20"/>
        <n v="10"/>
        <n v="13"/>
        <n v="11"/>
        <n v="15"/>
        <n v="16"/>
        <n v="17"/>
        <n v="24"/>
        <n v="19"/>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ritika negi" refreshedDate="44577.586406365743" createdVersion="7" refreshedVersion="7" minRefreshableVersion="3" recordCount="70" xr:uid="{97716F85-4B80-4A66-80A0-F52509C79574}">
  <cacheSource type="worksheet">
    <worksheetSource ref="A1:B71" sheet="TASK 4"/>
  </cacheSource>
  <cacheFields count="2">
    <cacheField name="Department" numFmtId="0">
      <sharedItems count="4">
        <s v="IT "/>
        <s v="Sales"/>
        <s v="Finance"/>
        <s v="HR"/>
      </sharedItems>
    </cacheField>
    <cacheField name="Annual_Salary ($)" numFmtId="0">
      <sharedItems containsSemiMixedTypes="0" containsString="0" containsNumber="1" containsInteger="1" minValue="27000" maxValue="170000"/>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ritika negi" refreshedDate="44577.598484953705" createdVersion="7" refreshedVersion="7" minRefreshableVersion="3" recordCount="70" xr:uid="{61750A11-6946-4BD1-9118-B3D404B82FAB}">
  <cacheSource type="worksheet">
    <worksheetSource ref="A1:A71" sheet="TASK 5"/>
  </cacheSource>
  <cacheFields count="1">
    <cacheField name="Age" numFmtId="0">
      <sharedItems containsSemiMixedTypes="0" containsString="0" containsNumber="1" containsInteger="1" minValue="22" maxValue="50" count="28">
        <n v="22"/>
        <n v="27"/>
        <n v="31"/>
        <n v="29"/>
        <n v="26"/>
        <n v="23"/>
        <n v="32"/>
        <n v="28"/>
        <n v="35"/>
        <n v="33"/>
        <n v="25"/>
        <n v="37"/>
        <n v="24"/>
        <n v="49"/>
        <n v="30"/>
        <n v="36"/>
        <n v="34"/>
        <n v="41"/>
        <n v="38"/>
        <n v="40"/>
        <n v="44"/>
        <n v="46"/>
        <n v="47"/>
        <n v="39"/>
        <n v="42"/>
        <n v="50"/>
        <n v="43"/>
        <n v="45"/>
      </sharedItems>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ritika negi" refreshedDate="44577.615786921298" createdVersion="7" refreshedVersion="7" minRefreshableVersion="3" recordCount="70" xr:uid="{028D78AA-C28B-4F1F-8DE9-4CE20F0234BA}">
  <cacheSource type="worksheet">
    <worksheetSource ref="A1:B71" sheet="TASK 6"/>
  </cacheSource>
  <cacheFields count="2">
    <cacheField name="Department" numFmtId="0">
      <sharedItems count="4">
        <s v="IT "/>
        <s v="Sales"/>
        <s v="Finance"/>
        <s v="HR"/>
      </sharedItems>
    </cacheField>
    <cacheField name="Annual_Salary ($)" numFmtId="0">
      <sharedItems containsSemiMixedTypes="0" containsString="0" containsNumber="1" containsInteger="1" minValue="27000" maxValue="17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
  <r>
    <x v="0"/>
    <x v="0"/>
  </r>
  <r>
    <x v="0"/>
    <x v="1"/>
  </r>
  <r>
    <x v="1"/>
    <x v="2"/>
  </r>
  <r>
    <x v="1"/>
    <x v="3"/>
  </r>
  <r>
    <x v="2"/>
    <x v="4"/>
  </r>
  <r>
    <x v="2"/>
    <x v="5"/>
  </r>
  <r>
    <x v="3"/>
    <x v="6"/>
  </r>
  <r>
    <x v="0"/>
    <x v="7"/>
  </r>
  <r>
    <x v="0"/>
    <x v="1"/>
  </r>
  <r>
    <x v="1"/>
    <x v="8"/>
  </r>
  <r>
    <x v="1"/>
    <x v="9"/>
  </r>
  <r>
    <x v="0"/>
    <x v="4"/>
  </r>
  <r>
    <x v="0"/>
    <x v="10"/>
  </r>
  <r>
    <x v="2"/>
    <x v="1"/>
  </r>
  <r>
    <x v="3"/>
    <x v="11"/>
  </r>
  <r>
    <x v="0"/>
    <x v="12"/>
  </r>
  <r>
    <x v="1"/>
    <x v="9"/>
  </r>
  <r>
    <x v="3"/>
    <x v="7"/>
  </r>
  <r>
    <x v="3"/>
    <x v="13"/>
  </r>
  <r>
    <x v="0"/>
    <x v="6"/>
  </r>
  <r>
    <x v="1"/>
    <x v="14"/>
  </r>
  <r>
    <x v="1"/>
    <x v="6"/>
  </r>
  <r>
    <x v="2"/>
    <x v="15"/>
  </r>
  <r>
    <x v="2"/>
    <x v="1"/>
  </r>
  <r>
    <x v="0"/>
    <x v="16"/>
  </r>
  <r>
    <x v="0"/>
    <x v="13"/>
  </r>
  <r>
    <x v="0"/>
    <x v="1"/>
  </r>
  <r>
    <x v="0"/>
    <x v="1"/>
  </r>
  <r>
    <x v="3"/>
    <x v="17"/>
  </r>
  <r>
    <x v="3"/>
    <x v="18"/>
  </r>
  <r>
    <x v="3"/>
    <x v="19"/>
  </r>
  <r>
    <x v="2"/>
    <x v="20"/>
  </r>
  <r>
    <x v="1"/>
    <x v="13"/>
  </r>
  <r>
    <x v="1"/>
    <x v="21"/>
  </r>
  <r>
    <x v="1"/>
    <x v="15"/>
  </r>
  <r>
    <x v="1"/>
    <x v="22"/>
  </r>
  <r>
    <x v="0"/>
    <x v="23"/>
  </r>
  <r>
    <x v="3"/>
    <x v="24"/>
  </r>
  <r>
    <x v="1"/>
    <x v="7"/>
  </r>
  <r>
    <x v="2"/>
    <x v="25"/>
  </r>
  <r>
    <x v="2"/>
    <x v="8"/>
  </r>
  <r>
    <x v="3"/>
    <x v="26"/>
  </r>
  <r>
    <x v="1"/>
    <x v="20"/>
  </r>
  <r>
    <x v="3"/>
    <x v="3"/>
  </r>
  <r>
    <x v="1"/>
    <x v="27"/>
  </r>
  <r>
    <x v="2"/>
    <x v="28"/>
  </r>
  <r>
    <x v="0"/>
    <x v="29"/>
  </r>
  <r>
    <x v="0"/>
    <x v="10"/>
  </r>
  <r>
    <x v="0"/>
    <x v="30"/>
  </r>
  <r>
    <x v="3"/>
    <x v="31"/>
  </r>
  <r>
    <x v="1"/>
    <x v="32"/>
  </r>
  <r>
    <x v="2"/>
    <x v="33"/>
  </r>
  <r>
    <x v="3"/>
    <x v="34"/>
  </r>
  <r>
    <x v="2"/>
    <x v="12"/>
  </r>
  <r>
    <x v="0"/>
    <x v="2"/>
  </r>
  <r>
    <x v="3"/>
    <x v="35"/>
  </r>
  <r>
    <x v="1"/>
    <x v="27"/>
  </r>
  <r>
    <x v="0"/>
    <x v="36"/>
  </r>
  <r>
    <x v="0"/>
    <x v="37"/>
  </r>
  <r>
    <x v="1"/>
    <x v="38"/>
  </r>
  <r>
    <x v="1"/>
    <x v="39"/>
  </r>
  <r>
    <x v="2"/>
    <x v="12"/>
  </r>
  <r>
    <x v="0"/>
    <x v="40"/>
  </r>
  <r>
    <x v="0"/>
    <x v="33"/>
  </r>
  <r>
    <x v="0"/>
    <x v="41"/>
  </r>
  <r>
    <x v="3"/>
    <x v="42"/>
  </r>
  <r>
    <x v="1"/>
    <x v="43"/>
  </r>
  <r>
    <x v="3"/>
    <x v="44"/>
  </r>
  <r>
    <x v="1"/>
    <x v="45"/>
  </r>
  <r>
    <x v="2"/>
    <x v="4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
  <r>
    <x v="0"/>
    <x v="0"/>
    <n v="27000"/>
    <n v="22"/>
    <n v="0"/>
  </r>
  <r>
    <x v="1"/>
    <x v="0"/>
    <n v="48000"/>
    <n v="27"/>
    <n v="4"/>
  </r>
  <r>
    <x v="0"/>
    <x v="1"/>
    <n v="75000"/>
    <n v="31"/>
    <n v="7"/>
  </r>
  <r>
    <x v="0"/>
    <x v="1"/>
    <n v="61000"/>
    <n v="29"/>
    <n v="6"/>
  </r>
  <r>
    <x v="1"/>
    <x v="2"/>
    <n v="45000"/>
    <n v="27"/>
    <n v="4"/>
  </r>
  <r>
    <x v="0"/>
    <x v="2"/>
    <n v="40000"/>
    <n v="26"/>
    <n v="3"/>
  </r>
  <r>
    <x v="1"/>
    <x v="3"/>
    <n v="42000"/>
    <n v="27"/>
    <n v="4"/>
  </r>
  <r>
    <x v="0"/>
    <x v="0"/>
    <n v="28000"/>
    <n v="23"/>
    <n v="0"/>
  </r>
  <r>
    <x v="1"/>
    <x v="0"/>
    <n v="48000"/>
    <n v="27"/>
    <n v="4"/>
  </r>
  <r>
    <x v="0"/>
    <x v="1"/>
    <n v="65000"/>
    <n v="32"/>
    <n v="7"/>
  </r>
  <r>
    <x v="0"/>
    <x v="1"/>
    <n v="54000"/>
    <n v="28"/>
    <n v="4"/>
  </r>
  <r>
    <x v="1"/>
    <x v="0"/>
    <n v="45000"/>
    <n v="27"/>
    <n v="4"/>
  </r>
  <r>
    <x v="0"/>
    <x v="0"/>
    <n v="29000"/>
    <n v="22"/>
    <n v="0"/>
  </r>
  <r>
    <x v="0"/>
    <x v="2"/>
    <n v="48000"/>
    <n v="27"/>
    <n v="4"/>
  </r>
  <r>
    <x v="1"/>
    <x v="3"/>
    <n v="95000"/>
    <n v="35"/>
    <n v="9"/>
  </r>
  <r>
    <x v="0"/>
    <x v="0"/>
    <n v="78000"/>
    <n v="33"/>
    <n v="8"/>
  </r>
  <r>
    <x v="0"/>
    <x v="1"/>
    <n v="54000"/>
    <n v="28"/>
    <n v="5"/>
  </r>
  <r>
    <x v="1"/>
    <x v="3"/>
    <n v="28000"/>
    <n v="22"/>
    <n v="0"/>
  </r>
  <r>
    <x v="0"/>
    <x v="3"/>
    <n v="36000"/>
    <n v="25"/>
    <n v="3"/>
  </r>
  <r>
    <x v="0"/>
    <x v="0"/>
    <n v="42000"/>
    <n v="27"/>
    <n v="4"/>
  </r>
  <r>
    <x v="0"/>
    <x v="1"/>
    <n v="94000"/>
    <n v="37"/>
    <n v="12"/>
  </r>
  <r>
    <x v="0"/>
    <x v="1"/>
    <n v="42000"/>
    <n v="27"/>
    <n v="5"/>
  </r>
  <r>
    <x v="1"/>
    <x v="2"/>
    <n v="30000"/>
    <n v="24"/>
    <n v="1"/>
  </r>
  <r>
    <x v="0"/>
    <x v="2"/>
    <n v="48000"/>
    <n v="27"/>
    <n v="4"/>
  </r>
  <r>
    <x v="0"/>
    <x v="0"/>
    <n v="52000"/>
    <n v="28"/>
    <n v="5"/>
  </r>
  <r>
    <x v="0"/>
    <x v="0"/>
    <n v="36000"/>
    <n v="26"/>
    <n v="2"/>
  </r>
  <r>
    <x v="0"/>
    <x v="0"/>
    <n v="48000"/>
    <n v="27"/>
    <n v="4"/>
  </r>
  <r>
    <x v="1"/>
    <x v="0"/>
    <n v="48000"/>
    <n v="27"/>
    <n v="4"/>
  </r>
  <r>
    <x v="1"/>
    <x v="3"/>
    <n v="56000"/>
    <n v="29"/>
    <n v="5"/>
  </r>
  <r>
    <x v="1"/>
    <x v="3"/>
    <n v="140000"/>
    <n v="49"/>
    <n v="20"/>
  </r>
  <r>
    <x v="0"/>
    <x v="3"/>
    <n v="38000"/>
    <n v="26"/>
    <n v="3"/>
  </r>
  <r>
    <x v="0"/>
    <x v="2"/>
    <n v="68000"/>
    <n v="32"/>
    <n v="8"/>
  </r>
  <r>
    <x v="0"/>
    <x v="1"/>
    <n v="36000"/>
    <n v="26"/>
    <n v="2"/>
  </r>
  <r>
    <x v="0"/>
    <x v="1"/>
    <n v="32000"/>
    <n v="24"/>
    <n v="1"/>
  </r>
  <r>
    <x v="1"/>
    <x v="1"/>
    <n v="30000"/>
    <n v="24"/>
    <n v="1"/>
  </r>
  <r>
    <x v="1"/>
    <x v="1"/>
    <n v="28500"/>
    <n v="23"/>
    <n v="1"/>
  </r>
  <r>
    <x v="1"/>
    <x v="0"/>
    <n v="53000"/>
    <n v="28"/>
    <n v="5"/>
  </r>
  <r>
    <x v="1"/>
    <x v="3"/>
    <n v="51000"/>
    <n v="28"/>
    <n v="4"/>
  </r>
  <r>
    <x v="1"/>
    <x v="1"/>
    <n v="28000"/>
    <n v="22"/>
    <n v="0"/>
  </r>
  <r>
    <x v="0"/>
    <x v="2"/>
    <n v="35000"/>
    <n v="26"/>
    <n v="2"/>
  </r>
  <r>
    <x v="0"/>
    <x v="2"/>
    <n v="65000"/>
    <n v="32"/>
    <n v="8"/>
  </r>
  <r>
    <x v="1"/>
    <x v="3"/>
    <n v="70000"/>
    <n v="35"/>
    <n v="9"/>
  </r>
  <r>
    <x v="0"/>
    <x v="1"/>
    <n v="68000"/>
    <n v="33"/>
    <n v="8"/>
  </r>
  <r>
    <x v="1"/>
    <x v="3"/>
    <n v="61000"/>
    <n v="31"/>
    <n v="7"/>
  </r>
  <r>
    <x v="0"/>
    <x v="1"/>
    <n v="58000"/>
    <n v="30"/>
    <n v="6"/>
  </r>
  <r>
    <x v="0"/>
    <x v="2"/>
    <n v="83000"/>
    <n v="36"/>
    <n v="10"/>
  </r>
  <r>
    <x v="0"/>
    <x v="0"/>
    <n v="27500"/>
    <n v="22"/>
    <n v="0"/>
  </r>
  <r>
    <x v="1"/>
    <x v="0"/>
    <n v="29000"/>
    <n v="23"/>
    <n v="0"/>
  </r>
  <r>
    <x v="1"/>
    <x v="0"/>
    <n v="62000"/>
    <n v="32"/>
    <n v="7"/>
  </r>
  <r>
    <x v="1"/>
    <x v="3"/>
    <n v="68500"/>
    <n v="34"/>
    <n v="9"/>
  </r>
  <r>
    <x v="0"/>
    <x v="1"/>
    <n v="60000"/>
    <n v="30"/>
    <n v="6"/>
  </r>
  <r>
    <x v="0"/>
    <x v="2"/>
    <n v="80000"/>
    <n v="41"/>
    <n v="13"/>
  </r>
  <r>
    <x v="0"/>
    <x v="3"/>
    <n v="77000"/>
    <n v="38"/>
    <n v="11"/>
  </r>
  <r>
    <x v="0"/>
    <x v="2"/>
    <n v="78000"/>
    <n v="40"/>
    <n v="12"/>
  </r>
  <r>
    <x v="0"/>
    <x v="0"/>
    <n v="75000"/>
    <n v="37"/>
    <n v="11"/>
  </r>
  <r>
    <x v="0"/>
    <x v="3"/>
    <n v="85000"/>
    <n v="44"/>
    <n v="15"/>
  </r>
  <r>
    <x v="1"/>
    <x v="1"/>
    <n v="58000"/>
    <n v="29"/>
    <n v="5"/>
  </r>
  <r>
    <x v="1"/>
    <x v="0"/>
    <n v="88000"/>
    <n v="46"/>
    <n v="16"/>
  </r>
  <r>
    <x v="1"/>
    <x v="0"/>
    <n v="90000"/>
    <n v="47"/>
    <n v="17"/>
  </r>
  <r>
    <x v="0"/>
    <x v="1"/>
    <n v="63000"/>
    <n v="32"/>
    <n v="7"/>
  </r>
  <r>
    <x v="0"/>
    <x v="1"/>
    <n v="62500"/>
    <n v="30"/>
    <n v="7"/>
  </r>
  <r>
    <x v="0"/>
    <x v="2"/>
    <n v="78000"/>
    <n v="37"/>
    <n v="10"/>
  </r>
  <r>
    <x v="0"/>
    <x v="0"/>
    <n v="79400"/>
    <n v="39"/>
    <n v="12"/>
  </r>
  <r>
    <x v="1"/>
    <x v="0"/>
    <n v="80000"/>
    <n v="42"/>
    <n v="13"/>
  </r>
  <r>
    <x v="0"/>
    <x v="0"/>
    <n v="170000"/>
    <n v="50"/>
    <n v="24"/>
  </r>
  <r>
    <x v="1"/>
    <x v="3"/>
    <n v="82500"/>
    <n v="43"/>
    <n v="13"/>
  </r>
  <r>
    <x v="0"/>
    <x v="1"/>
    <n v="53500"/>
    <n v="28"/>
    <n v="5"/>
  </r>
  <r>
    <x v="1"/>
    <x v="3"/>
    <n v="57000"/>
    <n v="29"/>
    <n v="6"/>
  </r>
  <r>
    <x v="0"/>
    <x v="1"/>
    <n v="66500"/>
    <n v="33"/>
    <n v="7"/>
  </r>
  <r>
    <x v="0"/>
    <x v="2"/>
    <n v="92000"/>
    <n v="45"/>
    <n v="19"/>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
  <r>
    <x v="0"/>
    <x v="0"/>
    <x v="0"/>
  </r>
  <r>
    <x v="0"/>
    <x v="1"/>
    <x v="1"/>
  </r>
  <r>
    <x v="1"/>
    <x v="2"/>
    <x v="2"/>
  </r>
  <r>
    <x v="1"/>
    <x v="3"/>
    <x v="3"/>
  </r>
  <r>
    <x v="2"/>
    <x v="4"/>
    <x v="1"/>
  </r>
  <r>
    <x v="2"/>
    <x v="5"/>
    <x v="4"/>
  </r>
  <r>
    <x v="3"/>
    <x v="6"/>
    <x v="1"/>
  </r>
  <r>
    <x v="0"/>
    <x v="7"/>
    <x v="0"/>
  </r>
  <r>
    <x v="0"/>
    <x v="1"/>
    <x v="1"/>
  </r>
  <r>
    <x v="1"/>
    <x v="8"/>
    <x v="2"/>
  </r>
  <r>
    <x v="1"/>
    <x v="9"/>
    <x v="1"/>
  </r>
  <r>
    <x v="0"/>
    <x v="4"/>
    <x v="1"/>
  </r>
  <r>
    <x v="0"/>
    <x v="10"/>
    <x v="0"/>
  </r>
  <r>
    <x v="2"/>
    <x v="1"/>
    <x v="1"/>
  </r>
  <r>
    <x v="3"/>
    <x v="11"/>
    <x v="5"/>
  </r>
  <r>
    <x v="0"/>
    <x v="12"/>
    <x v="6"/>
  </r>
  <r>
    <x v="1"/>
    <x v="9"/>
    <x v="7"/>
  </r>
  <r>
    <x v="3"/>
    <x v="7"/>
    <x v="0"/>
  </r>
  <r>
    <x v="3"/>
    <x v="13"/>
    <x v="4"/>
  </r>
  <r>
    <x v="0"/>
    <x v="6"/>
    <x v="1"/>
  </r>
  <r>
    <x v="1"/>
    <x v="14"/>
    <x v="8"/>
  </r>
  <r>
    <x v="1"/>
    <x v="6"/>
    <x v="7"/>
  </r>
  <r>
    <x v="2"/>
    <x v="15"/>
    <x v="9"/>
  </r>
  <r>
    <x v="2"/>
    <x v="1"/>
    <x v="1"/>
  </r>
  <r>
    <x v="0"/>
    <x v="16"/>
    <x v="7"/>
  </r>
  <r>
    <x v="0"/>
    <x v="13"/>
    <x v="10"/>
  </r>
  <r>
    <x v="0"/>
    <x v="1"/>
    <x v="1"/>
  </r>
  <r>
    <x v="0"/>
    <x v="1"/>
    <x v="1"/>
  </r>
  <r>
    <x v="3"/>
    <x v="17"/>
    <x v="7"/>
  </r>
  <r>
    <x v="3"/>
    <x v="18"/>
    <x v="11"/>
  </r>
  <r>
    <x v="3"/>
    <x v="19"/>
    <x v="4"/>
  </r>
  <r>
    <x v="2"/>
    <x v="20"/>
    <x v="6"/>
  </r>
  <r>
    <x v="1"/>
    <x v="13"/>
    <x v="10"/>
  </r>
  <r>
    <x v="1"/>
    <x v="21"/>
    <x v="9"/>
  </r>
  <r>
    <x v="1"/>
    <x v="15"/>
    <x v="9"/>
  </r>
  <r>
    <x v="1"/>
    <x v="22"/>
    <x v="9"/>
  </r>
  <r>
    <x v="0"/>
    <x v="23"/>
    <x v="7"/>
  </r>
  <r>
    <x v="3"/>
    <x v="24"/>
    <x v="1"/>
  </r>
  <r>
    <x v="1"/>
    <x v="7"/>
    <x v="0"/>
  </r>
  <r>
    <x v="2"/>
    <x v="25"/>
    <x v="10"/>
  </r>
  <r>
    <x v="2"/>
    <x v="8"/>
    <x v="6"/>
  </r>
  <r>
    <x v="3"/>
    <x v="26"/>
    <x v="5"/>
  </r>
  <r>
    <x v="1"/>
    <x v="20"/>
    <x v="6"/>
  </r>
  <r>
    <x v="3"/>
    <x v="3"/>
    <x v="2"/>
  </r>
  <r>
    <x v="1"/>
    <x v="27"/>
    <x v="3"/>
  </r>
  <r>
    <x v="2"/>
    <x v="28"/>
    <x v="12"/>
  </r>
  <r>
    <x v="0"/>
    <x v="29"/>
    <x v="0"/>
  </r>
  <r>
    <x v="0"/>
    <x v="10"/>
    <x v="0"/>
  </r>
  <r>
    <x v="0"/>
    <x v="30"/>
    <x v="2"/>
  </r>
  <r>
    <x v="3"/>
    <x v="31"/>
    <x v="5"/>
  </r>
  <r>
    <x v="1"/>
    <x v="32"/>
    <x v="3"/>
  </r>
  <r>
    <x v="2"/>
    <x v="33"/>
    <x v="13"/>
  </r>
  <r>
    <x v="3"/>
    <x v="34"/>
    <x v="14"/>
  </r>
  <r>
    <x v="2"/>
    <x v="12"/>
    <x v="8"/>
  </r>
  <r>
    <x v="0"/>
    <x v="2"/>
    <x v="14"/>
  </r>
  <r>
    <x v="3"/>
    <x v="35"/>
    <x v="15"/>
  </r>
  <r>
    <x v="1"/>
    <x v="27"/>
    <x v="7"/>
  </r>
  <r>
    <x v="0"/>
    <x v="36"/>
    <x v="16"/>
  </r>
  <r>
    <x v="0"/>
    <x v="37"/>
    <x v="17"/>
  </r>
  <r>
    <x v="1"/>
    <x v="38"/>
    <x v="2"/>
  </r>
  <r>
    <x v="1"/>
    <x v="39"/>
    <x v="2"/>
  </r>
  <r>
    <x v="2"/>
    <x v="12"/>
    <x v="12"/>
  </r>
  <r>
    <x v="0"/>
    <x v="40"/>
    <x v="8"/>
  </r>
  <r>
    <x v="0"/>
    <x v="33"/>
    <x v="13"/>
  </r>
  <r>
    <x v="0"/>
    <x v="41"/>
    <x v="18"/>
  </r>
  <r>
    <x v="3"/>
    <x v="42"/>
    <x v="13"/>
  </r>
  <r>
    <x v="1"/>
    <x v="43"/>
    <x v="7"/>
  </r>
  <r>
    <x v="3"/>
    <x v="44"/>
    <x v="3"/>
  </r>
  <r>
    <x v="1"/>
    <x v="45"/>
    <x v="2"/>
  </r>
  <r>
    <x v="2"/>
    <x v="46"/>
    <x v="19"/>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
  <r>
    <x v="0"/>
    <n v="27000"/>
  </r>
  <r>
    <x v="0"/>
    <n v="48000"/>
  </r>
  <r>
    <x v="1"/>
    <n v="75000"/>
  </r>
  <r>
    <x v="1"/>
    <n v="61000"/>
  </r>
  <r>
    <x v="2"/>
    <n v="45000"/>
  </r>
  <r>
    <x v="2"/>
    <n v="40000"/>
  </r>
  <r>
    <x v="3"/>
    <n v="42000"/>
  </r>
  <r>
    <x v="0"/>
    <n v="28000"/>
  </r>
  <r>
    <x v="0"/>
    <n v="48000"/>
  </r>
  <r>
    <x v="1"/>
    <n v="65000"/>
  </r>
  <r>
    <x v="1"/>
    <n v="54000"/>
  </r>
  <r>
    <x v="0"/>
    <n v="45000"/>
  </r>
  <r>
    <x v="0"/>
    <n v="29000"/>
  </r>
  <r>
    <x v="2"/>
    <n v="48000"/>
  </r>
  <r>
    <x v="3"/>
    <n v="95000"/>
  </r>
  <r>
    <x v="0"/>
    <n v="78000"/>
  </r>
  <r>
    <x v="1"/>
    <n v="54000"/>
  </r>
  <r>
    <x v="3"/>
    <n v="28000"/>
  </r>
  <r>
    <x v="3"/>
    <n v="36000"/>
  </r>
  <r>
    <x v="0"/>
    <n v="42000"/>
  </r>
  <r>
    <x v="1"/>
    <n v="94000"/>
  </r>
  <r>
    <x v="1"/>
    <n v="42000"/>
  </r>
  <r>
    <x v="2"/>
    <n v="30000"/>
  </r>
  <r>
    <x v="2"/>
    <n v="48000"/>
  </r>
  <r>
    <x v="0"/>
    <n v="52000"/>
  </r>
  <r>
    <x v="0"/>
    <n v="36000"/>
  </r>
  <r>
    <x v="0"/>
    <n v="48000"/>
  </r>
  <r>
    <x v="0"/>
    <n v="48000"/>
  </r>
  <r>
    <x v="3"/>
    <n v="56000"/>
  </r>
  <r>
    <x v="3"/>
    <n v="140000"/>
  </r>
  <r>
    <x v="3"/>
    <n v="38000"/>
  </r>
  <r>
    <x v="2"/>
    <n v="68000"/>
  </r>
  <r>
    <x v="1"/>
    <n v="36000"/>
  </r>
  <r>
    <x v="1"/>
    <n v="32000"/>
  </r>
  <r>
    <x v="1"/>
    <n v="30000"/>
  </r>
  <r>
    <x v="1"/>
    <n v="28500"/>
  </r>
  <r>
    <x v="0"/>
    <n v="53000"/>
  </r>
  <r>
    <x v="3"/>
    <n v="51000"/>
  </r>
  <r>
    <x v="1"/>
    <n v="28000"/>
  </r>
  <r>
    <x v="2"/>
    <n v="35000"/>
  </r>
  <r>
    <x v="2"/>
    <n v="65000"/>
  </r>
  <r>
    <x v="3"/>
    <n v="70000"/>
  </r>
  <r>
    <x v="1"/>
    <n v="68000"/>
  </r>
  <r>
    <x v="3"/>
    <n v="61000"/>
  </r>
  <r>
    <x v="1"/>
    <n v="58000"/>
  </r>
  <r>
    <x v="2"/>
    <n v="83000"/>
  </r>
  <r>
    <x v="0"/>
    <n v="27500"/>
  </r>
  <r>
    <x v="0"/>
    <n v="29000"/>
  </r>
  <r>
    <x v="0"/>
    <n v="62000"/>
  </r>
  <r>
    <x v="3"/>
    <n v="68500"/>
  </r>
  <r>
    <x v="1"/>
    <n v="60000"/>
  </r>
  <r>
    <x v="2"/>
    <n v="80000"/>
  </r>
  <r>
    <x v="3"/>
    <n v="77000"/>
  </r>
  <r>
    <x v="2"/>
    <n v="78000"/>
  </r>
  <r>
    <x v="0"/>
    <n v="75000"/>
  </r>
  <r>
    <x v="3"/>
    <n v="85000"/>
  </r>
  <r>
    <x v="1"/>
    <n v="58000"/>
  </r>
  <r>
    <x v="0"/>
    <n v="88000"/>
  </r>
  <r>
    <x v="0"/>
    <n v="90000"/>
  </r>
  <r>
    <x v="1"/>
    <n v="63000"/>
  </r>
  <r>
    <x v="1"/>
    <n v="62500"/>
  </r>
  <r>
    <x v="2"/>
    <n v="78000"/>
  </r>
  <r>
    <x v="0"/>
    <n v="79400"/>
  </r>
  <r>
    <x v="0"/>
    <n v="80000"/>
  </r>
  <r>
    <x v="0"/>
    <n v="170000"/>
  </r>
  <r>
    <x v="3"/>
    <n v="82500"/>
  </r>
  <r>
    <x v="1"/>
    <n v="53500"/>
  </r>
  <r>
    <x v="3"/>
    <n v="57000"/>
  </r>
  <r>
    <x v="1"/>
    <n v="66500"/>
  </r>
  <r>
    <x v="2"/>
    <n v="92000"/>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
  <r>
    <x v="0"/>
  </r>
  <r>
    <x v="1"/>
  </r>
  <r>
    <x v="2"/>
  </r>
  <r>
    <x v="3"/>
  </r>
  <r>
    <x v="1"/>
  </r>
  <r>
    <x v="4"/>
  </r>
  <r>
    <x v="1"/>
  </r>
  <r>
    <x v="5"/>
  </r>
  <r>
    <x v="1"/>
  </r>
  <r>
    <x v="6"/>
  </r>
  <r>
    <x v="7"/>
  </r>
  <r>
    <x v="1"/>
  </r>
  <r>
    <x v="0"/>
  </r>
  <r>
    <x v="1"/>
  </r>
  <r>
    <x v="8"/>
  </r>
  <r>
    <x v="9"/>
  </r>
  <r>
    <x v="7"/>
  </r>
  <r>
    <x v="0"/>
  </r>
  <r>
    <x v="10"/>
  </r>
  <r>
    <x v="1"/>
  </r>
  <r>
    <x v="11"/>
  </r>
  <r>
    <x v="1"/>
  </r>
  <r>
    <x v="12"/>
  </r>
  <r>
    <x v="1"/>
  </r>
  <r>
    <x v="7"/>
  </r>
  <r>
    <x v="4"/>
  </r>
  <r>
    <x v="1"/>
  </r>
  <r>
    <x v="1"/>
  </r>
  <r>
    <x v="3"/>
  </r>
  <r>
    <x v="13"/>
  </r>
  <r>
    <x v="4"/>
  </r>
  <r>
    <x v="6"/>
  </r>
  <r>
    <x v="4"/>
  </r>
  <r>
    <x v="12"/>
  </r>
  <r>
    <x v="12"/>
  </r>
  <r>
    <x v="5"/>
  </r>
  <r>
    <x v="7"/>
  </r>
  <r>
    <x v="7"/>
  </r>
  <r>
    <x v="0"/>
  </r>
  <r>
    <x v="4"/>
  </r>
  <r>
    <x v="6"/>
  </r>
  <r>
    <x v="8"/>
  </r>
  <r>
    <x v="9"/>
  </r>
  <r>
    <x v="2"/>
  </r>
  <r>
    <x v="14"/>
  </r>
  <r>
    <x v="15"/>
  </r>
  <r>
    <x v="0"/>
  </r>
  <r>
    <x v="5"/>
  </r>
  <r>
    <x v="6"/>
  </r>
  <r>
    <x v="16"/>
  </r>
  <r>
    <x v="14"/>
  </r>
  <r>
    <x v="17"/>
  </r>
  <r>
    <x v="18"/>
  </r>
  <r>
    <x v="19"/>
  </r>
  <r>
    <x v="11"/>
  </r>
  <r>
    <x v="20"/>
  </r>
  <r>
    <x v="3"/>
  </r>
  <r>
    <x v="21"/>
  </r>
  <r>
    <x v="22"/>
  </r>
  <r>
    <x v="6"/>
  </r>
  <r>
    <x v="14"/>
  </r>
  <r>
    <x v="11"/>
  </r>
  <r>
    <x v="23"/>
  </r>
  <r>
    <x v="24"/>
  </r>
  <r>
    <x v="25"/>
  </r>
  <r>
    <x v="26"/>
  </r>
  <r>
    <x v="7"/>
  </r>
  <r>
    <x v="3"/>
  </r>
  <r>
    <x v="9"/>
  </r>
  <r>
    <x v="27"/>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
  <r>
    <x v="0"/>
    <n v="27000"/>
  </r>
  <r>
    <x v="0"/>
    <n v="48000"/>
  </r>
  <r>
    <x v="1"/>
    <n v="75000"/>
  </r>
  <r>
    <x v="1"/>
    <n v="61000"/>
  </r>
  <r>
    <x v="2"/>
    <n v="45000"/>
  </r>
  <r>
    <x v="2"/>
    <n v="40000"/>
  </r>
  <r>
    <x v="3"/>
    <n v="42000"/>
  </r>
  <r>
    <x v="0"/>
    <n v="28000"/>
  </r>
  <r>
    <x v="0"/>
    <n v="48000"/>
  </r>
  <r>
    <x v="1"/>
    <n v="65000"/>
  </r>
  <r>
    <x v="1"/>
    <n v="54000"/>
  </r>
  <r>
    <x v="0"/>
    <n v="45000"/>
  </r>
  <r>
    <x v="0"/>
    <n v="29000"/>
  </r>
  <r>
    <x v="2"/>
    <n v="48000"/>
  </r>
  <r>
    <x v="3"/>
    <n v="95000"/>
  </r>
  <r>
    <x v="0"/>
    <n v="78000"/>
  </r>
  <r>
    <x v="1"/>
    <n v="54000"/>
  </r>
  <r>
    <x v="3"/>
    <n v="28000"/>
  </r>
  <r>
    <x v="3"/>
    <n v="36000"/>
  </r>
  <r>
    <x v="0"/>
    <n v="42000"/>
  </r>
  <r>
    <x v="1"/>
    <n v="94000"/>
  </r>
  <r>
    <x v="1"/>
    <n v="42000"/>
  </r>
  <r>
    <x v="2"/>
    <n v="30000"/>
  </r>
  <r>
    <x v="2"/>
    <n v="48000"/>
  </r>
  <r>
    <x v="0"/>
    <n v="52000"/>
  </r>
  <r>
    <x v="0"/>
    <n v="36000"/>
  </r>
  <r>
    <x v="0"/>
    <n v="48000"/>
  </r>
  <r>
    <x v="0"/>
    <n v="48000"/>
  </r>
  <r>
    <x v="3"/>
    <n v="56000"/>
  </r>
  <r>
    <x v="3"/>
    <n v="140000"/>
  </r>
  <r>
    <x v="3"/>
    <n v="38000"/>
  </r>
  <r>
    <x v="2"/>
    <n v="68000"/>
  </r>
  <r>
    <x v="1"/>
    <n v="36000"/>
  </r>
  <r>
    <x v="1"/>
    <n v="32000"/>
  </r>
  <r>
    <x v="1"/>
    <n v="30000"/>
  </r>
  <r>
    <x v="1"/>
    <n v="28500"/>
  </r>
  <r>
    <x v="0"/>
    <n v="53000"/>
  </r>
  <r>
    <x v="3"/>
    <n v="51000"/>
  </r>
  <r>
    <x v="1"/>
    <n v="28000"/>
  </r>
  <r>
    <x v="2"/>
    <n v="35000"/>
  </r>
  <r>
    <x v="2"/>
    <n v="65000"/>
  </r>
  <r>
    <x v="3"/>
    <n v="70000"/>
  </r>
  <r>
    <x v="1"/>
    <n v="68000"/>
  </r>
  <r>
    <x v="3"/>
    <n v="61000"/>
  </r>
  <r>
    <x v="1"/>
    <n v="58000"/>
  </r>
  <r>
    <x v="2"/>
    <n v="83000"/>
  </r>
  <r>
    <x v="0"/>
    <n v="27500"/>
  </r>
  <r>
    <x v="0"/>
    <n v="29000"/>
  </r>
  <r>
    <x v="0"/>
    <n v="62000"/>
  </r>
  <r>
    <x v="3"/>
    <n v="68500"/>
  </r>
  <r>
    <x v="1"/>
    <n v="60000"/>
  </r>
  <r>
    <x v="2"/>
    <n v="80000"/>
  </r>
  <r>
    <x v="3"/>
    <n v="77000"/>
  </r>
  <r>
    <x v="2"/>
    <n v="78000"/>
  </r>
  <r>
    <x v="0"/>
    <n v="75000"/>
  </r>
  <r>
    <x v="3"/>
    <n v="85000"/>
  </r>
  <r>
    <x v="1"/>
    <n v="58000"/>
  </r>
  <r>
    <x v="0"/>
    <n v="88000"/>
  </r>
  <r>
    <x v="0"/>
    <n v="90000"/>
  </r>
  <r>
    <x v="1"/>
    <n v="63000"/>
  </r>
  <r>
    <x v="1"/>
    <n v="62500"/>
  </r>
  <r>
    <x v="2"/>
    <n v="78000"/>
  </r>
  <r>
    <x v="0"/>
    <n v="79400"/>
  </r>
  <r>
    <x v="0"/>
    <n v="80000"/>
  </r>
  <r>
    <x v="0"/>
    <n v="170000"/>
  </r>
  <r>
    <x v="3"/>
    <n v="82500"/>
  </r>
  <r>
    <x v="1"/>
    <n v="53500"/>
  </r>
  <r>
    <x v="3"/>
    <n v="57000"/>
  </r>
  <r>
    <x v="1"/>
    <n v="66500"/>
  </r>
  <r>
    <x v="2"/>
    <n v="92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5C6E9D-FC4E-4C13-974D-4E841F3FBC19}" name="PivotTable1"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E8:J13" firstHeaderRow="0" firstDataRow="1" firstDataCol="1"/>
  <pivotFields count="2">
    <pivotField axis="axisRow" showAll="0">
      <items count="5">
        <item x="2"/>
        <item x="3"/>
        <item x="0"/>
        <item x="1"/>
        <item t="default"/>
      </items>
    </pivotField>
    <pivotField dataField="1" showAll="0">
      <items count="48">
        <item x="0"/>
        <item x="29"/>
        <item x="7"/>
        <item x="22"/>
        <item x="10"/>
        <item x="15"/>
        <item x="21"/>
        <item x="25"/>
        <item x="13"/>
        <item x="19"/>
        <item x="5"/>
        <item x="6"/>
        <item x="4"/>
        <item x="1"/>
        <item x="24"/>
        <item x="16"/>
        <item x="23"/>
        <item x="43"/>
        <item x="9"/>
        <item x="17"/>
        <item x="44"/>
        <item x="27"/>
        <item x="32"/>
        <item x="3"/>
        <item x="30"/>
        <item x="39"/>
        <item x="38"/>
        <item x="8"/>
        <item x="45"/>
        <item x="20"/>
        <item x="31"/>
        <item x="26"/>
        <item x="2"/>
        <item x="34"/>
        <item x="12"/>
        <item x="40"/>
        <item x="33"/>
        <item x="42"/>
        <item x="28"/>
        <item x="35"/>
        <item x="36"/>
        <item x="37"/>
        <item x="46"/>
        <item x="14"/>
        <item x="11"/>
        <item x="18"/>
        <item x="41"/>
        <item t="default"/>
      </items>
    </pivotField>
  </pivotFields>
  <rowFields count="1">
    <field x="0"/>
  </rowFields>
  <rowItems count="5">
    <i>
      <x/>
    </i>
    <i>
      <x v="1"/>
    </i>
    <i>
      <x v="2"/>
    </i>
    <i>
      <x v="3"/>
    </i>
    <i t="grand">
      <x/>
    </i>
  </rowItems>
  <colFields count="1">
    <field x="-2"/>
  </colFields>
  <colItems count="5">
    <i>
      <x/>
    </i>
    <i i="1">
      <x v="1"/>
    </i>
    <i i="2">
      <x v="2"/>
    </i>
    <i i="3">
      <x v="3"/>
    </i>
    <i i="4">
      <x v="4"/>
    </i>
  </colItems>
  <dataFields count="5">
    <dataField name="Sum of Annual_Salary ($)" fld="1" baseField="0" baseItem="0"/>
    <dataField name="Average of Annual_Salary ($)2" fld="1" subtotal="average" baseField="0" baseItem="0"/>
    <dataField name="Count of Annual_Salary ($)2" fld="1" subtotal="count" baseField="0" baseItem="0"/>
    <dataField name="Max of Annual_Salary ($)2" fld="1" subtotal="max" baseField="0" baseItem="0"/>
    <dataField name="Min of Annual_Salary ($)2" fld="1" subtotal="min" baseField="0" baseItem="0"/>
  </dataFields>
  <conditionalFormats count="5">
    <conditionalFormat priority="1">
      <pivotAreas count="1">
        <pivotArea type="data" collapsedLevelsAreSubtotals="1" fieldPosition="0">
          <references count="2">
            <reference field="4294967294" count="1" selected="0">
              <x v="4"/>
            </reference>
            <reference field="0" count="4">
              <x v="0"/>
              <x v="1"/>
              <x v="2"/>
              <x v="3"/>
            </reference>
          </references>
        </pivotArea>
      </pivotAreas>
    </conditionalFormat>
    <conditionalFormat priority="2">
      <pivotAreas count="1">
        <pivotArea type="data" collapsedLevelsAreSubtotals="1" fieldPosition="0">
          <references count="2">
            <reference field="4294967294" count="1" selected="0">
              <x v="3"/>
            </reference>
            <reference field="0" count="4">
              <x v="0"/>
              <x v="1"/>
              <x v="2"/>
              <x v="3"/>
            </reference>
          </references>
        </pivotArea>
      </pivotAreas>
    </conditionalFormat>
    <conditionalFormat priority="3">
      <pivotAreas count="1">
        <pivotArea type="data" collapsedLevelsAreSubtotals="1" fieldPosition="0">
          <references count="2">
            <reference field="4294967294" count="1" selected="0">
              <x v="2"/>
            </reference>
            <reference field="0" count="4">
              <x v="0"/>
              <x v="1"/>
              <x v="2"/>
              <x v="3"/>
            </reference>
          </references>
        </pivotArea>
      </pivotAreas>
    </conditionalFormat>
    <conditionalFormat priority="4">
      <pivotAreas count="1">
        <pivotArea type="data" collapsedLevelsAreSubtotals="1" fieldPosition="0">
          <references count="2">
            <reference field="4294967294" count="1" selected="0">
              <x v="1"/>
            </reference>
            <reference field="0" count="4">
              <x v="0"/>
              <x v="1"/>
              <x v="2"/>
              <x v="3"/>
            </reference>
          </references>
        </pivotArea>
      </pivotAreas>
    </conditionalFormat>
    <conditionalFormat priority="5">
      <pivotAreas count="1">
        <pivotArea type="data" collapsedLevelsAreSubtotals="1" fieldPosition="0">
          <references count="2">
            <reference field="4294967294" count="1" selected="0">
              <x v="0"/>
            </reference>
            <reference field="0" count="4">
              <x v="0"/>
              <x v="1"/>
              <x v="2"/>
              <x v="3"/>
            </reference>
          </references>
        </pivotArea>
      </pivotAreas>
    </conditionalFormat>
  </conditionalFormat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A11CEBB-2BDF-401C-9CB9-4D776ABB2BDE}" name="PivotTable23"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F21:J26" firstHeaderRow="0" firstDataRow="1" firstDataCol="1"/>
  <pivotFields count="2">
    <pivotField axis="axisRow" showAll="0">
      <items count="5">
        <item x="2"/>
        <item x="3"/>
        <item x="0"/>
        <item x="1"/>
        <item t="default"/>
      </items>
    </pivotField>
    <pivotField dataField="1" showAll="0"/>
  </pivotFields>
  <rowFields count="1">
    <field x="0"/>
  </rowFields>
  <rowItems count="5">
    <i>
      <x/>
    </i>
    <i>
      <x v="1"/>
    </i>
    <i>
      <x v="2"/>
    </i>
    <i>
      <x v="3"/>
    </i>
    <i t="grand">
      <x/>
    </i>
  </rowItems>
  <colFields count="1">
    <field x="-2"/>
  </colFields>
  <colItems count="4">
    <i>
      <x/>
    </i>
    <i i="1">
      <x v="1"/>
    </i>
    <i i="2">
      <x v="2"/>
    </i>
    <i i="3">
      <x v="3"/>
    </i>
  </colItems>
  <dataFields count="4">
    <dataField name="Min of Annual_Salary ($)" fld="1" subtotal="min" baseField="0" baseItem="0"/>
    <dataField name="Average of Annual_Salary ($)" fld="1" subtotal="average" baseField="0" baseItem="0"/>
    <dataField name="Max of Annual_Salary ($)" fld="1" subtotal="max" baseField="0" baseItem="0"/>
    <dataField name="Count of Annual_Salary ($)"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1BDBA65-25EE-47BE-A695-CA1016E8D91D}" name="PivotTable8"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G32:H35" firstHeaderRow="1" firstDataRow="1" firstDataCol="1"/>
  <pivotFields count="5">
    <pivotField axis="axisRow" showAll="0">
      <items count="3">
        <item x="1"/>
        <item x="0"/>
        <item t="default"/>
      </items>
    </pivotField>
    <pivotField showAll="0"/>
    <pivotField dataField="1" showAll="0"/>
    <pivotField showAll="0"/>
    <pivotField showAll="0"/>
  </pivotFields>
  <rowFields count="1">
    <field x="0"/>
  </rowFields>
  <rowItems count="3">
    <i>
      <x/>
    </i>
    <i>
      <x v="1"/>
    </i>
    <i t="grand">
      <x/>
    </i>
  </rowItems>
  <colItems count="1">
    <i/>
  </colItems>
  <dataFields count="1">
    <dataField name="Average of Annual_Salary ($)" fld="2"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714E03-B362-445E-B27A-AC1C090F0EB7}" name="PivotTable7"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G24:J30" firstHeaderRow="1" firstDataRow="2" firstDataCol="1"/>
  <pivotFields count="5">
    <pivotField axis="axisCol" dataField="1" showAll="0">
      <items count="3">
        <item x="1"/>
        <item x="0"/>
        <item t="default"/>
      </items>
    </pivotField>
    <pivotField axis="axisRow" showAll="0">
      <items count="5">
        <item x="2"/>
        <item x="3"/>
        <item x="0"/>
        <item x="1"/>
        <item t="default"/>
      </items>
    </pivotField>
    <pivotField showAll="0"/>
    <pivotField showAll="0"/>
    <pivotField showAll="0"/>
  </pivotFields>
  <rowFields count="1">
    <field x="1"/>
  </rowFields>
  <rowItems count="5">
    <i>
      <x/>
    </i>
    <i>
      <x v="1"/>
    </i>
    <i>
      <x v="2"/>
    </i>
    <i>
      <x v="3"/>
    </i>
    <i t="grand">
      <x/>
    </i>
  </rowItems>
  <colFields count="1">
    <field x="0"/>
  </colFields>
  <colItems count="3">
    <i>
      <x/>
    </i>
    <i>
      <x v="1"/>
    </i>
    <i t="grand">
      <x/>
    </i>
  </colItems>
  <dataFields count="1">
    <dataField name="Count of Gender" fld="0" subtotal="count" baseField="0" baseItem="0"/>
  </dataFields>
  <chartFormats count="3">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0" count="1" selected="0">
            <x v="1"/>
          </reference>
        </references>
      </pivotArea>
    </chartFormat>
    <chartFormat chart="0" format="3" series="1">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44D9987-029C-4429-8118-A204545A4A36}" name="PivotTable2"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G9:L22" firstHeaderRow="0" firstDataRow="1" firstDataCol="1"/>
  <pivotFields count="5">
    <pivotField axis="axisRow" dataField="1" showAll="0">
      <items count="3">
        <item x="1"/>
        <item x="0"/>
        <item t="default"/>
      </items>
    </pivotField>
    <pivotField axis="axisRow" showAll="0">
      <items count="5">
        <item x="2"/>
        <item x="3"/>
        <item x="0"/>
        <item x="1"/>
        <item t="default"/>
      </items>
    </pivotField>
    <pivotField dataField="1" showAll="0"/>
    <pivotField dataField="1" showAll="0"/>
    <pivotField dataField="1" showAll="0"/>
  </pivotFields>
  <rowFields count="2">
    <field x="1"/>
    <field x="0"/>
  </rowFields>
  <rowItems count="13">
    <i>
      <x/>
    </i>
    <i r="1">
      <x/>
    </i>
    <i r="1">
      <x v="1"/>
    </i>
    <i>
      <x v="1"/>
    </i>
    <i r="1">
      <x/>
    </i>
    <i r="1">
      <x v="1"/>
    </i>
    <i>
      <x v="2"/>
    </i>
    <i r="1">
      <x/>
    </i>
    <i r="1">
      <x v="1"/>
    </i>
    <i>
      <x v="3"/>
    </i>
    <i r="1">
      <x/>
    </i>
    <i r="1">
      <x v="1"/>
    </i>
    <i t="grand">
      <x/>
    </i>
  </rowItems>
  <colFields count="1">
    <field x="-2"/>
  </colFields>
  <colItems count="5">
    <i>
      <x/>
    </i>
    <i i="1">
      <x v="1"/>
    </i>
    <i i="2">
      <x v="2"/>
    </i>
    <i i="3">
      <x v="3"/>
    </i>
    <i i="4">
      <x v="4"/>
    </i>
  </colItems>
  <dataFields count="5">
    <dataField name="Count of Gender" fld="0" subtotal="count" baseField="0" baseItem="0"/>
    <dataField name="Sum of Annual_Salary ($)" fld="2" baseField="0" baseItem="0"/>
    <dataField name="Average of Annual_Salary ($)2" fld="2" subtotal="average" baseField="1" baseItem="0"/>
    <dataField name="Average of Age" fld="3" subtotal="average" baseField="1" baseItem="0"/>
    <dataField name="Average of Work_Experience" fld="4" subtotal="average"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B118814-3592-480D-B85C-E4A317E1E7B0}" name="PivotTable12"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E27:H43" firstHeaderRow="1" firstDataRow="2" firstDataCol="1"/>
  <pivotFields count="3">
    <pivotField axis="axisCol" showAll="0">
      <items count="5">
        <item h="1" x="2"/>
        <item h="1" x="3"/>
        <item x="0"/>
        <item x="1"/>
        <item t="default"/>
      </items>
    </pivotField>
    <pivotField dataField="1" showAll="0"/>
    <pivotField axis="axisRow" showAll="0">
      <items count="21">
        <item x="0"/>
        <item x="9"/>
        <item x="10"/>
        <item x="4"/>
        <item x="1"/>
        <item x="7"/>
        <item x="3"/>
        <item x="2"/>
        <item x="6"/>
        <item x="5"/>
        <item x="12"/>
        <item x="14"/>
        <item x="8"/>
        <item x="13"/>
        <item x="15"/>
        <item x="16"/>
        <item x="17"/>
        <item x="19"/>
        <item x="11"/>
        <item x="18"/>
        <item t="default"/>
      </items>
    </pivotField>
  </pivotFields>
  <rowFields count="1">
    <field x="2"/>
  </rowFields>
  <rowItems count="15">
    <i>
      <x/>
    </i>
    <i>
      <x v="1"/>
    </i>
    <i>
      <x v="2"/>
    </i>
    <i>
      <x v="4"/>
    </i>
    <i>
      <x v="5"/>
    </i>
    <i>
      <x v="6"/>
    </i>
    <i>
      <x v="7"/>
    </i>
    <i>
      <x v="8"/>
    </i>
    <i>
      <x v="11"/>
    </i>
    <i>
      <x v="12"/>
    </i>
    <i>
      <x v="13"/>
    </i>
    <i>
      <x v="15"/>
    </i>
    <i>
      <x v="16"/>
    </i>
    <i>
      <x v="19"/>
    </i>
    <i t="grand">
      <x/>
    </i>
  </rowItems>
  <colFields count="1">
    <field x="0"/>
  </colFields>
  <colItems count="3">
    <i>
      <x v="2"/>
    </i>
    <i>
      <x v="3"/>
    </i>
    <i t="grand">
      <x/>
    </i>
  </colItems>
  <dataFields count="1">
    <dataField name="Average of Annual_Salary ($)" fld="1" subtotal="average" baseField="2" baseItem="0"/>
  </dataFields>
  <chartFormats count="2">
    <chartFormat chart="0" format="0" series="1">
      <pivotArea type="data" outline="0" fieldPosition="0">
        <references count="2">
          <reference field="4294967294" count="1" selected="0">
            <x v="0"/>
          </reference>
          <reference field="0" count="1" selected="0">
            <x v="2"/>
          </reference>
        </references>
      </pivotArea>
    </chartFormat>
    <chartFormat chart="0" format="1" series="1">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3121435-3723-4555-9003-2F5436DC557E}" name="PivotTable11"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15:H21" firstHeaderRow="1" firstDataRow="2" firstDataCol="1" rowPageCount="1" colPageCount="1"/>
  <pivotFields count="3">
    <pivotField axis="axisCol" showAll="0">
      <items count="5">
        <item h="1" x="2"/>
        <item h="1" x="3"/>
        <item x="0"/>
        <item x="1"/>
        <item t="default"/>
      </items>
    </pivotField>
    <pivotField axis="axisRow" showAll="0">
      <items count="48">
        <item x="0"/>
        <item x="29"/>
        <item x="7"/>
        <item x="22"/>
        <item x="10"/>
        <item x="15"/>
        <item x="21"/>
        <item x="25"/>
        <item x="13"/>
        <item x="19"/>
        <item x="5"/>
        <item x="6"/>
        <item x="4"/>
        <item x="1"/>
        <item x="24"/>
        <item x="16"/>
        <item x="23"/>
        <item x="43"/>
        <item x="9"/>
        <item x="17"/>
        <item x="44"/>
        <item x="27"/>
        <item x="32"/>
        <item x="3"/>
        <item x="30"/>
        <item x="39"/>
        <item x="38"/>
        <item x="8"/>
        <item x="45"/>
        <item x="20"/>
        <item x="31"/>
        <item x="26"/>
        <item x="2"/>
        <item x="34"/>
        <item x="12"/>
        <item x="40"/>
        <item x="33"/>
        <item x="42"/>
        <item x="28"/>
        <item x="35"/>
        <item x="36"/>
        <item x="37"/>
        <item x="46"/>
        <item x="14"/>
        <item x="11"/>
        <item x="18"/>
        <item x="41"/>
        <item t="default"/>
      </items>
    </pivotField>
    <pivotField axis="axisPage" dataField="1" multipleItemSelectionAllowed="1" showAll="0">
      <items count="21">
        <item x="0"/>
        <item h="1" x="9"/>
        <item h="1" x="10"/>
        <item h="1" x="4"/>
        <item h="1" x="1"/>
        <item h="1" x="7"/>
        <item h="1" x="3"/>
        <item h="1" x="2"/>
        <item h="1" x="6"/>
        <item h="1" x="5"/>
        <item h="1" x="12"/>
        <item h="1" x="14"/>
        <item h="1" x="8"/>
        <item h="1" x="13"/>
        <item h="1" x="15"/>
        <item h="1" x="16"/>
        <item h="1" x="17"/>
        <item h="1" x="19"/>
        <item h="1" x="11"/>
        <item h="1" x="18"/>
        <item t="default"/>
      </items>
    </pivotField>
  </pivotFields>
  <rowFields count="1">
    <field x="1"/>
  </rowFields>
  <rowItems count="5">
    <i>
      <x/>
    </i>
    <i>
      <x v="1"/>
    </i>
    <i>
      <x v="2"/>
    </i>
    <i>
      <x v="4"/>
    </i>
    <i t="grand">
      <x/>
    </i>
  </rowItems>
  <colFields count="1">
    <field x="0"/>
  </colFields>
  <colItems count="3">
    <i>
      <x v="2"/>
    </i>
    <i>
      <x v="3"/>
    </i>
    <i t="grand">
      <x/>
    </i>
  </colItems>
  <pageFields count="1">
    <pageField fld="2" hier="-1"/>
  </pageFields>
  <dataFields count="1">
    <dataField name="Count of Work_Experience" fld="2" subtotal="count" baseField="1" baseItem="0"/>
  </dataFields>
  <formats count="2">
    <format dxfId="2">
      <pivotArea collapsedLevelsAreSubtotals="1" fieldPosition="0">
        <references count="2">
          <reference field="0" count="1" selected="0">
            <x v="2"/>
          </reference>
          <reference field="1" count="1">
            <x v="4"/>
          </reference>
        </references>
      </pivotArea>
    </format>
    <format dxfId="1">
      <pivotArea collapsedLevelsAreSubtotals="1" fieldPosition="0">
        <references count="2">
          <reference field="0" count="1" selected="0">
            <x v="3"/>
          </reference>
          <reference field="1"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360A05F-7156-43FE-A9DC-DA96621FED96}" name="PivotTable9"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5:H8" firstHeaderRow="0" firstDataRow="1" firstDataCol="1" rowPageCount="1" colPageCount="1"/>
  <pivotFields count="3">
    <pivotField axis="axisRow" showAll="0">
      <items count="5">
        <item h="1" x="2"/>
        <item h="1" x="3"/>
        <item x="0"/>
        <item x="1"/>
        <item t="default"/>
      </items>
    </pivotField>
    <pivotField dataField="1" showAll="0"/>
    <pivotField axis="axisPage" showAll="0">
      <items count="21">
        <item x="0"/>
        <item x="9"/>
        <item x="10"/>
        <item x="4"/>
        <item x="1"/>
        <item x="7"/>
        <item x="3"/>
        <item x="2"/>
        <item x="6"/>
        <item x="5"/>
        <item x="12"/>
        <item x="14"/>
        <item x="8"/>
        <item x="13"/>
        <item x="15"/>
        <item x="16"/>
        <item x="17"/>
        <item x="19"/>
        <item x="11"/>
        <item x="18"/>
        <item t="default"/>
      </items>
    </pivotField>
  </pivotFields>
  <rowFields count="1">
    <field x="0"/>
  </rowFields>
  <rowItems count="3">
    <i>
      <x v="2"/>
    </i>
    <i>
      <x v="3"/>
    </i>
    <i t="grand">
      <x/>
    </i>
  </rowItems>
  <colFields count="1">
    <field x="-2"/>
  </colFields>
  <colItems count="3">
    <i>
      <x/>
    </i>
    <i i="1">
      <x v="1"/>
    </i>
    <i i="2">
      <x v="2"/>
    </i>
  </colItems>
  <pageFields count="1">
    <pageField fld="2" item="0" hier="-1"/>
  </pageFields>
  <dataFields count="3">
    <dataField name="Min of Annual_Salary ($)" fld="1" subtotal="min" baseField="0" baseItem="1"/>
    <dataField name="Max of Annual_Salary ($)" fld="1" subtotal="max" baseField="0" baseItem="2"/>
    <dataField name="Average of Annual_Salary ($)" fld="1" subtotal="average" baseField="0" baseItem="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347056A-643C-428B-9993-22B3A5BF6F01}" name="PivotTable17"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D4:E9" firstHeaderRow="1" firstDataRow="1" firstDataCol="1"/>
  <pivotFields count="2">
    <pivotField axis="axisRow" showAll="0">
      <items count="5">
        <item x="2"/>
        <item x="3"/>
        <item x="0"/>
        <item x="1"/>
        <item t="default"/>
      </items>
    </pivotField>
    <pivotField dataField="1" showAll="0"/>
  </pivotFields>
  <rowFields count="1">
    <field x="0"/>
  </rowFields>
  <rowItems count="5">
    <i>
      <x/>
    </i>
    <i>
      <x v="1"/>
    </i>
    <i>
      <x v="2"/>
    </i>
    <i>
      <x v="3"/>
    </i>
    <i t="grand">
      <x/>
    </i>
  </rowItems>
  <colItems count="1">
    <i/>
  </colItems>
  <dataFields count="1">
    <dataField name="Sum of Annual_Salary ($)2" fld="1" showDataAs="percentOfTotal" baseField="0" baseItem="0" numFmtId="10"/>
  </dataFields>
  <chartFormats count="5">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0" count="1" selected="0">
            <x v="0"/>
          </reference>
        </references>
      </pivotArea>
    </chartFormat>
    <chartFormat chart="3" format="2">
      <pivotArea type="data" outline="0" fieldPosition="0">
        <references count="2">
          <reference field="4294967294" count="1" selected="0">
            <x v="0"/>
          </reference>
          <reference field="0" count="1" selected="0">
            <x v="1"/>
          </reference>
        </references>
      </pivotArea>
    </chartFormat>
    <chartFormat chart="3" format="3">
      <pivotArea type="data" outline="0" fieldPosition="0">
        <references count="2">
          <reference field="4294967294" count="1" selected="0">
            <x v="0"/>
          </reference>
          <reference field="0" count="1" selected="0">
            <x v="2"/>
          </reference>
        </references>
      </pivotArea>
    </chartFormat>
    <chartFormat chart="3" format="4">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8053F79-73DB-4499-B8A6-4AED74409C2F}" name="PivotTable18" cacheId="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6:E35" firstHeaderRow="1" firstDataRow="1" firstDataCol="1"/>
  <pivotFields count="1">
    <pivotField axis="axisRow" dataField="1" showAll="0">
      <items count="29">
        <item x="0"/>
        <item x="5"/>
        <item x="12"/>
        <item x="10"/>
        <item x="4"/>
        <item x="1"/>
        <item x="7"/>
        <item x="3"/>
        <item x="14"/>
        <item x="2"/>
        <item x="6"/>
        <item x="9"/>
        <item x="16"/>
        <item x="8"/>
        <item x="15"/>
        <item x="11"/>
        <item x="18"/>
        <item x="23"/>
        <item x="19"/>
        <item x="17"/>
        <item x="24"/>
        <item x="26"/>
        <item x="20"/>
        <item x="27"/>
        <item x="21"/>
        <item x="22"/>
        <item x="13"/>
        <item x="25"/>
        <item t="default"/>
      </items>
    </pivotField>
  </pivotFields>
  <rowFields count="1">
    <field x="0"/>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Items count="1">
    <i/>
  </colItems>
  <dataFields count="1">
    <dataField name="Count of Age" fld="0" subtotal="count" baseField="0" baseItem="0"/>
  </dataFields>
  <conditionalFormats count="1">
    <conditionalFormat priority="1">
      <pivotAreas count="1">
        <pivotArea type="data" collapsedLevelsAreSubtotals="1" fieldPosition="0">
          <references count="2">
            <reference field="4294967294" count="1" selected="0">
              <x v="0"/>
            </reference>
            <reference field="0" count="28">
              <x v="0"/>
              <x v="1"/>
              <x v="2"/>
              <x v="3"/>
              <x v="4"/>
              <x v="5"/>
              <x v="6"/>
              <x v="7"/>
              <x v="8"/>
              <x v="9"/>
              <x v="10"/>
              <x v="11"/>
              <x v="12"/>
              <x v="13"/>
              <x v="14"/>
              <x v="15"/>
              <x v="16"/>
              <x v="17"/>
              <x v="18"/>
              <x v="19"/>
              <x v="20"/>
              <x v="21"/>
              <x v="22"/>
              <x v="23"/>
              <x v="24"/>
              <x v="25"/>
              <x v="26"/>
              <x v="27"/>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8.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2.bin"/><Relationship Id="rId1" Type="http://schemas.openxmlformats.org/officeDocument/2006/relationships/pivotTable" Target="../pivotTables/pivotTable10.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71"/>
  <sheetViews>
    <sheetView zoomScale="110" zoomScaleNormal="110" workbookViewId="0">
      <selection sqref="A1:G1"/>
    </sheetView>
  </sheetViews>
  <sheetFormatPr defaultRowHeight="15" x14ac:dyDescent="0.25"/>
  <cols>
    <col min="1" max="2" width="16.85546875" customWidth="1"/>
    <col min="3" max="3" width="12" customWidth="1"/>
    <col min="4" max="4" width="17.42578125" customWidth="1"/>
    <col min="5" max="5" width="12" hidden="1" customWidth="1"/>
    <col min="7" max="7" width="20.7109375" customWidth="1"/>
    <col min="8" max="8" width="8.42578125" customWidth="1"/>
  </cols>
  <sheetData>
    <row r="1" spans="1:8" x14ac:dyDescent="0.25">
      <c r="A1" s="15" t="s">
        <v>0</v>
      </c>
      <c r="B1" s="15" t="s">
        <v>1</v>
      </c>
      <c r="C1" s="15" t="s">
        <v>2</v>
      </c>
      <c r="D1" s="15" t="s">
        <v>3</v>
      </c>
      <c r="E1" s="15" t="s">
        <v>4</v>
      </c>
      <c r="F1" s="15" t="s">
        <v>5</v>
      </c>
      <c r="G1" s="15" t="s">
        <v>6</v>
      </c>
    </row>
    <row r="2" spans="1:8" x14ac:dyDescent="0.25">
      <c r="A2" s="1">
        <v>1010</v>
      </c>
      <c r="B2" s="1" t="s">
        <v>7</v>
      </c>
      <c r="C2" s="1" t="s">
        <v>8</v>
      </c>
      <c r="D2" s="1">
        <v>27000</v>
      </c>
      <c r="E2" s="1">
        <v>1</v>
      </c>
      <c r="F2" s="4">
        <v>22</v>
      </c>
      <c r="G2" s="3">
        <v>0</v>
      </c>
      <c r="H2" s="2"/>
    </row>
    <row r="3" spans="1:8" x14ac:dyDescent="0.25">
      <c r="A3" s="1">
        <v>1011</v>
      </c>
      <c r="B3" s="1" t="s">
        <v>9</v>
      </c>
      <c r="C3" s="1" t="s">
        <v>8</v>
      </c>
      <c r="D3" s="1">
        <v>48000</v>
      </c>
      <c r="E3" s="1">
        <v>4</v>
      </c>
      <c r="F3" s="4">
        <v>27</v>
      </c>
      <c r="G3" s="3">
        <v>4</v>
      </c>
      <c r="H3" s="2"/>
    </row>
    <row r="4" spans="1:8" x14ac:dyDescent="0.25">
      <c r="A4" s="1">
        <v>1012</v>
      </c>
      <c r="B4" s="1" t="s">
        <v>7</v>
      </c>
      <c r="C4" s="1" t="s">
        <v>10</v>
      </c>
      <c r="D4" s="1">
        <v>75000</v>
      </c>
      <c r="E4" s="1">
        <v>10</v>
      </c>
      <c r="F4" s="4">
        <v>31</v>
      </c>
      <c r="G4" s="3">
        <v>7</v>
      </c>
      <c r="H4" s="2"/>
    </row>
    <row r="5" spans="1:8" x14ac:dyDescent="0.25">
      <c r="A5" s="1">
        <v>1013</v>
      </c>
      <c r="B5" s="1" t="s">
        <v>7</v>
      </c>
      <c r="C5" s="1" t="s">
        <v>10</v>
      </c>
      <c r="D5" s="1">
        <v>61000</v>
      </c>
      <c r="E5" s="1">
        <v>4</v>
      </c>
      <c r="F5" s="4">
        <v>29</v>
      </c>
      <c r="G5" s="3">
        <v>6</v>
      </c>
      <c r="H5" s="2"/>
    </row>
    <row r="6" spans="1:8" x14ac:dyDescent="0.25">
      <c r="A6" s="1">
        <v>1014</v>
      </c>
      <c r="B6" s="1" t="s">
        <v>9</v>
      </c>
      <c r="C6" s="1" t="s">
        <v>11</v>
      </c>
      <c r="D6" s="1">
        <v>45000</v>
      </c>
      <c r="E6" s="1">
        <v>4</v>
      </c>
      <c r="F6" s="4">
        <v>27</v>
      </c>
      <c r="G6" s="3">
        <v>4</v>
      </c>
      <c r="H6" s="2"/>
    </row>
    <row r="7" spans="1:8" x14ac:dyDescent="0.25">
      <c r="A7" s="1">
        <v>1015</v>
      </c>
      <c r="B7" s="1" t="s">
        <v>7</v>
      </c>
      <c r="C7" s="1" t="s">
        <v>11</v>
      </c>
      <c r="D7" s="1">
        <v>40000</v>
      </c>
      <c r="E7" s="1">
        <v>0</v>
      </c>
      <c r="F7" s="4">
        <v>26</v>
      </c>
      <c r="G7" s="3">
        <v>3</v>
      </c>
      <c r="H7" s="2"/>
    </row>
    <row r="8" spans="1:8" x14ac:dyDescent="0.25">
      <c r="A8" s="1">
        <v>1016</v>
      </c>
      <c r="B8" s="1" t="s">
        <v>9</v>
      </c>
      <c r="C8" s="1" t="s">
        <v>12</v>
      </c>
      <c r="D8" s="1">
        <v>42000</v>
      </c>
      <c r="E8" s="1">
        <v>2</v>
      </c>
      <c r="F8" s="4">
        <v>27</v>
      </c>
      <c r="G8" s="3">
        <v>4</v>
      </c>
      <c r="H8" s="2"/>
    </row>
    <row r="9" spans="1:8" x14ac:dyDescent="0.25">
      <c r="A9" s="1">
        <v>1017</v>
      </c>
      <c r="B9" s="1" t="s">
        <v>7</v>
      </c>
      <c r="C9" s="1" t="s">
        <v>8</v>
      </c>
      <c r="D9" s="1">
        <v>28000</v>
      </c>
      <c r="E9" s="1">
        <v>1</v>
      </c>
      <c r="F9" s="4">
        <v>23</v>
      </c>
      <c r="G9" s="3">
        <v>0</v>
      </c>
      <c r="H9" s="2"/>
    </row>
    <row r="10" spans="1:8" x14ac:dyDescent="0.25">
      <c r="A10" s="1">
        <v>1018</v>
      </c>
      <c r="B10" s="1" t="s">
        <v>9</v>
      </c>
      <c r="C10" s="1" t="s">
        <v>8</v>
      </c>
      <c r="D10" s="1">
        <v>48000</v>
      </c>
      <c r="E10" s="1">
        <v>4</v>
      </c>
      <c r="F10" s="4">
        <v>27</v>
      </c>
      <c r="G10" s="3">
        <v>4</v>
      </c>
      <c r="H10" s="2"/>
    </row>
    <row r="11" spans="1:8" x14ac:dyDescent="0.25">
      <c r="A11" s="1">
        <v>1019</v>
      </c>
      <c r="B11" s="1" t="s">
        <v>7</v>
      </c>
      <c r="C11" s="1" t="s">
        <v>10</v>
      </c>
      <c r="D11" s="1">
        <v>65000</v>
      </c>
      <c r="E11" s="1">
        <v>4</v>
      </c>
      <c r="F11" s="4">
        <v>32</v>
      </c>
      <c r="G11" s="3">
        <v>7</v>
      </c>
      <c r="H11" s="2"/>
    </row>
    <row r="12" spans="1:8" x14ac:dyDescent="0.25">
      <c r="A12" s="1">
        <v>1020</v>
      </c>
      <c r="B12" s="1" t="s">
        <v>7</v>
      </c>
      <c r="C12" s="1" t="s">
        <v>10</v>
      </c>
      <c r="D12" s="3">
        <v>54000</v>
      </c>
      <c r="E12" s="3">
        <v>4</v>
      </c>
      <c r="F12" s="12">
        <v>28</v>
      </c>
      <c r="G12" s="3">
        <v>4</v>
      </c>
      <c r="H12" s="2"/>
    </row>
    <row r="13" spans="1:8" x14ac:dyDescent="0.25">
      <c r="A13" s="1">
        <v>1021</v>
      </c>
      <c r="B13" s="1" t="s">
        <v>9</v>
      </c>
      <c r="C13" s="1" t="s">
        <v>8</v>
      </c>
      <c r="D13" s="1">
        <v>45000</v>
      </c>
      <c r="E13" s="1">
        <v>4</v>
      </c>
      <c r="F13" s="4">
        <v>27</v>
      </c>
      <c r="G13" s="3">
        <v>4</v>
      </c>
      <c r="H13" t="s">
        <v>13</v>
      </c>
    </row>
    <row r="14" spans="1:8" x14ac:dyDescent="0.25">
      <c r="A14" s="1">
        <v>1022</v>
      </c>
      <c r="B14" s="1" t="s">
        <v>7</v>
      </c>
      <c r="C14" s="1" t="s">
        <v>8</v>
      </c>
      <c r="D14" s="1">
        <v>29000</v>
      </c>
      <c r="E14" s="1">
        <v>0</v>
      </c>
      <c r="F14" s="4">
        <v>22</v>
      </c>
      <c r="G14" s="3">
        <v>0</v>
      </c>
    </row>
    <row r="15" spans="1:8" x14ac:dyDescent="0.25">
      <c r="A15" s="1">
        <v>1023</v>
      </c>
      <c r="B15" s="1" t="s">
        <v>7</v>
      </c>
      <c r="C15" s="1" t="s">
        <v>11</v>
      </c>
      <c r="D15" s="1">
        <v>48000</v>
      </c>
      <c r="E15" s="1">
        <v>2</v>
      </c>
      <c r="F15" s="4">
        <v>27</v>
      </c>
      <c r="G15" s="3">
        <v>4</v>
      </c>
    </row>
    <row r="16" spans="1:8" x14ac:dyDescent="0.25">
      <c r="A16" s="1">
        <v>1024</v>
      </c>
      <c r="B16" s="1" t="s">
        <v>9</v>
      </c>
      <c r="C16" s="1" t="s">
        <v>12</v>
      </c>
      <c r="D16" s="1">
        <v>95000</v>
      </c>
      <c r="E16" s="1">
        <v>9</v>
      </c>
      <c r="F16" s="4">
        <v>35</v>
      </c>
      <c r="G16" s="3">
        <v>9</v>
      </c>
    </row>
    <row r="17" spans="1:7" x14ac:dyDescent="0.25">
      <c r="A17" s="1">
        <v>1025</v>
      </c>
      <c r="B17" s="1" t="s">
        <v>7</v>
      </c>
      <c r="C17" s="1" t="s">
        <v>8</v>
      </c>
      <c r="D17" s="1">
        <v>78000</v>
      </c>
      <c r="E17" s="1">
        <v>4</v>
      </c>
      <c r="F17" s="4">
        <v>33</v>
      </c>
      <c r="G17" s="3">
        <v>8</v>
      </c>
    </row>
    <row r="18" spans="1:7" x14ac:dyDescent="0.25">
      <c r="A18" s="1">
        <v>1026</v>
      </c>
      <c r="B18" s="1" t="s">
        <v>7</v>
      </c>
      <c r="C18" s="1" t="s">
        <v>10</v>
      </c>
      <c r="D18" s="3">
        <v>54000</v>
      </c>
      <c r="E18" s="3">
        <v>4</v>
      </c>
      <c r="F18" s="12">
        <v>28</v>
      </c>
      <c r="G18" s="3">
        <v>5</v>
      </c>
    </row>
    <row r="19" spans="1:7" x14ac:dyDescent="0.25">
      <c r="A19" s="1">
        <v>1027</v>
      </c>
      <c r="B19" s="1" t="s">
        <v>9</v>
      </c>
      <c r="C19" s="1" t="s">
        <v>12</v>
      </c>
      <c r="D19" s="1">
        <v>28000</v>
      </c>
      <c r="E19" s="1">
        <v>1</v>
      </c>
      <c r="F19" s="4">
        <v>22</v>
      </c>
      <c r="G19" s="3">
        <v>0</v>
      </c>
    </row>
    <row r="20" spans="1:7" x14ac:dyDescent="0.25">
      <c r="A20" s="1">
        <v>1028</v>
      </c>
      <c r="B20" s="1" t="s">
        <v>7</v>
      </c>
      <c r="C20" s="1" t="s">
        <v>12</v>
      </c>
      <c r="D20" s="1">
        <v>36000</v>
      </c>
      <c r="E20" s="1">
        <v>0</v>
      </c>
      <c r="F20" s="4">
        <v>25</v>
      </c>
      <c r="G20" s="3">
        <v>3</v>
      </c>
    </row>
    <row r="21" spans="1:7" x14ac:dyDescent="0.25">
      <c r="A21" s="1">
        <v>1029</v>
      </c>
      <c r="B21" s="1" t="s">
        <v>7</v>
      </c>
      <c r="C21" s="1" t="s">
        <v>8</v>
      </c>
      <c r="D21" s="3">
        <v>42000</v>
      </c>
      <c r="E21" s="3">
        <v>2</v>
      </c>
      <c r="F21" s="12">
        <v>27</v>
      </c>
      <c r="G21" s="3">
        <v>4</v>
      </c>
    </row>
    <row r="22" spans="1:7" x14ac:dyDescent="0.25">
      <c r="A22" s="1">
        <v>1030</v>
      </c>
      <c r="B22" s="1" t="s">
        <v>7</v>
      </c>
      <c r="C22" s="1" t="s">
        <v>10</v>
      </c>
      <c r="D22" s="3">
        <v>94000</v>
      </c>
      <c r="E22" s="3">
        <v>4</v>
      </c>
      <c r="F22" s="12">
        <v>37</v>
      </c>
      <c r="G22" s="3">
        <v>12</v>
      </c>
    </row>
    <row r="23" spans="1:7" x14ac:dyDescent="0.25">
      <c r="A23" s="1">
        <v>1031</v>
      </c>
      <c r="B23" s="1" t="s">
        <v>7</v>
      </c>
      <c r="C23" s="1" t="s">
        <v>10</v>
      </c>
      <c r="D23" s="3">
        <v>42000</v>
      </c>
      <c r="E23" s="3">
        <v>2</v>
      </c>
      <c r="F23" s="12">
        <v>27</v>
      </c>
      <c r="G23" s="3">
        <v>5</v>
      </c>
    </row>
    <row r="24" spans="1:7" x14ac:dyDescent="0.25">
      <c r="A24" s="1">
        <v>1032</v>
      </c>
      <c r="B24" s="1" t="s">
        <v>9</v>
      </c>
      <c r="C24" s="1" t="s">
        <v>11</v>
      </c>
      <c r="D24" s="3">
        <v>30000</v>
      </c>
      <c r="E24" s="3">
        <v>4</v>
      </c>
      <c r="F24" s="12">
        <v>24</v>
      </c>
      <c r="G24" s="3">
        <v>1</v>
      </c>
    </row>
    <row r="25" spans="1:7" x14ac:dyDescent="0.25">
      <c r="A25" s="1">
        <v>1033</v>
      </c>
      <c r="B25" s="1" t="s">
        <v>7</v>
      </c>
      <c r="C25" s="1" t="s">
        <v>11</v>
      </c>
      <c r="D25" s="3">
        <v>48000</v>
      </c>
      <c r="E25" s="3">
        <v>4</v>
      </c>
      <c r="F25" s="12">
        <v>27</v>
      </c>
      <c r="G25" s="3">
        <v>4</v>
      </c>
    </row>
    <row r="26" spans="1:7" x14ac:dyDescent="0.25">
      <c r="A26" s="1">
        <v>1034</v>
      </c>
      <c r="B26" s="1" t="s">
        <v>7</v>
      </c>
      <c r="C26" s="1" t="s">
        <v>8</v>
      </c>
      <c r="D26" s="3">
        <v>52000</v>
      </c>
      <c r="E26" s="3">
        <v>5</v>
      </c>
      <c r="F26" s="12">
        <v>28</v>
      </c>
      <c r="G26" s="3">
        <v>5</v>
      </c>
    </row>
    <row r="27" spans="1:7" x14ac:dyDescent="0.25">
      <c r="A27" s="1">
        <v>1035</v>
      </c>
      <c r="B27" s="1" t="s">
        <v>7</v>
      </c>
      <c r="C27" s="1" t="s">
        <v>8</v>
      </c>
      <c r="D27" s="3">
        <v>36000</v>
      </c>
      <c r="E27" s="3">
        <v>1</v>
      </c>
      <c r="F27" s="12">
        <v>26</v>
      </c>
      <c r="G27" s="3">
        <v>2</v>
      </c>
    </row>
    <row r="28" spans="1:7" x14ac:dyDescent="0.25">
      <c r="A28" s="1">
        <v>1036</v>
      </c>
      <c r="B28" s="1" t="s">
        <v>7</v>
      </c>
      <c r="C28" s="1" t="s">
        <v>8</v>
      </c>
      <c r="D28" s="3">
        <v>48000</v>
      </c>
      <c r="E28" s="3">
        <v>4</v>
      </c>
      <c r="F28" s="12">
        <v>27</v>
      </c>
      <c r="G28" s="3">
        <v>4</v>
      </c>
    </row>
    <row r="29" spans="1:7" x14ac:dyDescent="0.25">
      <c r="A29" s="1">
        <v>1037</v>
      </c>
      <c r="B29" s="1" t="s">
        <v>9</v>
      </c>
      <c r="C29" s="1" t="s">
        <v>8</v>
      </c>
      <c r="D29" s="3">
        <v>48000</v>
      </c>
      <c r="E29" s="3">
        <v>4</v>
      </c>
      <c r="F29" s="12">
        <v>27</v>
      </c>
      <c r="G29" s="3">
        <v>4</v>
      </c>
    </row>
    <row r="30" spans="1:7" x14ac:dyDescent="0.25">
      <c r="A30" s="1">
        <v>1038</v>
      </c>
      <c r="B30" s="1" t="s">
        <v>9</v>
      </c>
      <c r="C30" s="1" t="s">
        <v>12</v>
      </c>
      <c r="D30" s="3">
        <v>56000</v>
      </c>
      <c r="E30" s="3">
        <v>4</v>
      </c>
      <c r="F30" s="12">
        <v>29</v>
      </c>
      <c r="G30" s="3">
        <v>5</v>
      </c>
    </row>
    <row r="31" spans="1:7" x14ac:dyDescent="0.25">
      <c r="A31" s="1">
        <v>1039</v>
      </c>
      <c r="B31" s="1" t="s">
        <v>9</v>
      </c>
      <c r="C31" s="1" t="s">
        <v>12</v>
      </c>
      <c r="D31" s="3">
        <v>140000</v>
      </c>
      <c r="E31" s="3">
        <v>9</v>
      </c>
      <c r="F31" s="12">
        <v>49</v>
      </c>
      <c r="G31" s="3">
        <v>20</v>
      </c>
    </row>
    <row r="32" spans="1:7" x14ac:dyDescent="0.25">
      <c r="A32" s="1">
        <v>1040</v>
      </c>
      <c r="B32" s="1" t="s">
        <v>7</v>
      </c>
      <c r="C32" s="1" t="s">
        <v>12</v>
      </c>
      <c r="D32" s="3">
        <v>38000</v>
      </c>
      <c r="E32" s="3">
        <v>1</v>
      </c>
      <c r="F32" s="12">
        <v>26</v>
      </c>
      <c r="G32" s="3">
        <v>3</v>
      </c>
    </row>
    <row r="33" spans="1:42" x14ac:dyDescent="0.25">
      <c r="A33" s="3">
        <v>1040</v>
      </c>
      <c r="B33" s="3" t="s">
        <v>7</v>
      </c>
      <c r="C33" s="3" t="s">
        <v>11</v>
      </c>
      <c r="D33" s="3">
        <v>68000</v>
      </c>
      <c r="E33" s="1"/>
      <c r="F33" s="12">
        <v>32</v>
      </c>
      <c r="G33" s="3">
        <v>8</v>
      </c>
    </row>
    <row r="34" spans="1:42" x14ac:dyDescent="0.25">
      <c r="A34" s="1">
        <v>1041</v>
      </c>
      <c r="B34" s="1" t="s">
        <v>7</v>
      </c>
      <c r="C34" s="1" t="s">
        <v>10</v>
      </c>
      <c r="D34" s="1">
        <v>36000</v>
      </c>
      <c r="E34" s="1">
        <v>2</v>
      </c>
      <c r="F34" s="4">
        <v>26</v>
      </c>
      <c r="G34" s="3">
        <v>2</v>
      </c>
    </row>
    <row r="35" spans="1:42" x14ac:dyDescent="0.25">
      <c r="A35" s="1">
        <v>1042</v>
      </c>
      <c r="B35" s="1" t="s">
        <v>7</v>
      </c>
      <c r="C35" s="1" t="s">
        <v>10</v>
      </c>
      <c r="D35" s="1">
        <v>32000</v>
      </c>
      <c r="E35" s="1">
        <v>9</v>
      </c>
      <c r="F35" s="4">
        <v>24</v>
      </c>
      <c r="G35" s="3">
        <v>1</v>
      </c>
    </row>
    <row r="36" spans="1:42" x14ac:dyDescent="0.25">
      <c r="A36" s="1">
        <v>1043</v>
      </c>
      <c r="B36" s="1" t="s">
        <v>9</v>
      </c>
      <c r="C36" s="1" t="s">
        <v>10</v>
      </c>
      <c r="D36" s="3">
        <v>30000</v>
      </c>
      <c r="E36" s="3">
        <v>2</v>
      </c>
      <c r="F36" s="12">
        <v>24</v>
      </c>
      <c r="G36" s="3">
        <v>1</v>
      </c>
    </row>
    <row r="37" spans="1:42" x14ac:dyDescent="0.25">
      <c r="A37" s="1">
        <v>1044</v>
      </c>
      <c r="B37" s="1" t="s">
        <v>9</v>
      </c>
      <c r="C37" s="1" t="s">
        <v>10</v>
      </c>
      <c r="D37" s="3">
        <v>28500</v>
      </c>
      <c r="E37" s="3">
        <v>1</v>
      </c>
      <c r="F37" s="12">
        <v>23</v>
      </c>
      <c r="G37" s="3">
        <v>1</v>
      </c>
    </row>
    <row r="38" spans="1:42" x14ac:dyDescent="0.25">
      <c r="A38" s="1">
        <v>1045</v>
      </c>
      <c r="B38" s="1" t="s">
        <v>9</v>
      </c>
      <c r="C38" s="1" t="s">
        <v>8</v>
      </c>
      <c r="D38" s="3">
        <v>53000</v>
      </c>
      <c r="E38" s="3">
        <v>4</v>
      </c>
      <c r="F38" s="12">
        <v>28</v>
      </c>
      <c r="G38" s="3">
        <v>5</v>
      </c>
    </row>
    <row r="39" spans="1:42" x14ac:dyDescent="0.25">
      <c r="A39" s="1">
        <v>1046</v>
      </c>
      <c r="B39" s="1" t="s">
        <v>9</v>
      </c>
      <c r="C39" s="1" t="s">
        <v>12</v>
      </c>
      <c r="D39" s="3">
        <v>51000</v>
      </c>
      <c r="E39" s="3">
        <v>4</v>
      </c>
      <c r="F39" s="12">
        <v>28</v>
      </c>
      <c r="G39" s="3">
        <v>4</v>
      </c>
    </row>
    <row r="40" spans="1:42" x14ac:dyDescent="0.25">
      <c r="A40" s="1">
        <v>1047</v>
      </c>
      <c r="B40" s="1" t="s">
        <v>9</v>
      </c>
      <c r="C40" s="1" t="s">
        <v>10</v>
      </c>
      <c r="D40" s="3">
        <v>28000</v>
      </c>
      <c r="E40" s="3">
        <v>1</v>
      </c>
      <c r="F40" s="12">
        <v>22</v>
      </c>
      <c r="G40" s="3">
        <v>0</v>
      </c>
    </row>
    <row r="41" spans="1:42" x14ac:dyDescent="0.25">
      <c r="A41" s="1">
        <v>1048</v>
      </c>
      <c r="B41" s="1" t="s">
        <v>7</v>
      </c>
      <c r="C41" s="1" t="s">
        <v>11</v>
      </c>
      <c r="D41" s="3">
        <v>35000</v>
      </c>
      <c r="E41" s="3">
        <v>10</v>
      </c>
      <c r="F41" s="12">
        <v>26</v>
      </c>
      <c r="G41" s="3">
        <v>2</v>
      </c>
    </row>
    <row r="42" spans="1:42" x14ac:dyDescent="0.25">
      <c r="A42" s="1">
        <v>1049</v>
      </c>
      <c r="B42" s="1" t="s">
        <v>7</v>
      </c>
      <c r="C42" s="1" t="s">
        <v>11</v>
      </c>
      <c r="D42" s="1">
        <v>65000</v>
      </c>
      <c r="E42" s="1"/>
      <c r="F42" s="1">
        <v>32</v>
      </c>
      <c r="G42" s="1">
        <v>8</v>
      </c>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c r="AM42" s="9"/>
      <c r="AN42" s="9"/>
      <c r="AO42" s="9"/>
      <c r="AP42" s="9"/>
    </row>
    <row r="43" spans="1:42" x14ac:dyDescent="0.25">
      <c r="A43" s="1">
        <v>1050</v>
      </c>
      <c r="B43" s="1" t="s">
        <v>9</v>
      </c>
      <c r="C43" s="1" t="s">
        <v>12</v>
      </c>
      <c r="D43" s="1">
        <v>70000</v>
      </c>
      <c r="E43" s="1"/>
      <c r="F43" s="1">
        <v>35</v>
      </c>
      <c r="G43" s="1">
        <v>9</v>
      </c>
      <c r="H43" s="7"/>
      <c r="J43" s="9"/>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c r="AL43" s="9"/>
      <c r="AM43" s="9"/>
      <c r="AN43" s="9"/>
      <c r="AO43" s="9"/>
      <c r="AP43" s="9"/>
    </row>
    <row r="44" spans="1:42" x14ac:dyDescent="0.25">
      <c r="A44" s="1">
        <v>1051</v>
      </c>
      <c r="B44" s="1" t="s">
        <v>7</v>
      </c>
      <c r="C44" s="4" t="s">
        <v>10</v>
      </c>
      <c r="D44" s="1">
        <v>68000</v>
      </c>
      <c r="E44" s="1"/>
      <c r="F44" s="1">
        <v>33</v>
      </c>
      <c r="G44" s="13">
        <v>8</v>
      </c>
      <c r="I44" s="10"/>
      <c r="J44" s="10"/>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9"/>
    </row>
    <row r="45" spans="1:42" x14ac:dyDescent="0.25">
      <c r="A45" s="1">
        <v>1052</v>
      </c>
      <c r="B45" s="1" t="s">
        <v>9</v>
      </c>
      <c r="C45" s="4" t="s">
        <v>12</v>
      </c>
      <c r="D45" s="1">
        <v>61000</v>
      </c>
      <c r="E45" s="1"/>
      <c r="F45" s="1">
        <v>31</v>
      </c>
      <c r="G45" s="13">
        <v>7</v>
      </c>
      <c r="I45" s="8"/>
      <c r="J45" s="6"/>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9"/>
      <c r="AN45" s="9"/>
      <c r="AO45" s="9"/>
    </row>
    <row r="46" spans="1:42" x14ac:dyDescent="0.25">
      <c r="A46" s="1">
        <v>1053</v>
      </c>
      <c r="B46" s="1" t="s">
        <v>7</v>
      </c>
      <c r="C46" s="5" t="s">
        <v>10</v>
      </c>
      <c r="D46" s="1">
        <v>58000</v>
      </c>
      <c r="E46" s="1"/>
      <c r="F46" s="1">
        <v>30</v>
      </c>
      <c r="G46" s="13">
        <v>6</v>
      </c>
      <c r="I46" s="8"/>
      <c r="J46" s="6"/>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9"/>
      <c r="AN46" s="9"/>
      <c r="AO46" s="9"/>
    </row>
    <row r="47" spans="1:42" x14ac:dyDescent="0.25">
      <c r="A47" s="1">
        <v>1054</v>
      </c>
      <c r="B47" s="1" t="s">
        <v>7</v>
      </c>
      <c r="C47" s="5" t="s">
        <v>11</v>
      </c>
      <c r="D47" s="3">
        <v>83000</v>
      </c>
      <c r="E47" s="1"/>
      <c r="F47" s="1">
        <v>36</v>
      </c>
      <c r="G47" s="13">
        <v>10</v>
      </c>
      <c r="I47" s="8"/>
      <c r="J47" s="6"/>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c r="AL47" s="9"/>
      <c r="AM47" s="9"/>
      <c r="AN47" s="9"/>
      <c r="AO47" s="9"/>
    </row>
    <row r="48" spans="1:42" x14ac:dyDescent="0.25">
      <c r="A48" s="1">
        <v>1055</v>
      </c>
      <c r="B48" s="1" t="s">
        <v>7</v>
      </c>
      <c r="C48" s="5" t="s">
        <v>8</v>
      </c>
      <c r="D48" s="3">
        <v>27500</v>
      </c>
      <c r="E48" s="1"/>
      <c r="F48" s="1">
        <v>22</v>
      </c>
      <c r="G48" s="1">
        <v>0</v>
      </c>
      <c r="H48" s="7"/>
      <c r="J48" s="8"/>
      <c r="K48" s="6"/>
      <c r="L48" s="9"/>
      <c r="M48" s="9"/>
      <c r="N48" s="9"/>
      <c r="O48" s="9"/>
      <c r="P48" s="9"/>
      <c r="Q48" s="9"/>
      <c r="R48" s="9"/>
      <c r="S48" s="9"/>
      <c r="T48" s="9"/>
      <c r="U48" s="9"/>
      <c r="V48" s="9"/>
      <c r="W48" s="9"/>
      <c r="X48" s="9"/>
      <c r="Y48" s="9"/>
      <c r="Z48" s="9"/>
      <c r="AA48" s="9"/>
      <c r="AB48" s="9"/>
      <c r="AC48" s="9"/>
      <c r="AD48" s="9"/>
      <c r="AE48" s="9"/>
      <c r="AF48" s="9"/>
      <c r="AG48" s="9"/>
      <c r="AH48" s="9"/>
      <c r="AI48" s="9"/>
      <c r="AJ48" s="9"/>
      <c r="AK48" s="9"/>
      <c r="AL48" s="9"/>
      <c r="AM48" s="9"/>
      <c r="AN48" s="9"/>
      <c r="AO48" s="9"/>
      <c r="AP48" s="9"/>
    </row>
    <row r="49" spans="1:42" x14ac:dyDescent="0.25">
      <c r="A49" s="1">
        <v>1056</v>
      </c>
      <c r="B49" s="1" t="s">
        <v>9</v>
      </c>
      <c r="C49" s="5" t="s">
        <v>8</v>
      </c>
      <c r="D49" s="1">
        <v>29000</v>
      </c>
      <c r="E49" s="1"/>
      <c r="F49" s="1">
        <v>23</v>
      </c>
      <c r="G49" s="1">
        <v>0</v>
      </c>
      <c r="H49" s="7"/>
      <c r="J49" s="11"/>
      <c r="K49" s="9"/>
      <c r="L49" s="9"/>
      <c r="M49" s="9"/>
      <c r="N49" s="9"/>
      <c r="O49" s="9"/>
      <c r="P49" s="9"/>
      <c r="Q49" s="9"/>
      <c r="R49" s="9"/>
      <c r="S49" s="9"/>
      <c r="T49" s="9"/>
      <c r="U49" s="9"/>
      <c r="V49" s="9"/>
      <c r="W49" s="9"/>
      <c r="X49" s="9"/>
      <c r="Y49" s="9"/>
      <c r="Z49" s="9"/>
      <c r="AA49" s="9"/>
      <c r="AB49" s="9"/>
      <c r="AC49" s="9"/>
      <c r="AD49" s="9"/>
      <c r="AE49" s="9"/>
      <c r="AF49" s="9"/>
      <c r="AG49" s="9"/>
      <c r="AH49" s="9"/>
      <c r="AI49" s="9"/>
      <c r="AJ49" s="9"/>
      <c r="AK49" s="9"/>
      <c r="AL49" s="9"/>
      <c r="AM49" s="9"/>
      <c r="AN49" s="9"/>
      <c r="AO49" s="9"/>
      <c r="AP49" s="9"/>
    </row>
    <row r="50" spans="1:42" x14ac:dyDescent="0.25">
      <c r="A50" s="1">
        <v>1057</v>
      </c>
      <c r="B50" s="1" t="s">
        <v>9</v>
      </c>
      <c r="C50" s="5" t="s">
        <v>8</v>
      </c>
      <c r="D50" s="1">
        <v>62000</v>
      </c>
      <c r="E50" s="1"/>
      <c r="F50" s="1">
        <v>32</v>
      </c>
      <c r="G50" s="1">
        <v>7</v>
      </c>
      <c r="H50" s="7"/>
    </row>
    <row r="51" spans="1:42" x14ac:dyDescent="0.25">
      <c r="A51" s="1">
        <v>1058</v>
      </c>
      <c r="B51" s="1" t="s">
        <v>9</v>
      </c>
      <c r="C51" s="1" t="s">
        <v>12</v>
      </c>
      <c r="D51" s="1">
        <v>68500</v>
      </c>
      <c r="E51" s="1"/>
      <c r="F51" s="1">
        <v>34</v>
      </c>
      <c r="G51" s="1">
        <v>9</v>
      </c>
      <c r="H51" s="7"/>
    </row>
    <row r="52" spans="1:42" x14ac:dyDescent="0.25">
      <c r="A52" s="1">
        <v>1059</v>
      </c>
      <c r="B52" s="1" t="s">
        <v>7</v>
      </c>
      <c r="C52" s="4" t="s">
        <v>10</v>
      </c>
      <c r="D52" s="1">
        <v>60000</v>
      </c>
      <c r="E52" s="1"/>
      <c r="F52" s="1">
        <v>30</v>
      </c>
      <c r="G52" s="1">
        <v>6</v>
      </c>
      <c r="H52" s="7"/>
    </row>
    <row r="53" spans="1:42" x14ac:dyDescent="0.25">
      <c r="A53" s="1">
        <v>1060</v>
      </c>
      <c r="B53" s="1" t="s">
        <v>7</v>
      </c>
      <c r="C53" s="4" t="s">
        <v>11</v>
      </c>
      <c r="D53" s="1">
        <v>80000</v>
      </c>
      <c r="E53" s="1"/>
      <c r="F53" s="1">
        <v>41</v>
      </c>
      <c r="G53" s="1">
        <v>13</v>
      </c>
      <c r="H53" s="7"/>
    </row>
    <row r="54" spans="1:42" x14ac:dyDescent="0.25">
      <c r="A54" s="1">
        <v>1061</v>
      </c>
      <c r="B54" s="1" t="s">
        <v>7</v>
      </c>
      <c r="C54" s="5" t="s">
        <v>12</v>
      </c>
      <c r="D54" s="1">
        <v>77000</v>
      </c>
      <c r="E54" s="1"/>
      <c r="F54" s="1">
        <v>38</v>
      </c>
      <c r="G54" s="1">
        <v>11</v>
      </c>
      <c r="H54" s="7"/>
    </row>
    <row r="55" spans="1:42" x14ac:dyDescent="0.25">
      <c r="A55" s="1">
        <v>1062</v>
      </c>
      <c r="B55" s="1" t="s">
        <v>7</v>
      </c>
      <c r="C55" s="5" t="s">
        <v>11</v>
      </c>
      <c r="D55" s="1">
        <v>78000</v>
      </c>
      <c r="E55" s="1"/>
      <c r="F55" s="1">
        <v>40</v>
      </c>
      <c r="G55" s="1">
        <v>12</v>
      </c>
      <c r="H55" s="7"/>
    </row>
    <row r="56" spans="1:42" x14ac:dyDescent="0.25">
      <c r="A56" s="1">
        <v>1063</v>
      </c>
      <c r="B56" s="1" t="s">
        <v>7</v>
      </c>
      <c r="C56" s="1" t="s">
        <v>8</v>
      </c>
      <c r="D56" s="1">
        <v>75000</v>
      </c>
      <c r="E56" s="1"/>
      <c r="F56" s="1">
        <v>37</v>
      </c>
      <c r="G56" s="1">
        <v>11</v>
      </c>
      <c r="H56" s="7"/>
    </row>
    <row r="57" spans="1:42" x14ac:dyDescent="0.25">
      <c r="A57" s="1">
        <v>1064</v>
      </c>
      <c r="B57" s="1" t="s">
        <v>7</v>
      </c>
      <c r="C57" s="1" t="s">
        <v>12</v>
      </c>
      <c r="D57" s="1">
        <v>85000</v>
      </c>
      <c r="E57" s="1"/>
      <c r="F57" s="1">
        <v>44</v>
      </c>
      <c r="G57" s="1">
        <v>15</v>
      </c>
      <c r="H57" s="7"/>
    </row>
    <row r="58" spans="1:42" x14ac:dyDescent="0.25">
      <c r="A58" s="1">
        <v>1065</v>
      </c>
      <c r="B58" s="1" t="s">
        <v>9</v>
      </c>
      <c r="C58" s="1" t="s">
        <v>10</v>
      </c>
      <c r="D58" s="1">
        <v>58000</v>
      </c>
      <c r="E58" s="1"/>
      <c r="F58" s="1">
        <v>29</v>
      </c>
      <c r="G58" s="1">
        <v>5</v>
      </c>
      <c r="H58" s="7"/>
    </row>
    <row r="59" spans="1:42" x14ac:dyDescent="0.25">
      <c r="A59" s="1">
        <v>1066</v>
      </c>
      <c r="B59" s="1" t="s">
        <v>9</v>
      </c>
      <c r="C59" s="1" t="s">
        <v>8</v>
      </c>
      <c r="D59" s="1">
        <v>88000</v>
      </c>
      <c r="E59" s="1"/>
      <c r="F59" s="1">
        <v>46</v>
      </c>
      <c r="G59" s="1">
        <v>16</v>
      </c>
      <c r="H59" s="7"/>
    </row>
    <row r="60" spans="1:42" x14ac:dyDescent="0.25">
      <c r="A60" s="1">
        <v>1067</v>
      </c>
      <c r="B60" s="1" t="s">
        <v>9</v>
      </c>
      <c r="C60" s="1" t="s">
        <v>8</v>
      </c>
      <c r="D60" s="1">
        <v>90000</v>
      </c>
      <c r="E60" s="1"/>
      <c r="F60" s="1">
        <v>47</v>
      </c>
      <c r="G60" s="1">
        <v>17</v>
      </c>
    </row>
    <row r="61" spans="1:42" x14ac:dyDescent="0.25">
      <c r="A61" s="1">
        <v>1068</v>
      </c>
      <c r="B61" s="1" t="s">
        <v>7</v>
      </c>
      <c r="C61" s="1" t="s">
        <v>10</v>
      </c>
      <c r="D61" s="1">
        <v>63000</v>
      </c>
      <c r="E61" s="1"/>
      <c r="F61" s="1">
        <v>32</v>
      </c>
      <c r="G61" s="1">
        <v>7</v>
      </c>
    </row>
    <row r="62" spans="1:42" x14ac:dyDescent="0.25">
      <c r="A62" s="1">
        <v>1069</v>
      </c>
      <c r="B62" s="1" t="s">
        <v>7</v>
      </c>
      <c r="C62" s="1" t="s">
        <v>10</v>
      </c>
      <c r="D62" s="1">
        <v>62500</v>
      </c>
      <c r="E62" s="1"/>
      <c r="F62" s="1">
        <v>30</v>
      </c>
      <c r="G62" s="1">
        <v>7</v>
      </c>
    </row>
    <row r="63" spans="1:42" x14ac:dyDescent="0.25">
      <c r="A63" s="1">
        <v>1070</v>
      </c>
      <c r="B63" s="1" t="s">
        <v>7</v>
      </c>
      <c r="C63" s="1" t="s">
        <v>11</v>
      </c>
      <c r="D63" s="1">
        <v>78000</v>
      </c>
      <c r="E63" s="1"/>
      <c r="F63" s="1">
        <v>37</v>
      </c>
      <c r="G63" s="1">
        <v>10</v>
      </c>
    </row>
    <row r="64" spans="1:42" x14ac:dyDescent="0.25">
      <c r="A64" s="1">
        <v>1071</v>
      </c>
      <c r="B64" s="1" t="s">
        <v>7</v>
      </c>
      <c r="C64" s="1" t="s">
        <v>8</v>
      </c>
      <c r="D64" s="1">
        <v>79400</v>
      </c>
      <c r="E64" s="1"/>
      <c r="F64" s="1">
        <v>39</v>
      </c>
      <c r="G64" s="1">
        <v>12</v>
      </c>
    </row>
    <row r="65" spans="1:7" x14ac:dyDescent="0.25">
      <c r="A65" s="1">
        <v>1072</v>
      </c>
      <c r="B65" s="1" t="s">
        <v>9</v>
      </c>
      <c r="C65" s="1" t="s">
        <v>8</v>
      </c>
      <c r="D65" s="1">
        <v>80000</v>
      </c>
      <c r="E65" s="1"/>
      <c r="F65" s="1">
        <v>42</v>
      </c>
      <c r="G65" s="1">
        <v>13</v>
      </c>
    </row>
    <row r="66" spans="1:7" x14ac:dyDescent="0.25">
      <c r="A66" s="1">
        <v>1073</v>
      </c>
      <c r="B66" s="1" t="s">
        <v>7</v>
      </c>
      <c r="C66" s="1" t="s">
        <v>8</v>
      </c>
      <c r="D66" s="1">
        <v>170000</v>
      </c>
      <c r="E66" s="1"/>
      <c r="F66" s="1">
        <v>50</v>
      </c>
      <c r="G66" s="1">
        <v>24</v>
      </c>
    </row>
    <row r="67" spans="1:7" x14ac:dyDescent="0.25">
      <c r="A67" s="1">
        <v>1074</v>
      </c>
      <c r="B67" s="1" t="s">
        <v>9</v>
      </c>
      <c r="C67" s="1" t="s">
        <v>12</v>
      </c>
      <c r="D67" s="1">
        <v>82500</v>
      </c>
      <c r="E67" s="1"/>
      <c r="F67" s="1">
        <v>43</v>
      </c>
      <c r="G67" s="1">
        <v>13</v>
      </c>
    </row>
    <row r="68" spans="1:7" x14ac:dyDescent="0.25">
      <c r="A68" s="1">
        <v>1075</v>
      </c>
      <c r="B68" s="1" t="s">
        <v>7</v>
      </c>
      <c r="C68" s="1" t="s">
        <v>10</v>
      </c>
      <c r="D68" s="1">
        <v>53500</v>
      </c>
      <c r="E68" s="1"/>
      <c r="F68" s="1">
        <v>28</v>
      </c>
      <c r="G68" s="1">
        <v>5</v>
      </c>
    </row>
    <row r="69" spans="1:7" x14ac:dyDescent="0.25">
      <c r="A69" s="1">
        <v>1076</v>
      </c>
      <c r="B69" s="1" t="s">
        <v>9</v>
      </c>
      <c r="C69" s="1" t="s">
        <v>12</v>
      </c>
      <c r="D69" s="1">
        <v>57000</v>
      </c>
      <c r="E69" s="1"/>
      <c r="F69" s="1">
        <v>29</v>
      </c>
      <c r="G69" s="1">
        <v>6</v>
      </c>
    </row>
    <row r="70" spans="1:7" x14ac:dyDescent="0.25">
      <c r="A70" s="1">
        <v>1077</v>
      </c>
      <c r="B70" s="1" t="s">
        <v>7</v>
      </c>
      <c r="C70" s="1" t="s">
        <v>10</v>
      </c>
      <c r="D70" s="1">
        <v>66500</v>
      </c>
      <c r="E70" s="1"/>
      <c r="F70" s="1">
        <v>33</v>
      </c>
      <c r="G70" s="1">
        <v>7</v>
      </c>
    </row>
    <row r="71" spans="1:7" x14ac:dyDescent="0.25">
      <c r="A71" s="1">
        <v>1078</v>
      </c>
      <c r="B71" s="1" t="s">
        <v>7</v>
      </c>
      <c r="C71" s="1" t="s">
        <v>11</v>
      </c>
      <c r="D71" s="1">
        <v>92000</v>
      </c>
      <c r="E71" s="1"/>
      <c r="F71" s="1">
        <v>45</v>
      </c>
      <c r="G71" s="1">
        <v>19</v>
      </c>
    </row>
  </sheetData>
  <sortState xmlns:xlrd2="http://schemas.microsoft.com/office/spreadsheetml/2017/richdata2" ref="G43:G59">
    <sortCondition ref="G43"/>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71"/>
  <sheetViews>
    <sheetView zoomScale="55" zoomScaleNormal="55" workbookViewId="0">
      <selection activeCell="M7" sqref="M7"/>
    </sheetView>
  </sheetViews>
  <sheetFormatPr defaultRowHeight="15" x14ac:dyDescent="0.25"/>
  <cols>
    <col min="1" max="1" width="12" customWidth="1"/>
    <col min="2" max="2" width="17.42578125" customWidth="1"/>
    <col min="5" max="5" width="17.85546875" bestFit="1" customWidth="1"/>
    <col min="6" max="6" width="31" bestFit="1" customWidth="1"/>
    <col min="7" max="7" width="37.28515625" bestFit="1" customWidth="1"/>
    <col min="8" max="8" width="34.42578125" bestFit="1" customWidth="1"/>
    <col min="9" max="9" width="32.140625" bestFit="1" customWidth="1"/>
    <col min="10" max="10" width="31.42578125" bestFit="1" customWidth="1"/>
    <col min="11" max="13" width="6" bestFit="1" customWidth="1"/>
    <col min="14" max="14" width="7" bestFit="1" customWidth="1"/>
    <col min="15" max="16" width="6" bestFit="1" customWidth="1"/>
    <col min="17" max="17" width="7" bestFit="1" customWidth="1"/>
    <col min="18" max="18" width="6" bestFit="1" customWidth="1"/>
    <col min="19" max="19" width="7" bestFit="1" customWidth="1"/>
    <col min="20" max="23" width="6" bestFit="1" customWidth="1"/>
    <col min="24" max="24" width="7" bestFit="1" customWidth="1"/>
    <col min="25" max="26" width="6" bestFit="1" customWidth="1"/>
    <col min="27" max="27" width="7" bestFit="1" customWidth="1"/>
    <col min="28" max="28" width="6" bestFit="1" customWidth="1"/>
    <col min="29" max="29" width="7" bestFit="1" customWidth="1"/>
    <col min="30" max="32" width="6" bestFit="1" customWidth="1"/>
    <col min="33" max="33" width="7" bestFit="1" customWidth="1"/>
    <col min="34" max="34" width="6" bestFit="1" customWidth="1"/>
    <col min="35" max="35" width="7" bestFit="1" customWidth="1"/>
    <col min="36" max="37" width="6" bestFit="1" customWidth="1"/>
    <col min="38" max="38" width="7" bestFit="1" customWidth="1"/>
    <col min="39" max="39" width="6" bestFit="1" customWidth="1"/>
    <col min="40" max="40" width="7" bestFit="1" customWidth="1"/>
    <col min="41" max="41" width="6" bestFit="1" customWidth="1"/>
    <col min="42" max="42" width="7" bestFit="1" customWidth="1"/>
    <col min="43" max="50" width="6" bestFit="1" customWidth="1"/>
    <col min="51" max="52" width="7" bestFit="1" customWidth="1"/>
    <col min="53" max="53" width="28" bestFit="1" customWidth="1"/>
    <col min="54" max="97" width="6" bestFit="1" customWidth="1"/>
    <col min="98" max="99" width="7" bestFit="1" customWidth="1"/>
    <col min="100" max="100" width="26" bestFit="1" customWidth="1"/>
    <col min="101" max="144" width="6" bestFit="1" customWidth="1"/>
    <col min="145" max="146" width="7" bestFit="1" customWidth="1"/>
    <col min="147" max="147" width="24.42578125" bestFit="1" customWidth="1"/>
    <col min="148" max="191" width="6" bestFit="1" customWidth="1"/>
    <col min="192" max="193" width="7" bestFit="1" customWidth="1"/>
    <col min="194" max="194" width="28.42578125" bestFit="1" customWidth="1"/>
    <col min="195" max="195" width="33" bestFit="1" customWidth="1"/>
    <col min="196" max="196" width="31" bestFit="1" customWidth="1"/>
    <col min="197" max="197" width="29.42578125" bestFit="1" customWidth="1"/>
  </cols>
  <sheetData>
    <row r="1" spans="1:26" x14ac:dyDescent="0.25">
      <c r="A1" s="15" t="s">
        <v>2</v>
      </c>
      <c r="B1" s="15" t="s">
        <v>3</v>
      </c>
      <c r="J1" s="29" t="s">
        <v>14</v>
      </c>
      <c r="K1" s="30"/>
      <c r="L1" s="30"/>
      <c r="M1" s="30"/>
      <c r="N1" s="30"/>
      <c r="O1" s="30"/>
      <c r="P1" s="30"/>
      <c r="Q1" s="30"/>
    </row>
    <row r="2" spans="1:26" x14ac:dyDescent="0.25">
      <c r="A2" s="1" t="s">
        <v>8</v>
      </c>
      <c r="B2" s="1">
        <v>27000</v>
      </c>
      <c r="J2" s="30"/>
      <c r="K2" s="30"/>
      <c r="L2" s="30"/>
      <c r="M2" s="30"/>
      <c r="N2" s="30"/>
      <c r="O2" s="30"/>
      <c r="P2" s="30"/>
      <c r="Q2" s="30"/>
    </row>
    <row r="3" spans="1:26" x14ac:dyDescent="0.25">
      <c r="A3" s="1" t="s">
        <v>8</v>
      </c>
      <c r="B3" s="1">
        <v>48000</v>
      </c>
      <c r="J3" s="31" t="s">
        <v>37</v>
      </c>
      <c r="K3" s="32"/>
      <c r="L3" s="32"/>
      <c r="M3" s="32"/>
      <c r="N3" s="32"/>
      <c r="O3" s="32"/>
      <c r="P3" s="32"/>
      <c r="Q3" s="32"/>
      <c r="R3" s="32"/>
      <c r="S3" s="32"/>
      <c r="T3" s="32"/>
      <c r="U3" s="32"/>
      <c r="V3" s="32"/>
      <c r="W3" s="32"/>
      <c r="X3" s="32"/>
      <c r="Y3" s="32"/>
      <c r="Z3" s="32"/>
    </row>
    <row r="4" spans="1:26" x14ac:dyDescent="0.25">
      <c r="A4" s="1" t="s">
        <v>10</v>
      </c>
      <c r="B4" s="1">
        <v>75000</v>
      </c>
      <c r="J4" s="32"/>
      <c r="K4" s="32"/>
      <c r="L4" s="32"/>
      <c r="M4" s="32"/>
      <c r="N4" s="32"/>
      <c r="O4" s="32"/>
      <c r="P4" s="32"/>
      <c r="Q4" s="32"/>
      <c r="R4" s="32"/>
      <c r="S4" s="32"/>
      <c r="T4" s="32"/>
      <c r="U4" s="32"/>
      <c r="V4" s="32"/>
      <c r="W4" s="32"/>
      <c r="X4" s="32"/>
      <c r="Y4" s="32"/>
      <c r="Z4" s="32"/>
    </row>
    <row r="5" spans="1:26" x14ac:dyDescent="0.25">
      <c r="A5" s="1" t="s">
        <v>10</v>
      </c>
      <c r="B5" s="1">
        <v>61000</v>
      </c>
      <c r="J5" s="32"/>
      <c r="K5" s="32"/>
      <c r="L5" s="32"/>
      <c r="M5" s="32"/>
      <c r="N5" s="32"/>
      <c r="O5" s="32"/>
      <c r="P5" s="32"/>
      <c r="Q5" s="32"/>
      <c r="R5" s="32"/>
      <c r="S5" s="32"/>
      <c r="T5" s="32"/>
      <c r="U5" s="32"/>
      <c r="V5" s="32"/>
      <c r="W5" s="32"/>
      <c r="X5" s="32"/>
      <c r="Y5" s="32"/>
      <c r="Z5" s="32"/>
    </row>
    <row r="6" spans="1:26" x14ac:dyDescent="0.25">
      <c r="A6" s="1" t="s">
        <v>11</v>
      </c>
      <c r="B6" s="1">
        <v>45000</v>
      </c>
      <c r="J6" s="32"/>
      <c r="K6" s="32"/>
      <c r="L6" s="32"/>
      <c r="M6" s="32"/>
      <c r="N6" s="32"/>
      <c r="O6" s="32"/>
      <c r="P6" s="32"/>
      <c r="Q6" s="32"/>
      <c r="R6" s="32"/>
      <c r="S6" s="32"/>
      <c r="T6" s="32"/>
      <c r="U6" s="32"/>
      <c r="V6" s="32"/>
      <c r="W6" s="32"/>
      <c r="X6" s="32"/>
      <c r="Y6" s="32"/>
      <c r="Z6" s="32"/>
    </row>
    <row r="7" spans="1:26" x14ac:dyDescent="0.25">
      <c r="A7" s="1" t="s">
        <v>11</v>
      </c>
      <c r="B7" s="1">
        <v>40000</v>
      </c>
    </row>
    <row r="8" spans="1:26" x14ac:dyDescent="0.25">
      <c r="A8" s="1" t="s">
        <v>12</v>
      </c>
      <c r="B8" s="1">
        <v>42000</v>
      </c>
      <c r="E8" s="16" t="s">
        <v>15</v>
      </c>
      <c r="F8" t="s">
        <v>17</v>
      </c>
      <c r="G8" t="s">
        <v>19</v>
      </c>
      <c r="H8" t="s">
        <v>20</v>
      </c>
      <c r="I8" t="s">
        <v>21</v>
      </c>
      <c r="J8" t="s">
        <v>24</v>
      </c>
    </row>
    <row r="9" spans="1:26" x14ac:dyDescent="0.25">
      <c r="A9" s="1" t="s">
        <v>8</v>
      </c>
      <c r="B9" s="1">
        <v>28000</v>
      </c>
      <c r="E9" s="17" t="s">
        <v>11</v>
      </c>
      <c r="F9" s="7">
        <v>790000</v>
      </c>
      <c r="G9" s="7">
        <v>60769.230769230766</v>
      </c>
      <c r="H9" s="7">
        <v>13</v>
      </c>
      <c r="I9" s="7">
        <v>92000</v>
      </c>
      <c r="J9" s="7">
        <v>30000</v>
      </c>
    </row>
    <row r="10" spans="1:26" x14ac:dyDescent="0.25">
      <c r="A10" s="1" t="s">
        <v>8</v>
      </c>
      <c r="B10" s="1">
        <v>48000</v>
      </c>
      <c r="E10" s="17" t="s">
        <v>12</v>
      </c>
      <c r="F10" s="7">
        <v>987000</v>
      </c>
      <c r="G10" s="7">
        <v>65800</v>
      </c>
      <c r="H10" s="7">
        <v>15</v>
      </c>
      <c r="I10" s="7">
        <v>140000</v>
      </c>
      <c r="J10" s="7">
        <v>28000</v>
      </c>
    </row>
    <row r="11" spans="1:26" x14ac:dyDescent="0.25">
      <c r="A11" s="1" t="s">
        <v>10</v>
      </c>
      <c r="B11" s="1">
        <v>65000</v>
      </c>
      <c r="E11" s="17" t="s">
        <v>8</v>
      </c>
      <c r="F11" s="7">
        <v>1282900</v>
      </c>
      <c r="G11" s="7">
        <v>58313.63636363636</v>
      </c>
      <c r="H11" s="7">
        <v>22</v>
      </c>
      <c r="I11" s="7">
        <v>170000</v>
      </c>
      <c r="J11" s="7">
        <v>27000</v>
      </c>
    </row>
    <row r="12" spans="1:26" x14ac:dyDescent="0.25">
      <c r="A12" s="1" t="s">
        <v>10</v>
      </c>
      <c r="B12" s="3">
        <v>54000</v>
      </c>
      <c r="E12" s="17" t="s">
        <v>10</v>
      </c>
      <c r="F12" s="7">
        <v>1089000</v>
      </c>
      <c r="G12" s="7">
        <v>54450</v>
      </c>
      <c r="H12" s="7">
        <v>20</v>
      </c>
      <c r="I12" s="7">
        <v>94000</v>
      </c>
      <c r="J12" s="7">
        <v>28000</v>
      </c>
    </row>
    <row r="13" spans="1:26" x14ac:dyDescent="0.25">
      <c r="A13" s="1" t="s">
        <v>8</v>
      </c>
      <c r="B13" s="1">
        <v>45000</v>
      </c>
      <c r="E13" s="17" t="s">
        <v>16</v>
      </c>
      <c r="F13" s="7">
        <v>4148900</v>
      </c>
      <c r="G13" s="7">
        <v>59270</v>
      </c>
      <c r="H13" s="7">
        <v>70</v>
      </c>
      <c r="I13" s="7">
        <v>170000</v>
      </c>
      <c r="J13" s="7">
        <v>27000</v>
      </c>
    </row>
    <row r="14" spans="1:26" x14ac:dyDescent="0.25">
      <c r="A14" s="1" t="s">
        <v>8</v>
      </c>
      <c r="B14" s="1">
        <v>29000</v>
      </c>
    </row>
    <row r="15" spans="1:26" x14ac:dyDescent="0.25">
      <c r="A15" s="1" t="s">
        <v>11</v>
      </c>
      <c r="B15" s="1">
        <v>48000</v>
      </c>
    </row>
    <row r="16" spans="1:26" x14ac:dyDescent="0.25">
      <c r="A16" s="1" t="s">
        <v>12</v>
      </c>
      <c r="B16" s="1">
        <v>95000</v>
      </c>
    </row>
    <row r="17" spans="1:2" x14ac:dyDescent="0.25">
      <c r="A17" s="1" t="s">
        <v>8</v>
      </c>
      <c r="B17" s="1">
        <v>78000</v>
      </c>
    </row>
    <row r="18" spans="1:2" x14ac:dyDescent="0.25">
      <c r="A18" s="1" t="s">
        <v>10</v>
      </c>
      <c r="B18" s="3">
        <v>54000</v>
      </c>
    </row>
    <row r="19" spans="1:2" x14ac:dyDescent="0.25">
      <c r="A19" s="1" t="s">
        <v>12</v>
      </c>
      <c r="B19" s="1">
        <v>28000</v>
      </c>
    </row>
    <row r="20" spans="1:2" x14ac:dyDescent="0.25">
      <c r="A20" s="1" t="s">
        <v>12</v>
      </c>
      <c r="B20" s="1">
        <v>36000</v>
      </c>
    </row>
    <row r="21" spans="1:2" x14ac:dyDescent="0.25">
      <c r="A21" s="1" t="s">
        <v>8</v>
      </c>
      <c r="B21" s="3">
        <v>42000</v>
      </c>
    </row>
    <row r="22" spans="1:2" x14ac:dyDescent="0.25">
      <c r="A22" s="1" t="s">
        <v>10</v>
      </c>
      <c r="B22" s="3">
        <v>94000</v>
      </c>
    </row>
    <row r="23" spans="1:2" x14ac:dyDescent="0.25">
      <c r="A23" s="1" t="s">
        <v>10</v>
      </c>
      <c r="B23" s="3">
        <v>42000</v>
      </c>
    </row>
    <row r="24" spans="1:2" x14ac:dyDescent="0.25">
      <c r="A24" s="1" t="s">
        <v>11</v>
      </c>
      <c r="B24" s="3">
        <v>30000</v>
      </c>
    </row>
    <row r="25" spans="1:2" x14ac:dyDescent="0.25">
      <c r="A25" s="1" t="s">
        <v>11</v>
      </c>
      <c r="B25" s="3">
        <v>48000</v>
      </c>
    </row>
    <row r="26" spans="1:2" x14ac:dyDescent="0.25">
      <c r="A26" s="1" t="s">
        <v>8</v>
      </c>
      <c r="B26" s="3">
        <v>52000</v>
      </c>
    </row>
    <row r="27" spans="1:2" x14ac:dyDescent="0.25">
      <c r="A27" s="1" t="s">
        <v>8</v>
      </c>
      <c r="B27" s="3">
        <v>36000</v>
      </c>
    </row>
    <row r="28" spans="1:2" x14ac:dyDescent="0.25">
      <c r="A28" s="1" t="s">
        <v>8</v>
      </c>
      <c r="B28" s="3">
        <v>48000</v>
      </c>
    </row>
    <row r="29" spans="1:2" x14ac:dyDescent="0.25">
      <c r="A29" s="1" t="s">
        <v>8</v>
      </c>
      <c r="B29" s="3">
        <v>48000</v>
      </c>
    </row>
    <row r="30" spans="1:2" x14ac:dyDescent="0.25">
      <c r="A30" s="1" t="s">
        <v>12</v>
      </c>
      <c r="B30" s="3">
        <v>56000</v>
      </c>
    </row>
    <row r="31" spans="1:2" x14ac:dyDescent="0.25">
      <c r="A31" s="1" t="s">
        <v>12</v>
      </c>
      <c r="B31" s="3">
        <v>140000</v>
      </c>
    </row>
    <row r="32" spans="1:2" x14ac:dyDescent="0.25">
      <c r="A32" s="1" t="s">
        <v>12</v>
      </c>
      <c r="B32" s="3">
        <v>38000</v>
      </c>
    </row>
    <row r="33" spans="1:2" x14ac:dyDescent="0.25">
      <c r="A33" s="3" t="s">
        <v>11</v>
      </c>
      <c r="B33" s="3">
        <v>68000</v>
      </c>
    </row>
    <row r="34" spans="1:2" x14ac:dyDescent="0.25">
      <c r="A34" s="1" t="s">
        <v>10</v>
      </c>
      <c r="B34" s="1">
        <v>36000</v>
      </c>
    </row>
    <row r="35" spans="1:2" x14ac:dyDescent="0.25">
      <c r="A35" s="1" t="s">
        <v>10</v>
      </c>
      <c r="B35" s="1">
        <v>32000</v>
      </c>
    </row>
    <row r="36" spans="1:2" x14ac:dyDescent="0.25">
      <c r="A36" s="1" t="s">
        <v>10</v>
      </c>
      <c r="B36" s="3">
        <v>30000</v>
      </c>
    </row>
    <row r="37" spans="1:2" x14ac:dyDescent="0.25">
      <c r="A37" s="1" t="s">
        <v>10</v>
      </c>
      <c r="B37" s="3">
        <v>28500</v>
      </c>
    </row>
    <row r="38" spans="1:2" x14ac:dyDescent="0.25">
      <c r="A38" s="1" t="s">
        <v>8</v>
      </c>
      <c r="B38" s="3">
        <v>53000</v>
      </c>
    </row>
    <row r="39" spans="1:2" x14ac:dyDescent="0.25">
      <c r="A39" s="1" t="s">
        <v>12</v>
      </c>
      <c r="B39" s="3">
        <v>51000</v>
      </c>
    </row>
    <row r="40" spans="1:2" x14ac:dyDescent="0.25">
      <c r="A40" s="1" t="s">
        <v>10</v>
      </c>
      <c r="B40" s="3">
        <v>28000</v>
      </c>
    </row>
    <row r="41" spans="1:2" x14ac:dyDescent="0.25">
      <c r="A41" s="1" t="s">
        <v>11</v>
      </c>
      <c r="B41" s="3">
        <v>35000</v>
      </c>
    </row>
    <row r="42" spans="1:2" x14ac:dyDescent="0.25">
      <c r="A42" s="1" t="s">
        <v>11</v>
      </c>
      <c r="B42" s="1">
        <v>65000</v>
      </c>
    </row>
    <row r="43" spans="1:2" x14ac:dyDescent="0.25">
      <c r="A43" s="1" t="s">
        <v>12</v>
      </c>
      <c r="B43" s="1">
        <v>70000</v>
      </c>
    </row>
    <row r="44" spans="1:2" x14ac:dyDescent="0.25">
      <c r="A44" s="4" t="s">
        <v>10</v>
      </c>
      <c r="B44" s="1">
        <v>68000</v>
      </c>
    </row>
    <row r="45" spans="1:2" x14ac:dyDescent="0.25">
      <c r="A45" s="4" t="s">
        <v>12</v>
      </c>
      <c r="B45" s="1">
        <v>61000</v>
      </c>
    </row>
    <row r="46" spans="1:2" x14ac:dyDescent="0.25">
      <c r="A46" s="5" t="s">
        <v>10</v>
      </c>
      <c r="B46" s="1">
        <v>58000</v>
      </c>
    </row>
    <row r="47" spans="1:2" x14ac:dyDescent="0.25">
      <c r="A47" s="5" t="s">
        <v>11</v>
      </c>
      <c r="B47" s="3">
        <v>83000</v>
      </c>
    </row>
    <row r="48" spans="1:2" x14ac:dyDescent="0.25">
      <c r="A48" s="5" t="s">
        <v>8</v>
      </c>
      <c r="B48" s="3">
        <v>27500</v>
      </c>
    </row>
    <row r="49" spans="1:2" x14ac:dyDescent="0.25">
      <c r="A49" s="5" t="s">
        <v>8</v>
      </c>
      <c r="B49" s="1">
        <v>29000</v>
      </c>
    </row>
    <row r="50" spans="1:2" x14ac:dyDescent="0.25">
      <c r="A50" s="5" t="s">
        <v>8</v>
      </c>
      <c r="B50" s="1">
        <v>62000</v>
      </c>
    </row>
    <row r="51" spans="1:2" x14ac:dyDescent="0.25">
      <c r="A51" s="1" t="s">
        <v>12</v>
      </c>
      <c r="B51" s="1">
        <v>68500</v>
      </c>
    </row>
    <row r="52" spans="1:2" x14ac:dyDescent="0.25">
      <c r="A52" s="4" t="s">
        <v>10</v>
      </c>
      <c r="B52" s="1">
        <v>60000</v>
      </c>
    </row>
    <row r="53" spans="1:2" x14ac:dyDescent="0.25">
      <c r="A53" s="4" t="s">
        <v>11</v>
      </c>
      <c r="B53" s="1">
        <v>80000</v>
      </c>
    </row>
    <row r="54" spans="1:2" x14ac:dyDescent="0.25">
      <c r="A54" s="5" t="s">
        <v>12</v>
      </c>
      <c r="B54" s="1">
        <v>77000</v>
      </c>
    </row>
    <row r="55" spans="1:2" x14ac:dyDescent="0.25">
      <c r="A55" s="5" t="s">
        <v>11</v>
      </c>
      <c r="B55" s="1">
        <v>78000</v>
      </c>
    </row>
    <row r="56" spans="1:2" x14ac:dyDescent="0.25">
      <c r="A56" s="1" t="s">
        <v>8</v>
      </c>
      <c r="B56" s="1">
        <v>75000</v>
      </c>
    </row>
    <row r="57" spans="1:2" x14ac:dyDescent="0.25">
      <c r="A57" s="1" t="s">
        <v>12</v>
      </c>
      <c r="B57" s="1">
        <v>85000</v>
      </c>
    </row>
    <row r="58" spans="1:2" x14ac:dyDescent="0.25">
      <c r="A58" s="1" t="s">
        <v>10</v>
      </c>
      <c r="B58" s="1">
        <v>58000</v>
      </c>
    </row>
    <row r="59" spans="1:2" x14ac:dyDescent="0.25">
      <c r="A59" s="1" t="s">
        <v>8</v>
      </c>
      <c r="B59" s="1">
        <v>88000</v>
      </c>
    </row>
    <row r="60" spans="1:2" x14ac:dyDescent="0.25">
      <c r="A60" s="1" t="s">
        <v>8</v>
      </c>
      <c r="B60" s="1">
        <v>90000</v>
      </c>
    </row>
    <row r="61" spans="1:2" x14ac:dyDescent="0.25">
      <c r="A61" s="1" t="s">
        <v>10</v>
      </c>
      <c r="B61" s="1">
        <v>63000</v>
      </c>
    </row>
    <row r="62" spans="1:2" x14ac:dyDescent="0.25">
      <c r="A62" s="1" t="s">
        <v>10</v>
      </c>
      <c r="B62" s="1">
        <v>62500</v>
      </c>
    </row>
    <row r="63" spans="1:2" x14ac:dyDescent="0.25">
      <c r="A63" s="1" t="s">
        <v>11</v>
      </c>
      <c r="B63" s="1">
        <v>78000</v>
      </c>
    </row>
    <row r="64" spans="1:2" x14ac:dyDescent="0.25">
      <c r="A64" s="1" t="s">
        <v>8</v>
      </c>
      <c r="B64" s="1">
        <v>79400</v>
      </c>
    </row>
    <row r="65" spans="1:2" x14ac:dyDescent="0.25">
      <c r="A65" s="1" t="s">
        <v>8</v>
      </c>
      <c r="B65" s="1">
        <v>80000</v>
      </c>
    </row>
    <row r="66" spans="1:2" x14ac:dyDescent="0.25">
      <c r="A66" s="1" t="s">
        <v>8</v>
      </c>
      <c r="B66" s="1">
        <v>170000</v>
      </c>
    </row>
    <row r="67" spans="1:2" x14ac:dyDescent="0.25">
      <c r="A67" s="1" t="s">
        <v>12</v>
      </c>
      <c r="B67" s="1">
        <v>82500</v>
      </c>
    </row>
    <row r="68" spans="1:2" x14ac:dyDescent="0.25">
      <c r="A68" s="1" t="s">
        <v>10</v>
      </c>
      <c r="B68" s="1">
        <v>53500</v>
      </c>
    </row>
    <row r="69" spans="1:2" x14ac:dyDescent="0.25">
      <c r="A69" s="1" t="s">
        <v>12</v>
      </c>
      <c r="B69" s="1">
        <v>57000</v>
      </c>
    </row>
    <row r="70" spans="1:2" x14ac:dyDescent="0.25">
      <c r="A70" s="1" t="s">
        <v>10</v>
      </c>
      <c r="B70" s="1">
        <v>66500</v>
      </c>
    </row>
    <row r="71" spans="1:2" x14ac:dyDescent="0.25">
      <c r="A71" s="1" t="s">
        <v>11</v>
      </c>
      <c r="B71" s="1">
        <v>92000</v>
      </c>
    </row>
  </sheetData>
  <mergeCells count="2">
    <mergeCell ref="J1:Q2"/>
    <mergeCell ref="J3:Z6"/>
  </mergeCells>
  <conditionalFormatting pivot="1" sqref="F9:F12">
    <cfRule type="dataBar" priority="5">
      <dataBar>
        <cfvo type="min"/>
        <cfvo type="max"/>
        <color rgb="FF008AEF"/>
      </dataBar>
      <extLst>
        <ext xmlns:x14="http://schemas.microsoft.com/office/spreadsheetml/2009/9/main" uri="{B025F937-C7B1-47D3-B67F-A62EFF666E3E}">
          <x14:id>{125B446B-476F-4333-BB5E-39F79A9B2165}</x14:id>
        </ext>
      </extLst>
    </cfRule>
  </conditionalFormatting>
  <conditionalFormatting pivot="1" sqref="G9:G12">
    <cfRule type="dataBar" priority="4">
      <dataBar>
        <cfvo type="min"/>
        <cfvo type="max"/>
        <color rgb="FF008AEF"/>
      </dataBar>
      <extLst>
        <ext xmlns:x14="http://schemas.microsoft.com/office/spreadsheetml/2009/9/main" uri="{B025F937-C7B1-47D3-B67F-A62EFF666E3E}">
          <x14:id>{98D7E639-8F6D-4D2F-BE75-006DF4A28835}</x14:id>
        </ext>
      </extLst>
    </cfRule>
  </conditionalFormatting>
  <conditionalFormatting pivot="1" sqref="H9:H12">
    <cfRule type="dataBar" priority="3">
      <dataBar>
        <cfvo type="min"/>
        <cfvo type="max"/>
        <color rgb="FF008AEF"/>
      </dataBar>
      <extLst>
        <ext xmlns:x14="http://schemas.microsoft.com/office/spreadsheetml/2009/9/main" uri="{B025F937-C7B1-47D3-B67F-A62EFF666E3E}">
          <x14:id>{48D996EB-6118-4A17-A7B8-4352AD22F844}</x14:id>
        </ext>
      </extLst>
    </cfRule>
  </conditionalFormatting>
  <conditionalFormatting pivot="1" sqref="I9:I12">
    <cfRule type="dataBar" priority="2">
      <dataBar>
        <cfvo type="min"/>
        <cfvo type="max"/>
        <color rgb="FF008AEF"/>
      </dataBar>
      <extLst>
        <ext xmlns:x14="http://schemas.microsoft.com/office/spreadsheetml/2009/9/main" uri="{B025F937-C7B1-47D3-B67F-A62EFF666E3E}">
          <x14:id>{596B3F88-C2D8-463C-AA6D-DF3ACE6F4F0D}</x14:id>
        </ext>
      </extLst>
    </cfRule>
  </conditionalFormatting>
  <conditionalFormatting pivot="1" sqref="J9:J12">
    <cfRule type="dataBar" priority="1">
      <dataBar>
        <cfvo type="min"/>
        <cfvo type="max"/>
        <color rgb="FF008AEF"/>
      </dataBar>
      <extLst>
        <ext xmlns:x14="http://schemas.microsoft.com/office/spreadsheetml/2009/9/main" uri="{B025F937-C7B1-47D3-B67F-A62EFF666E3E}">
          <x14:id>{4DBF4C99-D22D-4EE4-8A51-C384D8B41247}</x14:id>
        </ext>
      </extLst>
    </cfRule>
  </conditionalFormatting>
  <pageMargins left="0.7" right="0.7" top="0.75" bottom="0.75" header="0.3" footer="0.3"/>
  <pageSetup orientation="portrait" r:id="rId2"/>
  <drawing r:id="rId3"/>
  <extLst>
    <ext xmlns:x14="http://schemas.microsoft.com/office/spreadsheetml/2009/9/main" uri="{78C0D931-6437-407d-A8EE-F0AAD7539E65}">
      <x14:conditionalFormattings>
        <x14:conditionalFormatting xmlns:xm="http://schemas.microsoft.com/office/excel/2006/main" pivot="1">
          <x14:cfRule type="dataBar" id="{125B446B-476F-4333-BB5E-39F79A9B2165}">
            <x14:dataBar minLength="0" maxLength="100" border="1" negativeBarBorderColorSameAsPositive="0">
              <x14:cfvo type="autoMin"/>
              <x14:cfvo type="autoMax"/>
              <x14:borderColor rgb="FF008AEF"/>
              <x14:negativeFillColor rgb="FFFF0000"/>
              <x14:negativeBorderColor rgb="FFFF0000"/>
              <x14:axisColor rgb="FF000000"/>
            </x14:dataBar>
          </x14:cfRule>
          <xm:sqref>F9:F12</xm:sqref>
        </x14:conditionalFormatting>
        <x14:conditionalFormatting xmlns:xm="http://schemas.microsoft.com/office/excel/2006/main" pivot="1">
          <x14:cfRule type="dataBar" id="{98D7E639-8F6D-4D2F-BE75-006DF4A28835}">
            <x14:dataBar minLength="0" maxLength="100" border="1" negativeBarBorderColorSameAsPositive="0">
              <x14:cfvo type="autoMin"/>
              <x14:cfvo type="autoMax"/>
              <x14:borderColor rgb="FF008AEF"/>
              <x14:negativeFillColor rgb="FFFF0000"/>
              <x14:negativeBorderColor rgb="FFFF0000"/>
              <x14:axisColor rgb="FF000000"/>
            </x14:dataBar>
          </x14:cfRule>
          <xm:sqref>G9:G12</xm:sqref>
        </x14:conditionalFormatting>
        <x14:conditionalFormatting xmlns:xm="http://schemas.microsoft.com/office/excel/2006/main" pivot="1">
          <x14:cfRule type="dataBar" id="{48D996EB-6118-4A17-A7B8-4352AD22F844}">
            <x14:dataBar minLength="0" maxLength="100" border="1" negativeBarBorderColorSameAsPositive="0">
              <x14:cfvo type="autoMin"/>
              <x14:cfvo type="autoMax"/>
              <x14:borderColor rgb="FF008AEF"/>
              <x14:negativeFillColor rgb="FFFF0000"/>
              <x14:negativeBorderColor rgb="FFFF0000"/>
              <x14:axisColor rgb="FF000000"/>
            </x14:dataBar>
          </x14:cfRule>
          <xm:sqref>H9:H12</xm:sqref>
        </x14:conditionalFormatting>
        <x14:conditionalFormatting xmlns:xm="http://schemas.microsoft.com/office/excel/2006/main" pivot="1">
          <x14:cfRule type="dataBar" id="{596B3F88-C2D8-463C-AA6D-DF3ACE6F4F0D}">
            <x14:dataBar minLength="0" maxLength="100" border="1" negativeBarBorderColorSameAsPositive="0">
              <x14:cfvo type="autoMin"/>
              <x14:cfvo type="autoMax"/>
              <x14:borderColor rgb="FF008AEF"/>
              <x14:negativeFillColor rgb="FFFF0000"/>
              <x14:negativeBorderColor rgb="FFFF0000"/>
              <x14:axisColor rgb="FF000000"/>
            </x14:dataBar>
          </x14:cfRule>
          <xm:sqref>I9:I12</xm:sqref>
        </x14:conditionalFormatting>
        <x14:conditionalFormatting xmlns:xm="http://schemas.microsoft.com/office/excel/2006/main" pivot="1">
          <x14:cfRule type="dataBar" id="{4DBF4C99-D22D-4EE4-8A51-C384D8B41247}">
            <x14:dataBar minLength="0" maxLength="100" border="1" negativeBarBorderColorSameAsPositive="0">
              <x14:cfvo type="autoMin"/>
              <x14:cfvo type="autoMax"/>
              <x14:borderColor rgb="FF008AEF"/>
              <x14:negativeFillColor rgb="FFFF0000"/>
              <x14:negativeBorderColor rgb="FFFF0000"/>
              <x14:axisColor rgb="FF000000"/>
            </x14:dataBar>
          </x14:cfRule>
          <xm:sqref>J9:J12</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71"/>
  <sheetViews>
    <sheetView tabSelected="1" topLeftCell="C1" zoomScale="55" zoomScaleNormal="55" workbookViewId="0">
      <selection activeCell="H6" sqref="H6"/>
    </sheetView>
  </sheetViews>
  <sheetFormatPr defaultRowHeight="15" x14ac:dyDescent="0.25"/>
  <cols>
    <col min="1" max="1" width="16.85546875" customWidth="1"/>
    <col min="2" max="2" width="12" customWidth="1"/>
    <col min="3" max="3" width="17.42578125" customWidth="1"/>
    <col min="5" max="5" width="20.7109375" customWidth="1"/>
    <col min="7" max="7" width="13.28515625" bestFit="1" customWidth="1"/>
    <col min="8" max="8" width="27" bestFit="1" customWidth="1"/>
    <col min="9" max="9" width="32.5703125" bestFit="1" customWidth="1"/>
    <col min="10" max="10" width="11.28515625" bestFit="1" customWidth="1"/>
    <col min="11" max="11" width="14.5703125" bestFit="1" customWidth="1"/>
    <col min="12" max="12" width="27.28515625" bestFit="1" customWidth="1"/>
    <col min="15" max="15" width="13.140625" bestFit="1" customWidth="1"/>
    <col min="16" max="16" width="15.85546875" bestFit="1" customWidth="1"/>
    <col min="17" max="17" width="23.42578125" bestFit="1" customWidth="1"/>
    <col min="18" max="18" width="28" bestFit="1" customWidth="1"/>
    <col min="19" max="19" width="14.5703125" bestFit="1" customWidth="1"/>
    <col min="20" max="20" width="27.28515625" bestFit="1" customWidth="1"/>
    <col min="21" max="21" width="11" customWidth="1"/>
  </cols>
  <sheetData>
    <row r="1" spans="1:21" x14ac:dyDescent="0.25">
      <c r="A1" s="15" t="s">
        <v>1</v>
      </c>
      <c r="B1" s="15" t="s">
        <v>2</v>
      </c>
      <c r="C1" s="15" t="s">
        <v>3</v>
      </c>
      <c r="D1" s="15" t="s">
        <v>5</v>
      </c>
      <c r="E1" s="15" t="s">
        <v>6</v>
      </c>
      <c r="L1" s="18" t="s">
        <v>25</v>
      </c>
    </row>
    <row r="2" spans="1:21" ht="15" customHeight="1" x14ac:dyDescent="0.25">
      <c r="A2" s="1" t="s">
        <v>7</v>
      </c>
      <c r="B2" s="1" t="s">
        <v>8</v>
      </c>
      <c r="C2" s="1">
        <v>27000</v>
      </c>
      <c r="D2" s="4">
        <v>22</v>
      </c>
      <c r="E2" s="3">
        <v>0</v>
      </c>
      <c r="L2" s="29" t="s">
        <v>26</v>
      </c>
      <c r="M2" s="29"/>
      <c r="N2" s="29"/>
      <c r="O2" s="29"/>
      <c r="P2" s="29"/>
      <c r="Q2" s="29"/>
      <c r="R2" s="20"/>
      <c r="S2" s="20"/>
      <c r="T2" s="20"/>
      <c r="U2" s="20"/>
    </row>
    <row r="3" spans="1:21" x14ac:dyDescent="0.25">
      <c r="A3" s="1" t="s">
        <v>9</v>
      </c>
      <c r="B3" s="1" t="s">
        <v>8</v>
      </c>
      <c r="C3" s="1">
        <v>48000</v>
      </c>
      <c r="D3" s="4">
        <v>27</v>
      </c>
      <c r="E3" s="3">
        <v>4</v>
      </c>
      <c r="L3" s="29"/>
      <c r="M3" s="29"/>
      <c r="N3" s="29"/>
      <c r="O3" s="29"/>
      <c r="P3" s="29"/>
      <c r="Q3" s="29"/>
      <c r="R3" s="20"/>
      <c r="S3" s="20"/>
      <c r="T3" s="20"/>
      <c r="U3" s="20"/>
    </row>
    <row r="4" spans="1:21" x14ac:dyDescent="0.25">
      <c r="A4" s="1" t="s">
        <v>7</v>
      </c>
      <c r="B4" s="1" t="s">
        <v>10</v>
      </c>
      <c r="C4" s="1">
        <v>75000</v>
      </c>
      <c r="D4" s="4">
        <v>31</v>
      </c>
      <c r="E4" s="3">
        <v>7</v>
      </c>
      <c r="L4" s="29"/>
      <c r="M4" s="29"/>
      <c r="N4" s="29"/>
      <c r="O4" s="29"/>
      <c r="P4" s="29"/>
      <c r="Q4" s="29"/>
      <c r="R4" s="20"/>
      <c r="S4" s="20"/>
      <c r="T4" s="20"/>
      <c r="U4" s="20"/>
    </row>
    <row r="5" spans="1:21" x14ac:dyDescent="0.25">
      <c r="A5" s="1" t="s">
        <v>7</v>
      </c>
      <c r="B5" s="1" t="s">
        <v>10</v>
      </c>
      <c r="C5" s="1">
        <v>61000</v>
      </c>
      <c r="D5" s="4">
        <v>29</v>
      </c>
      <c r="E5" s="3">
        <v>6</v>
      </c>
      <c r="L5" s="33" t="s">
        <v>31</v>
      </c>
      <c r="M5" s="30"/>
      <c r="N5" s="30"/>
      <c r="O5" s="30"/>
      <c r="P5" s="30"/>
      <c r="Q5" s="30"/>
      <c r="R5" s="20"/>
      <c r="S5" s="20"/>
      <c r="T5" s="20"/>
      <c r="U5" s="20"/>
    </row>
    <row r="6" spans="1:21" x14ac:dyDescent="0.25">
      <c r="A6" s="1" t="s">
        <v>9</v>
      </c>
      <c r="B6" s="1" t="s">
        <v>11</v>
      </c>
      <c r="C6" s="1">
        <v>45000</v>
      </c>
      <c r="D6" s="4">
        <v>27</v>
      </c>
      <c r="E6" s="3">
        <v>4</v>
      </c>
      <c r="L6" s="30"/>
      <c r="M6" s="30"/>
      <c r="N6" s="30"/>
      <c r="O6" s="30"/>
      <c r="P6" s="30"/>
      <c r="Q6" s="30"/>
      <c r="R6" s="20"/>
      <c r="S6" s="20"/>
      <c r="T6" s="20"/>
      <c r="U6" s="20"/>
    </row>
    <row r="7" spans="1:21" x14ac:dyDescent="0.25">
      <c r="A7" s="1" t="s">
        <v>7</v>
      </c>
      <c r="B7" s="1" t="s">
        <v>11</v>
      </c>
      <c r="C7" s="1">
        <v>40000</v>
      </c>
      <c r="D7" s="4">
        <v>26</v>
      </c>
      <c r="E7" s="3">
        <v>3</v>
      </c>
      <c r="L7" s="30"/>
      <c r="M7" s="30"/>
      <c r="N7" s="30"/>
      <c r="O7" s="30"/>
      <c r="P7" s="30"/>
      <c r="Q7" s="30"/>
    </row>
    <row r="8" spans="1:21" x14ac:dyDescent="0.25">
      <c r="A8" s="1" t="s">
        <v>9</v>
      </c>
      <c r="B8" s="1" t="s">
        <v>12</v>
      </c>
      <c r="C8" s="1">
        <v>42000</v>
      </c>
      <c r="D8" s="4">
        <v>27</v>
      </c>
      <c r="E8" s="3">
        <v>4</v>
      </c>
      <c r="L8" s="30"/>
      <c r="M8" s="30"/>
      <c r="N8" s="30"/>
      <c r="O8" s="30"/>
      <c r="P8" s="30"/>
      <c r="Q8" s="30"/>
    </row>
    <row r="9" spans="1:21" x14ac:dyDescent="0.25">
      <c r="A9" s="1" t="s">
        <v>7</v>
      </c>
      <c r="B9" s="1" t="s">
        <v>8</v>
      </c>
      <c r="C9" s="1">
        <v>28000</v>
      </c>
      <c r="D9" s="4">
        <v>23</v>
      </c>
      <c r="E9" s="3">
        <v>0</v>
      </c>
      <c r="G9" s="16" t="s">
        <v>15</v>
      </c>
      <c r="H9" t="s">
        <v>27</v>
      </c>
      <c r="I9" t="s">
        <v>17</v>
      </c>
      <c r="J9" t="s">
        <v>19</v>
      </c>
      <c r="K9" t="s">
        <v>28</v>
      </c>
      <c r="L9" t="s">
        <v>29</v>
      </c>
    </row>
    <row r="10" spans="1:21" x14ac:dyDescent="0.25">
      <c r="A10" s="1" t="s">
        <v>9</v>
      </c>
      <c r="B10" s="1" t="s">
        <v>8</v>
      </c>
      <c r="C10" s="1">
        <v>48000</v>
      </c>
      <c r="D10" s="4">
        <v>27</v>
      </c>
      <c r="E10" s="3">
        <v>4</v>
      </c>
      <c r="G10" s="17" t="s">
        <v>11</v>
      </c>
      <c r="H10" s="7">
        <v>13</v>
      </c>
      <c r="I10" s="7">
        <v>790000</v>
      </c>
      <c r="J10" s="7">
        <v>60769.230769230766</v>
      </c>
      <c r="K10" s="7">
        <v>32.307692307692307</v>
      </c>
      <c r="L10" s="7">
        <v>7.5384615384615383</v>
      </c>
    </row>
    <row r="11" spans="1:21" x14ac:dyDescent="0.25">
      <c r="A11" s="1" t="s">
        <v>7</v>
      </c>
      <c r="B11" s="1" t="s">
        <v>10</v>
      </c>
      <c r="C11" s="1">
        <v>65000</v>
      </c>
      <c r="D11" s="4">
        <v>32</v>
      </c>
      <c r="E11" s="3">
        <v>7</v>
      </c>
      <c r="G11" s="19" t="s">
        <v>9</v>
      </c>
      <c r="H11" s="7">
        <v>2</v>
      </c>
      <c r="I11" s="7">
        <v>75000</v>
      </c>
      <c r="J11" s="7">
        <v>37500</v>
      </c>
      <c r="K11" s="7">
        <v>25.5</v>
      </c>
      <c r="L11" s="7">
        <v>2.5</v>
      </c>
    </row>
    <row r="12" spans="1:21" x14ac:dyDescent="0.25">
      <c r="A12" s="1" t="s">
        <v>7</v>
      </c>
      <c r="B12" s="1" t="s">
        <v>10</v>
      </c>
      <c r="C12" s="3">
        <v>54000</v>
      </c>
      <c r="D12" s="12">
        <v>28</v>
      </c>
      <c r="E12" s="3">
        <v>4</v>
      </c>
      <c r="G12" s="19" t="s">
        <v>7</v>
      </c>
      <c r="H12" s="7">
        <v>11</v>
      </c>
      <c r="I12" s="7">
        <v>715000</v>
      </c>
      <c r="J12" s="7">
        <v>65000</v>
      </c>
      <c r="K12" s="7">
        <v>33.545454545454547</v>
      </c>
      <c r="L12" s="7">
        <v>8.454545454545455</v>
      </c>
    </row>
    <row r="13" spans="1:21" x14ac:dyDescent="0.25">
      <c r="A13" s="1" t="s">
        <v>9</v>
      </c>
      <c r="B13" s="1" t="s">
        <v>8</v>
      </c>
      <c r="C13" s="1">
        <v>45000</v>
      </c>
      <c r="D13" s="4">
        <v>27</v>
      </c>
      <c r="E13" s="3">
        <v>4</v>
      </c>
      <c r="G13" s="17" t="s">
        <v>12</v>
      </c>
      <c r="H13" s="7">
        <v>15</v>
      </c>
      <c r="I13" s="7">
        <v>987000</v>
      </c>
      <c r="J13" s="7">
        <v>65800</v>
      </c>
      <c r="K13" s="7">
        <v>33</v>
      </c>
      <c r="L13" s="7">
        <v>7.8666666666666663</v>
      </c>
    </row>
    <row r="14" spans="1:21" x14ac:dyDescent="0.25">
      <c r="A14" s="1" t="s">
        <v>7</v>
      </c>
      <c r="B14" s="1" t="s">
        <v>8</v>
      </c>
      <c r="C14" s="1">
        <v>29000</v>
      </c>
      <c r="D14" s="4">
        <v>22</v>
      </c>
      <c r="E14" s="3">
        <v>0</v>
      </c>
      <c r="G14" s="19" t="s">
        <v>9</v>
      </c>
      <c r="H14" s="7">
        <v>11</v>
      </c>
      <c r="I14" s="7">
        <v>751000</v>
      </c>
      <c r="J14" s="7">
        <v>68272.727272727279</v>
      </c>
      <c r="K14" s="7">
        <v>32.909090909090907</v>
      </c>
      <c r="L14" s="7">
        <v>7.8181818181818183</v>
      </c>
    </row>
    <row r="15" spans="1:21" x14ac:dyDescent="0.25">
      <c r="A15" s="1" t="s">
        <v>7</v>
      </c>
      <c r="B15" s="1" t="s">
        <v>11</v>
      </c>
      <c r="C15" s="1">
        <v>48000</v>
      </c>
      <c r="D15" s="4">
        <v>27</v>
      </c>
      <c r="E15" s="3">
        <v>4</v>
      </c>
      <c r="G15" s="19" t="s">
        <v>7</v>
      </c>
      <c r="H15" s="7">
        <v>4</v>
      </c>
      <c r="I15" s="7">
        <v>236000</v>
      </c>
      <c r="J15" s="7">
        <v>59000</v>
      </c>
      <c r="K15" s="7">
        <v>33.25</v>
      </c>
      <c r="L15" s="7">
        <v>8</v>
      </c>
    </row>
    <row r="16" spans="1:21" x14ac:dyDescent="0.25">
      <c r="A16" s="1" t="s">
        <v>9</v>
      </c>
      <c r="B16" s="1" t="s">
        <v>12</v>
      </c>
      <c r="C16" s="1">
        <v>95000</v>
      </c>
      <c r="D16" s="4">
        <v>35</v>
      </c>
      <c r="E16" s="3">
        <v>9</v>
      </c>
      <c r="G16" s="17" t="s">
        <v>8</v>
      </c>
      <c r="H16" s="7">
        <v>22</v>
      </c>
      <c r="I16" s="7">
        <v>1282900</v>
      </c>
      <c r="J16" s="7">
        <v>58313.63636363636</v>
      </c>
      <c r="K16" s="7">
        <v>31</v>
      </c>
      <c r="L16" s="7">
        <v>6.5454545454545459</v>
      </c>
    </row>
    <row r="17" spans="1:12" x14ac:dyDescent="0.25">
      <c r="A17" s="1" t="s">
        <v>7</v>
      </c>
      <c r="B17" s="1" t="s">
        <v>8</v>
      </c>
      <c r="C17" s="1">
        <v>78000</v>
      </c>
      <c r="D17" s="4">
        <v>33</v>
      </c>
      <c r="E17" s="3">
        <v>8</v>
      </c>
      <c r="G17" s="19" t="s">
        <v>9</v>
      </c>
      <c r="H17" s="7">
        <v>10</v>
      </c>
      <c r="I17" s="7">
        <v>591000</v>
      </c>
      <c r="J17" s="7">
        <v>59100</v>
      </c>
      <c r="K17" s="7">
        <v>32.6</v>
      </c>
      <c r="L17" s="7">
        <v>7.4</v>
      </c>
    </row>
    <row r="18" spans="1:12" x14ac:dyDescent="0.25">
      <c r="A18" s="1" t="s">
        <v>7</v>
      </c>
      <c r="B18" s="1" t="s">
        <v>10</v>
      </c>
      <c r="C18" s="3">
        <v>54000</v>
      </c>
      <c r="D18" s="12">
        <v>28</v>
      </c>
      <c r="E18" s="3">
        <v>5</v>
      </c>
      <c r="G18" s="19" t="s">
        <v>7</v>
      </c>
      <c r="H18" s="7">
        <v>12</v>
      </c>
      <c r="I18" s="7">
        <v>691900</v>
      </c>
      <c r="J18" s="7">
        <v>57658.333333333336</v>
      </c>
      <c r="K18" s="7">
        <v>29.666666666666668</v>
      </c>
      <c r="L18" s="7">
        <v>5.833333333333333</v>
      </c>
    </row>
    <row r="19" spans="1:12" x14ac:dyDescent="0.25">
      <c r="A19" s="1" t="s">
        <v>9</v>
      </c>
      <c r="B19" s="1" t="s">
        <v>12</v>
      </c>
      <c r="C19" s="1">
        <v>28000</v>
      </c>
      <c r="D19" s="4">
        <v>22</v>
      </c>
      <c r="E19" s="3">
        <v>0</v>
      </c>
      <c r="G19" s="17" t="s">
        <v>10</v>
      </c>
      <c r="H19" s="7">
        <v>20</v>
      </c>
      <c r="I19" s="7">
        <v>1089000</v>
      </c>
      <c r="J19" s="7">
        <v>54450</v>
      </c>
      <c r="K19" s="7">
        <v>28.8</v>
      </c>
      <c r="L19" s="7">
        <v>5.0999999999999996</v>
      </c>
    </row>
    <row r="20" spans="1:12" x14ac:dyDescent="0.25">
      <c r="A20" s="1" t="s">
        <v>7</v>
      </c>
      <c r="B20" s="1" t="s">
        <v>12</v>
      </c>
      <c r="C20" s="1">
        <v>36000</v>
      </c>
      <c r="D20" s="4">
        <v>25</v>
      </c>
      <c r="E20" s="3">
        <v>3</v>
      </c>
      <c r="G20" s="19" t="s">
        <v>9</v>
      </c>
      <c r="H20" s="7">
        <v>4</v>
      </c>
      <c r="I20" s="7">
        <v>144500</v>
      </c>
      <c r="J20" s="7">
        <v>36125</v>
      </c>
      <c r="K20" s="7">
        <v>24.5</v>
      </c>
      <c r="L20" s="7">
        <v>1.75</v>
      </c>
    </row>
    <row r="21" spans="1:12" x14ac:dyDescent="0.25">
      <c r="A21" s="1" t="s">
        <v>7</v>
      </c>
      <c r="B21" s="1" t="s">
        <v>8</v>
      </c>
      <c r="C21" s="3">
        <v>42000</v>
      </c>
      <c r="D21" s="12">
        <v>27</v>
      </c>
      <c r="E21" s="3">
        <v>4</v>
      </c>
      <c r="G21" s="19" t="s">
        <v>7</v>
      </c>
      <c r="H21" s="7">
        <v>16</v>
      </c>
      <c r="I21" s="7">
        <v>944500</v>
      </c>
      <c r="J21" s="7">
        <v>59031.25</v>
      </c>
      <c r="K21" s="7">
        <v>29.875</v>
      </c>
      <c r="L21" s="7">
        <v>5.9375</v>
      </c>
    </row>
    <row r="22" spans="1:12" x14ac:dyDescent="0.25">
      <c r="A22" s="1" t="s">
        <v>7</v>
      </c>
      <c r="B22" s="1" t="s">
        <v>10</v>
      </c>
      <c r="C22" s="3">
        <v>94000</v>
      </c>
      <c r="D22" s="12">
        <v>37</v>
      </c>
      <c r="E22" s="3">
        <v>12</v>
      </c>
      <c r="G22" s="17" t="s">
        <v>16</v>
      </c>
      <c r="H22" s="7">
        <v>70</v>
      </c>
      <c r="I22" s="7">
        <v>4148900</v>
      </c>
      <c r="J22" s="7">
        <v>59270</v>
      </c>
      <c r="K22" s="7">
        <v>31.042857142857144</v>
      </c>
      <c r="L22" s="7">
        <v>6.6</v>
      </c>
    </row>
    <row r="23" spans="1:12" x14ac:dyDescent="0.25">
      <c r="A23" s="1" t="s">
        <v>7</v>
      </c>
      <c r="B23" s="1" t="s">
        <v>10</v>
      </c>
      <c r="C23" s="3">
        <v>42000</v>
      </c>
      <c r="D23" s="12">
        <v>27</v>
      </c>
      <c r="E23" s="3">
        <v>5</v>
      </c>
    </row>
    <row r="24" spans="1:12" x14ac:dyDescent="0.25">
      <c r="A24" s="1" t="s">
        <v>9</v>
      </c>
      <c r="B24" s="1" t="s">
        <v>11</v>
      </c>
      <c r="C24" s="3">
        <v>30000</v>
      </c>
      <c r="D24" s="12">
        <v>24</v>
      </c>
      <c r="E24" s="3">
        <v>1</v>
      </c>
      <c r="G24" s="16" t="s">
        <v>27</v>
      </c>
      <c r="H24" s="16" t="s">
        <v>22</v>
      </c>
    </row>
    <row r="25" spans="1:12" x14ac:dyDescent="0.25">
      <c r="A25" s="1" t="s">
        <v>7</v>
      </c>
      <c r="B25" s="1" t="s">
        <v>11</v>
      </c>
      <c r="C25" s="3">
        <v>48000</v>
      </c>
      <c r="D25" s="12">
        <v>27</v>
      </c>
      <c r="E25" s="3">
        <v>4</v>
      </c>
      <c r="G25" s="16" t="s">
        <v>15</v>
      </c>
      <c r="H25" t="s">
        <v>9</v>
      </c>
      <c r="I25" t="s">
        <v>7</v>
      </c>
      <c r="J25" t="s">
        <v>16</v>
      </c>
    </row>
    <row r="26" spans="1:12" x14ac:dyDescent="0.25">
      <c r="A26" s="1" t="s">
        <v>7</v>
      </c>
      <c r="B26" s="1" t="s">
        <v>8</v>
      </c>
      <c r="C26" s="3">
        <v>52000</v>
      </c>
      <c r="D26" s="12">
        <v>28</v>
      </c>
      <c r="E26" s="3">
        <v>5</v>
      </c>
      <c r="G26" s="17" t="s">
        <v>11</v>
      </c>
      <c r="H26" s="7">
        <v>2</v>
      </c>
      <c r="I26" s="7">
        <v>11</v>
      </c>
      <c r="J26" s="7">
        <v>13</v>
      </c>
    </row>
    <row r="27" spans="1:12" x14ac:dyDescent="0.25">
      <c r="A27" s="1" t="s">
        <v>7</v>
      </c>
      <c r="B27" s="1" t="s">
        <v>8</v>
      </c>
      <c r="C27" s="3">
        <v>36000</v>
      </c>
      <c r="D27" s="12">
        <v>26</v>
      </c>
      <c r="E27" s="3">
        <v>2</v>
      </c>
      <c r="G27" s="17" t="s">
        <v>12</v>
      </c>
      <c r="H27" s="7">
        <v>11</v>
      </c>
      <c r="I27" s="7">
        <v>4</v>
      </c>
      <c r="J27" s="7">
        <v>15</v>
      </c>
    </row>
    <row r="28" spans="1:12" x14ac:dyDescent="0.25">
      <c r="A28" s="1" t="s">
        <v>7</v>
      </c>
      <c r="B28" s="1" t="s">
        <v>8</v>
      </c>
      <c r="C28" s="3">
        <v>48000</v>
      </c>
      <c r="D28" s="12">
        <v>27</v>
      </c>
      <c r="E28" s="3">
        <v>4</v>
      </c>
      <c r="G28" s="17" t="s">
        <v>8</v>
      </c>
      <c r="H28" s="7">
        <v>10</v>
      </c>
      <c r="I28" s="7">
        <v>12</v>
      </c>
      <c r="J28" s="7">
        <v>22</v>
      </c>
    </row>
    <row r="29" spans="1:12" x14ac:dyDescent="0.25">
      <c r="A29" s="1" t="s">
        <v>9</v>
      </c>
      <c r="B29" s="1" t="s">
        <v>8</v>
      </c>
      <c r="C29" s="3">
        <v>48000</v>
      </c>
      <c r="D29" s="12">
        <v>27</v>
      </c>
      <c r="E29" s="3">
        <v>4</v>
      </c>
      <c r="G29" s="17" t="s">
        <v>10</v>
      </c>
      <c r="H29" s="7">
        <v>4</v>
      </c>
      <c r="I29" s="7">
        <v>16</v>
      </c>
      <c r="J29" s="7">
        <v>20</v>
      </c>
    </row>
    <row r="30" spans="1:12" x14ac:dyDescent="0.25">
      <c r="A30" s="1" t="s">
        <v>9</v>
      </c>
      <c r="B30" s="1" t="s">
        <v>12</v>
      </c>
      <c r="C30" s="3">
        <v>56000</v>
      </c>
      <c r="D30" s="12">
        <v>29</v>
      </c>
      <c r="E30" s="3">
        <v>5</v>
      </c>
      <c r="G30" s="17" t="s">
        <v>16</v>
      </c>
      <c r="H30" s="7">
        <v>27</v>
      </c>
      <c r="I30" s="7">
        <v>43</v>
      </c>
      <c r="J30" s="7">
        <v>70</v>
      </c>
    </row>
    <row r="31" spans="1:12" x14ac:dyDescent="0.25">
      <c r="A31" s="1" t="s">
        <v>9</v>
      </c>
      <c r="B31" s="1" t="s">
        <v>12</v>
      </c>
      <c r="C31" s="3">
        <v>140000</v>
      </c>
      <c r="D31" s="12">
        <v>49</v>
      </c>
      <c r="E31" s="3">
        <v>20</v>
      </c>
    </row>
    <row r="32" spans="1:12" x14ac:dyDescent="0.25">
      <c r="A32" s="1" t="s">
        <v>7</v>
      </c>
      <c r="B32" s="1" t="s">
        <v>12</v>
      </c>
      <c r="C32" s="3">
        <v>38000</v>
      </c>
      <c r="D32" s="12">
        <v>26</v>
      </c>
      <c r="E32" s="3">
        <v>3</v>
      </c>
      <c r="G32" s="16" t="s">
        <v>15</v>
      </c>
      <c r="H32" t="s">
        <v>30</v>
      </c>
    </row>
    <row r="33" spans="1:8" x14ac:dyDescent="0.25">
      <c r="A33" s="3" t="s">
        <v>7</v>
      </c>
      <c r="B33" s="3" t="s">
        <v>11</v>
      </c>
      <c r="C33" s="3">
        <v>68000</v>
      </c>
      <c r="D33" s="12">
        <v>32</v>
      </c>
      <c r="E33" s="3">
        <v>8</v>
      </c>
      <c r="G33" s="17" t="s">
        <v>9</v>
      </c>
      <c r="H33" s="7">
        <v>57833.333333333336</v>
      </c>
    </row>
    <row r="34" spans="1:8" x14ac:dyDescent="0.25">
      <c r="A34" s="1" t="s">
        <v>7</v>
      </c>
      <c r="B34" s="1" t="s">
        <v>10</v>
      </c>
      <c r="C34" s="1">
        <v>36000</v>
      </c>
      <c r="D34" s="4">
        <v>26</v>
      </c>
      <c r="E34" s="3">
        <v>2</v>
      </c>
      <c r="G34" s="17" t="s">
        <v>7</v>
      </c>
      <c r="H34" s="7">
        <v>60172.093023255817</v>
      </c>
    </row>
    <row r="35" spans="1:8" x14ac:dyDescent="0.25">
      <c r="A35" s="1" t="s">
        <v>7</v>
      </c>
      <c r="B35" s="1" t="s">
        <v>10</v>
      </c>
      <c r="C35" s="1">
        <v>32000</v>
      </c>
      <c r="D35" s="4">
        <v>24</v>
      </c>
      <c r="E35" s="3">
        <v>1</v>
      </c>
      <c r="G35" s="17" t="s">
        <v>16</v>
      </c>
      <c r="H35" s="7">
        <v>59270</v>
      </c>
    </row>
    <row r="36" spans="1:8" x14ac:dyDescent="0.25">
      <c r="A36" s="1" t="s">
        <v>9</v>
      </c>
      <c r="B36" s="1" t="s">
        <v>10</v>
      </c>
      <c r="C36" s="3">
        <v>30000</v>
      </c>
      <c r="D36" s="12">
        <v>24</v>
      </c>
      <c r="E36" s="3">
        <v>1</v>
      </c>
    </row>
    <row r="37" spans="1:8" x14ac:dyDescent="0.25">
      <c r="A37" s="1" t="s">
        <v>9</v>
      </c>
      <c r="B37" s="1" t="s">
        <v>10</v>
      </c>
      <c r="C37" s="3">
        <v>28500</v>
      </c>
      <c r="D37" s="12">
        <v>23</v>
      </c>
      <c r="E37" s="3">
        <v>1</v>
      </c>
    </row>
    <row r="38" spans="1:8" x14ac:dyDescent="0.25">
      <c r="A38" s="1" t="s">
        <v>9</v>
      </c>
      <c r="B38" s="1" t="s">
        <v>8</v>
      </c>
      <c r="C38" s="3">
        <v>53000</v>
      </c>
      <c r="D38" s="12">
        <v>28</v>
      </c>
      <c r="E38" s="3">
        <v>5</v>
      </c>
    </row>
    <row r="39" spans="1:8" x14ac:dyDescent="0.25">
      <c r="A39" s="1" t="s">
        <v>9</v>
      </c>
      <c r="B39" s="1" t="s">
        <v>12</v>
      </c>
      <c r="C39" s="3">
        <v>51000</v>
      </c>
      <c r="D39" s="12">
        <v>28</v>
      </c>
      <c r="E39" s="3">
        <v>4</v>
      </c>
    </row>
    <row r="40" spans="1:8" x14ac:dyDescent="0.25">
      <c r="A40" s="1" t="s">
        <v>9</v>
      </c>
      <c r="B40" s="1" t="s">
        <v>10</v>
      </c>
      <c r="C40" s="3">
        <v>28000</v>
      </c>
      <c r="D40" s="12">
        <v>22</v>
      </c>
      <c r="E40" s="3">
        <v>0</v>
      </c>
    </row>
    <row r="41" spans="1:8" x14ac:dyDescent="0.25">
      <c r="A41" s="1" t="s">
        <v>7</v>
      </c>
      <c r="B41" s="1" t="s">
        <v>11</v>
      </c>
      <c r="C41" s="3">
        <v>35000</v>
      </c>
      <c r="D41" s="12">
        <v>26</v>
      </c>
      <c r="E41" s="3">
        <v>2</v>
      </c>
    </row>
    <row r="42" spans="1:8" x14ac:dyDescent="0.25">
      <c r="A42" s="1" t="s">
        <v>7</v>
      </c>
      <c r="B42" s="1" t="s">
        <v>11</v>
      </c>
      <c r="C42" s="1">
        <v>65000</v>
      </c>
      <c r="D42" s="1">
        <v>32</v>
      </c>
      <c r="E42" s="1">
        <v>8</v>
      </c>
    </row>
    <row r="43" spans="1:8" x14ac:dyDescent="0.25">
      <c r="A43" s="1" t="s">
        <v>9</v>
      </c>
      <c r="B43" s="1" t="s">
        <v>12</v>
      </c>
      <c r="C43" s="1">
        <v>70000</v>
      </c>
      <c r="D43" s="1">
        <v>35</v>
      </c>
      <c r="E43" s="1">
        <v>9</v>
      </c>
    </row>
    <row r="44" spans="1:8" x14ac:dyDescent="0.25">
      <c r="A44" s="1" t="s">
        <v>7</v>
      </c>
      <c r="B44" s="4" t="s">
        <v>10</v>
      </c>
      <c r="C44" s="1">
        <v>68000</v>
      </c>
      <c r="D44" s="1">
        <v>33</v>
      </c>
      <c r="E44" s="13">
        <v>8</v>
      </c>
    </row>
    <row r="45" spans="1:8" x14ac:dyDescent="0.25">
      <c r="A45" s="1" t="s">
        <v>9</v>
      </c>
      <c r="B45" s="4" t="s">
        <v>12</v>
      </c>
      <c r="C45" s="1">
        <v>61000</v>
      </c>
      <c r="D45" s="1">
        <v>31</v>
      </c>
      <c r="E45" s="13">
        <v>7</v>
      </c>
    </row>
    <row r="46" spans="1:8" x14ac:dyDescent="0.25">
      <c r="A46" s="1" t="s">
        <v>7</v>
      </c>
      <c r="B46" s="5" t="s">
        <v>10</v>
      </c>
      <c r="C46" s="1">
        <v>58000</v>
      </c>
      <c r="D46" s="1">
        <v>30</v>
      </c>
      <c r="E46" s="13">
        <v>6</v>
      </c>
    </row>
    <row r="47" spans="1:8" x14ac:dyDescent="0.25">
      <c r="A47" s="1" t="s">
        <v>7</v>
      </c>
      <c r="B47" s="5" t="s">
        <v>11</v>
      </c>
      <c r="C47" s="3">
        <v>83000</v>
      </c>
      <c r="D47" s="1">
        <v>36</v>
      </c>
      <c r="E47" s="13">
        <v>10</v>
      </c>
    </row>
    <row r="48" spans="1:8" x14ac:dyDescent="0.25">
      <c r="A48" s="1" t="s">
        <v>7</v>
      </c>
      <c r="B48" s="5" t="s">
        <v>8</v>
      </c>
      <c r="C48" s="3">
        <v>27500</v>
      </c>
      <c r="D48" s="1">
        <v>22</v>
      </c>
      <c r="E48" s="1">
        <v>0</v>
      </c>
    </row>
    <row r="49" spans="1:5" x14ac:dyDescent="0.25">
      <c r="A49" s="1" t="s">
        <v>9</v>
      </c>
      <c r="B49" s="5" t="s">
        <v>8</v>
      </c>
      <c r="C49" s="1">
        <v>29000</v>
      </c>
      <c r="D49" s="1">
        <v>23</v>
      </c>
      <c r="E49" s="1">
        <v>0</v>
      </c>
    </row>
    <row r="50" spans="1:5" x14ac:dyDescent="0.25">
      <c r="A50" s="1" t="s">
        <v>9</v>
      </c>
      <c r="B50" s="5" t="s">
        <v>8</v>
      </c>
      <c r="C50" s="1">
        <v>62000</v>
      </c>
      <c r="D50" s="1">
        <v>32</v>
      </c>
      <c r="E50" s="1">
        <v>7</v>
      </c>
    </row>
    <row r="51" spans="1:5" x14ac:dyDescent="0.25">
      <c r="A51" s="1" t="s">
        <v>9</v>
      </c>
      <c r="B51" s="1" t="s">
        <v>12</v>
      </c>
      <c r="C51" s="1">
        <v>68500</v>
      </c>
      <c r="D51" s="1">
        <v>34</v>
      </c>
      <c r="E51" s="1">
        <v>9</v>
      </c>
    </row>
    <row r="52" spans="1:5" x14ac:dyDescent="0.25">
      <c r="A52" s="1" t="s">
        <v>7</v>
      </c>
      <c r="B52" s="4" t="s">
        <v>10</v>
      </c>
      <c r="C52" s="1">
        <v>60000</v>
      </c>
      <c r="D52" s="1">
        <v>30</v>
      </c>
      <c r="E52" s="1">
        <v>6</v>
      </c>
    </row>
    <row r="53" spans="1:5" x14ac:dyDescent="0.25">
      <c r="A53" s="1" t="s">
        <v>7</v>
      </c>
      <c r="B53" s="4" t="s">
        <v>11</v>
      </c>
      <c r="C53" s="1">
        <v>80000</v>
      </c>
      <c r="D53" s="1">
        <v>41</v>
      </c>
      <c r="E53" s="1">
        <v>13</v>
      </c>
    </row>
    <row r="54" spans="1:5" x14ac:dyDescent="0.25">
      <c r="A54" s="1" t="s">
        <v>7</v>
      </c>
      <c r="B54" s="5" t="s">
        <v>12</v>
      </c>
      <c r="C54" s="1">
        <v>77000</v>
      </c>
      <c r="D54" s="1">
        <v>38</v>
      </c>
      <c r="E54" s="1">
        <v>11</v>
      </c>
    </row>
    <row r="55" spans="1:5" x14ac:dyDescent="0.25">
      <c r="A55" s="1" t="s">
        <v>7</v>
      </c>
      <c r="B55" s="5" t="s">
        <v>11</v>
      </c>
      <c r="C55" s="1">
        <v>78000</v>
      </c>
      <c r="D55" s="1">
        <v>40</v>
      </c>
      <c r="E55" s="1">
        <v>12</v>
      </c>
    </row>
    <row r="56" spans="1:5" x14ac:dyDescent="0.25">
      <c r="A56" s="1" t="s">
        <v>7</v>
      </c>
      <c r="B56" s="1" t="s">
        <v>8</v>
      </c>
      <c r="C56" s="1">
        <v>75000</v>
      </c>
      <c r="D56" s="1">
        <v>37</v>
      </c>
      <c r="E56" s="1">
        <v>11</v>
      </c>
    </row>
    <row r="57" spans="1:5" x14ac:dyDescent="0.25">
      <c r="A57" s="1" t="s">
        <v>7</v>
      </c>
      <c r="B57" s="1" t="s">
        <v>12</v>
      </c>
      <c r="C57" s="1">
        <v>85000</v>
      </c>
      <c r="D57" s="1">
        <v>44</v>
      </c>
      <c r="E57" s="1">
        <v>15</v>
      </c>
    </row>
    <row r="58" spans="1:5" x14ac:dyDescent="0.25">
      <c r="A58" s="1" t="s">
        <v>9</v>
      </c>
      <c r="B58" s="1" t="s">
        <v>10</v>
      </c>
      <c r="C58" s="1">
        <v>58000</v>
      </c>
      <c r="D58" s="1">
        <v>29</v>
      </c>
      <c r="E58" s="1">
        <v>5</v>
      </c>
    </row>
    <row r="59" spans="1:5" x14ac:dyDescent="0.25">
      <c r="A59" s="1" t="s">
        <v>9</v>
      </c>
      <c r="B59" s="1" t="s">
        <v>8</v>
      </c>
      <c r="C59" s="1">
        <v>88000</v>
      </c>
      <c r="D59" s="1">
        <v>46</v>
      </c>
      <c r="E59" s="1">
        <v>16</v>
      </c>
    </row>
    <row r="60" spans="1:5" x14ac:dyDescent="0.25">
      <c r="A60" s="1" t="s">
        <v>9</v>
      </c>
      <c r="B60" s="1" t="s">
        <v>8</v>
      </c>
      <c r="C60" s="1">
        <v>90000</v>
      </c>
      <c r="D60" s="1">
        <v>47</v>
      </c>
      <c r="E60" s="1">
        <v>17</v>
      </c>
    </row>
    <row r="61" spans="1:5" x14ac:dyDescent="0.25">
      <c r="A61" s="1" t="s">
        <v>7</v>
      </c>
      <c r="B61" s="1" t="s">
        <v>10</v>
      </c>
      <c r="C61" s="1">
        <v>63000</v>
      </c>
      <c r="D61" s="1">
        <v>32</v>
      </c>
      <c r="E61" s="1">
        <v>7</v>
      </c>
    </row>
    <row r="62" spans="1:5" x14ac:dyDescent="0.25">
      <c r="A62" s="1" t="s">
        <v>7</v>
      </c>
      <c r="B62" s="1" t="s">
        <v>10</v>
      </c>
      <c r="C62" s="1">
        <v>62500</v>
      </c>
      <c r="D62" s="1">
        <v>30</v>
      </c>
      <c r="E62" s="1">
        <v>7</v>
      </c>
    </row>
    <row r="63" spans="1:5" x14ac:dyDescent="0.25">
      <c r="A63" s="1" t="s">
        <v>7</v>
      </c>
      <c r="B63" s="1" t="s">
        <v>11</v>
      </c>
      <c r="C63" s="1">
        <v>78000</v>
      </c>
      <c r="D63" s="1">
        <v>37</v>
      </c>
      <c r="E63" s="1">
        <v>10</v>
      </c>
    </row>
    <row r="64" spans="1:5" x14ac:dyDescent="0.25">
      <c r="A64" s="1" t="s">
        <v>7</v>
      </c>
      <c r="B64" s="1" t="s">
        <v>8</v>
      </c>
      <c r="C64" s="1">
        <v>79400</v>
      </c>
      <c r="D64" s="1">
        <v>39</v>
      </c>
      <c r="E64" s="1">
        <v>12</v>
      </c>
    </row>
    <row r="65" spans="1:5" x14ac:dyDescent="0.25">
      <c r="A65" s="1" t="s">
        <v>9</v>
      </c>
      <c r="B65" s="1" t="s">
        <v>8</v>
      </c>
      <c r="C65" s="1">
        <v>80000</v>
      </c>
      <c r="D65" s="1">
        <v>42</v>
      </c>
      <c r="E65" s="1">
        <v>13</v>
      </c>
    </row>
    <row r="66" spans="1:5" x14ac:dyDescent="0.25">
      <c r="A66" s="1" t="s">
        <v>7</v>
      </c>
      <c r="B66" s="1" t="s">
        <v>8</v>
      </c>
      <c r="C66" s="1">
        <v>170000</v>
      </c>
      <c r="D66" s="1">
        <v>50</v>
      </c>
      <c r="E66" s="1">
        <v>24</v>
      </c>
    </row>
    <row r="67" spans="1:5" x14ac:dyDescent="0.25">
      <c r="A67" s="1" t="s">
        <v>9</v>
      </c>
      <c r="B67" s="1" t="s">
        <v>12</v>
      </c>
      <c r="C67" s="1">
        <v>82500</v>
      </c>
      <c r="D67" s="1">
        <v>43</v>
      </c>
      <c r="E67" s="1">
        <v>13</v>
      </c>
    </row>
    <row r="68" spans="1:5" x14ac:dyDescent="0.25">
      <c r="A68" s="1" t="s">
        <v>7</v>
      </c>
      <c r="B68" s="1" t="s">
        <v>10</v>
      </c>
      <c r="C68" s="1">
        <v>53500</v>
      </c>
      <c r="D68" s="1">
        <v>28</v>
      </c>
      <c r="E68" s="1">
        <v>5</v>
      </c>
    </row>
    <row r="69" spans="1:5" x14ac:dyDescent="0.25">
      <c r="A69" s="1" t="s">
        <v>9</v>
      </c>
      <c r="B69" s="1" t="s">
        <v>12</v>
      </c>
      <c r="C69" s="1">
        <v>57000</v>
      </c>
      <c r="D69" s="1">
        <v>29</v>
      </c>
      <c r="E69" s="1">
        <v>6</v>
      </c>
    </row>
    <row r="70" spans="1:5" x14ac:dyDescent="0.25">
      <c r="A70" s="1" t="s">
        <v>7</v>
      </c>
      <c r="B70" s="1" t="s">
        <v>10</v>
      </c>
      <c r="C70" s="1">
        <v>66500</v>
      </c>
      <c r="D70" s="1">
        <v>33</v>
      </c>
      <c r="E70" s="1">
        <v>7</v>
      </c>
    </row>
    <row r="71" spans="1:5" x14ac:dyDescent="0.25">
      <c r="A71" s="1" t="s">
        <v>7</v>
      </c>
      <c r="B71" s="1" t="s">
        <v>11</v>
      </c>
      <c r="C71" s="1">
        <v>92000</v>
      </c>
      <c r="D71" s="1">
        <v>45</v>
      </c>
      <c r="E71" s="1">
        <v>19</v>
      </c>
    </row>
  </sheetData>
  <autoFilter ref="A1:E1" xr:uid="{00000000-0001-0000-0200-000000000000}"/>
  <mergeCells count="2">
    <mergeCell ref="L2:Q4"/>
    <mergeCell ref="L5:Q8"/>
  </mergeCells>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23182C-8E7B-4469-99C8-6E568FA2ADDA}">
  <dimension ref="A1:T71"/>
  <sheetViews>
    <sheetView zoomScale="40" zoomScaleNormal="40" workbookViewId="0">
      <selection activeCell="T51" sqref="T51"/>
    </sheetView>
  </sheetViews>
  <sheetFormatPr defaultRowHeight="15" x14ac:dyDescent="0.25"/>
  <cols>
    <col min="1" max="1" width="12" customWidth="1"/>
    <col min="2" max="2" width="17.42578125" customWidth="1"/>
    <col min="3" max="3" width="20.7109375" customWidth="1"/>
    <col min="5" max="5" width="27" bestFit="1" customWidth="1"/>
    <col min="6" max="6" width="16.28515625" bestFit="1" customWidth="1"/>
    <col min="7" max="8" width="12" bestFit="1" customWidth="1"/>
    <col min="9" max="9" width="8" bestFit="1" customWidth="1"/>
    <col min="10" max="10" width="11.28515625" bestFit="1" customWidth="1"/>
    <col min="11" max="19" width="7" bestFit="1" customWidth="1"/>
    <col min="20" max="23" width="6" bestFit="1" customWidth="1"/>
    <col min="24" max="25" width="7" bestFit="1" customWidth="1"/>
    <col min="26" max="26" width="11.28515625" bestFit="1" customWidth="1"/>
    <col min="27" max="27" width="7.85546875" bestFit="1" customWidth="1"/>
    <col min="28" max="28" width="10.85546875" bestFit="1" customWidth="1"/>
    <col min="29" max="29" width="7.85546875" bestFit="1" customWidth="1"/>
    <col min="30" max="30" width="2" bestFit="1" customWidth="1"/>
    <col min="31" max="31" width="10.85546875" bestFit="1" customWidth="1"/>
    <col min="32" max="32" width="7.85546875" bestFit="1" customWidth="1"/>
    <col min="33" max="33" width="10.85546875" bestFit="1" customWidth="1"/>
    <col min="34" max="34" width="7.85546875" bestFit="1" customWidth="1"/>
    <col min="35" max="35" width="10.85546875" bestFit="1" customWidth="1"/>
    <col min="36" max="36" width="7.85546875" bestFit="1" customWidth="1"/>
    <col min="37" max="37" width="10.85546875" bestFit="1" customWidth="1"/>
    <col min="38" max="38" width="7.85546875" bestFit="1" customWidth="1"/>
    <col min="39" max="39" width="10.85546875" bestFit="1" customWidth="1"/>
    <col min="40" max="40" width="7.85546875" bestFit="1" customWidth="1"/>
    <col min="41" max="41" width="10.85546875" bestFit="1" customWidth="1"/>
    <col min="42" max="42" width="7.85546875" bestFit="1" customWidth="1"/>
    <col min="43" max="43" width="10.85546875" bestFit="1" customWidth="1"/>
    <col min="44" max="44" width="7.85546875" bestFit="1" customWidth="1"/>
    <col min="45" max="45" width="2" bestFit="1" customWidth="1"/>
    <col min="46" max="46" width="10.85546875" bestFit="1" customWidth="1"/>
    <col min="47" max="47" width="7.85546875" bestFit="1" customWidth="1"/>
    <col min="48" max="48" width="10.85546875" bestFit="1" customWidth="1"/>
    <col min="49" max="49" width="7.85546875" bestFit="1" customWidth="1"/>
    <col min="50" max="50" width="10.85546875" bestFit="1" customWidth="1"/>
    <col min="51" max="51" width="7.85546875" bestFit="1" customWidth="1"/>
    <col min="52" max="52" width="2" bestFit="1" customWidth="1"/>
    <col min="53" max="53" width="10.85546875" bestFit="1" customWidth="1"/>
    <col min="54" max="54" width="7.85546875" bestFit="1" customWidth="1"/>
    <col min="55" max="55" width="10.85546875" bestFit="1" customWidth="1"/>
    <col min="56" max="56" width="7.85546875" bestFit="1" customWidth="1"/>
    <col min="57" max="57" width="2" bestFit="1" customWidth="1"/>
    <col min="58" max="58" width="10.85546875" bestFit="1" customWidth="1"/>
    <col min="59" max="59" width="7.85546875" bestFit="1" customWidth="1"/>
    <col min="60" max="60" width="10.85546875" bestFit="1" customWidth="1"/>
    <col min="61" max="61" width="7.85546875" bestFit="1" customWidth="1"/>
    <col min="62" max="62" width="10.85546875" bestFit="1" customWidth="1"/>
    <col min="63" max="63" width="7.85546875" bestFit="1" customWidth="1"/>
    <col min="64" max="64" width="10.85546875" bestFit="1" customWidth="1"/>
    <col min="65" max="65" width="7.85546875" bestFit="1" customWidth="1"/>
    <col min="66" max="66" width="2" bestFit="1" customWidth="1"/>
    <col min="67" max="67" width="10.85546875" bestFit="1" customWidth="1"/>
    <col min="68" max="68" width="7.85546875" bestFit="1" customWidth="1"/>
    <col min="69" max="69" width="10.85546875" bestFit="1" customWidth="1"/>
    <col min="70" max="70" width="7.85546875" bestFit="1" customWidth="1"/>
    <col min="71" max="71" width="10.85546875" bestFit="1" customWidth="1"/>
    <col min="72" max="72" width="7.85546875" bestFit="1" customWidth="1"/>
    <col min="73" max="73" width="10.85546875" bestFit="1" customWidth="1"/>
    <col min="74" max="74" width="7.85546875" bestFit="1" customWidth="1"/>
    <col min="75" max="75" width="10.85546875" bestFit="1" customWidth="1"/>
    <col min="76" max="76" width="7.85546875" bestFit="1" customWidth="1"/>
    <col min="77" max="77" width="3" bestFit="1" customWidth="1"/>
    <col min="78" max="78" width="10.85546875" bestFit="1" customWidth="1"/>
    <col min="79" max="79" width="7.85546875" bestFit="1" customWidth="1"/>
    <col min="80" max="80" width="10.85546875" bestFit="1" customWidth="1"/>
    <col min="81" max="81" width="7.85546875" bestFit="1" customWidth="1"/>
    <col min="82" max="83" width="3" bestFit="1" customWidth="1"/>
    <col min="84" max="84" width="10.85546875" bestFit="1" customWidth="1"/>
    <col min="85" max="85" width="7.85546875" bestFit="1" customWidth="1"/>
    <col min="86" max="86" width="10.85546875" bestFit="1" customWidth="1"/>
    <col min="87" max="87" width="7.85546875" bestFit="1" customWidth="1"/>
    <col min="88" max="88" width="10.85546875" bestFit="1" customWidth="1"/>
    <col min="89" max="89" width="7.85546875" bestFit="1" customWidth="1"/>
    <col min="90" max="90" width="10.85546875" bestFit="1" customWidth="1"/>
    <col min="91" max="91" width="7.85546875" bestFit="1" customWidth="1"/>
    <col min="92" max="92" width="10.85546875" bestFit="1" customWidth="1"/>
    <col min="93" max="93" width="7.85546875" bestFit="1" customWidth="1"/>
    <col min="94" max="94" width="10.85546875" bestFit="1" customWidth="1"/>
    <col min="95" max="95" width="7.85546875" bestFit="1" customWidth="1"/>
    <col min="96" max="96" width="10.85546875" bestFit="1" customWidth="1"/>
    <col min="97" max="97" width="7.85546875" bestFit="1" customWidth="1"/>
    <col min="98" max="98" width="10.85546875" bestFit="1" customWidth="1"/>
    <col min="99" max="99" width="7.85546875" bestFit="1" customWidth="1"/>
    <col min="100" max="100" width="10.85546875" bestFit="1" customWidth="1"/>
    <col min="101" max="101" width="7.85546875" bestFit="1" customWidth="1"/>
    <col min="102" max="102" width="10.85546875" bestFit="1" customWidth="1"/>
    <col min="103" max="103" width="7.85546875" bestFit="1" customWidth="1"/>
    <col min="104" max="104" width="10.85546875" bestFit="1" customWidth="1"/>
    <col min="105" max="105" width="8.85546875" bestFit="1" customWidth="1"/>
    <col min="106" max="106" width="11.85546875" bestFit="1" customWidth="1"/>
    <col min="107" max="107" width="8.85546875" bestFit="1" customWidth="1"/>
    <col min="108" max="108" width="11.85546875" bestFit="1" customWidth="1"/>
    <col min="109" max="109" width="11.28515625" bestFit="1" customWidth="1"/>
  </cols>
  <sheetData>
    <row r="1" spans="1:19" x14ac:dyDescent="0.25">
      <c r="A1" s="15" t="s">
        <v>2</v>
      </c>
      <c r="B1" s="15" t="s">
        <v>3</v>
      </c>
      <c r="C1" s="15" t="s">
        <v>6</v>
      </c>
      <c r="D1" s="14"/>
      <c r="E1" s="14"/>
      <c r="F1" s="14"/>
      <c r="G1" s="14"/>
      <c r="H1" s="14"/>
      <c r="I1" s="14"/>
      <c r="K1" s="18" t="s">
        <v>32</v>
      </c>
    </row>
    <row r="2" spans="1:19" x14ac:dyDescent="0.25">
      <c r="A2" s="1" t="s">
        <v>8</v>
      </c>
      <c r="B2" s="1">
        <v>27000</v>
      </c>
      <c r="C2" s="3">
        <v>0</v>
      </c>
      <c r="D2" s="14"/>
      <c r="E2" s="14"/>
      <c r="F2" s="14"/>
      <c r="G2" s="14"/>
      <c r="H2" s="14"/>
      <c r="I2" s="14"/>
      <c r="K2" s="29" t="s">
        <v>35</v>
      </c>
      <c r="L2" s="30"/>
      <c r="M2" s="30"/>
      <c r="N2" s="30"/>
      <c r="O2" s="30"/>
      <c r="P2" s="30"/>
      <c r="Q2" s="30"/>
      <c r="R2" s="30"/>
      <c r="S2" s="30"/>
    </row>
    <row r="3" spans="1:19" x14ac:dyDescent="0.25">
      <c r="A3" s="1" t="s">
        <v>8</v>
      </c>
      <c r="B3" s="1">
        <v>48000</v>
      </c>
      <c r="C3" s="3">
        <v>4</v>
      </c>
      <c r="D3" s="14"/>
      <c r="E3" s="16" t="s">
        <v>6</v>
      </c>
      <c r="F3" s="17">
        <v>0</v>
      </c>
      <c r="G3" s="14"/>
      <c r="H3" s="14"/>
      <c r="I3" s="14"/>
      <c r="K3" s="30"/>
      <c r="L3" s="30"/>
      <c r="M3" s="30"/>
      <c r="N3" s="30"/>
      <c r="O3" s="30"/>
      <c r="P3" s="30"/>
      <c r="Q3" s="30"/>
      <c r="R3" s="30"/>
      <c r="S3" s="30"/>
    </row>
    <row r="4" spans="1:19" x14ac:dyDescent="0.25">
      <c r="A4" s="1" t="s">
        <v>10</v>
      </c>
      <c r="B4" s="1">
        <v>75000</v>
      </c>
      <c r="C4" s="3">
        <v>7</v>
      </c>
      <c r="K4" s="31" t="s">
        <v>36</v>
      </c>
      <c r="L4" s="32"/>
      <c r="M4" s="32"/>
      <c r="N4" s="32"/>
      <c r="O4" s="32"/>
      <c r="P4" s="32"/>
      <c r="Q4" s="32"/>
      <c r="R4" s="32"/>
      <c r="S4" s="32"/>
    </row>
    <row r="5" spans="1:19" x14ac:dyDescent="0.25">
      <c r="A5" s="1" t="s">
        <v>10</v>
      </c>
      <c r="B5" s="1">
        <v>61000</v>
      </c>
      <c r="C5" s="3">
        <v>6</v>
      </c>
      <c r="E5" s="16" t="s">
        <v>15</v>
      </c>
      <c r="F5" t="s">
        <v>33</v>
      </c>
      <c r="G5" t="s">
        <v>23</v>
      </c>
      <c r="H5" t="s">
        <v>30</v>
      </c>
      <c r="K5" s="32"/>
      <c r="L5" s="32"/>
      <c r="M5" s="32"/>
      <c r="N5" s="32"/>
      <c r="O5" s="32"/>
      <c r="P5" s="32"/>
      <c r="Q5" s="32"/>
      <c r="R5" s="32"/>
      <c r="S5" s="32"/>
    </row>
    <row r="6" spans="1:19" x14ac:dyDescent="0.25">
      <c r="A6" s="1" t="s">
        <v>11</v>
      </c>
      <c r="B6" s="1">
        <v>45000</v>
      </c>
      <c r="C6" s="3">
        <v>4</v>
      </c>
      <c r="E6" s="17" t="s">
        <v>8</v>
      </c>
      <c r="F6" s="7">
        <v>27000</v>
      </c>
      <c r="G6" s="7">
        <v>29000</v>
      </c>
      <c r="H6" s="7">
        <v>28100</v>
      </c>
      <c r="K6" s="32"/>
      <c r="L6" s="32"/>
      <c r="M6" s="32"/>
      <c r="N6" s="32"/>
      <c r="O6" s="32"/>
      <c r="P6" s="32"/>
      <c r="Q6" s="32"/>
      <c r="R6" s="32"/>
      <c r="S6" s="32"/>
    </row>
    <row r="7" spans="1:19" x14ac:dyDescent="0.25">
      <c r="A7" s="1" t="s">
        <v>11</v>
      </c>
      <c r="B7" s="1">
        <v>40000</v>
      </c>
      <c r="C7" s="3">
        <v>3</v>
      </c>
      <c r="E7" s="17" t="s">
        <v>10</v>
      </c>
      <c r="F7" s="7">
        <v>28000</v>
      </c>
      <c r="G7" s="7">
        <v>28000</v>
      </c>
      <c r="H7" s="7">
        <v>28000</v>
      </c>
      <c r="K7" s="32"/>
      <c r="L7" s="32"/>
      <c r="M7" s="32"/>
      <c r="N7" s="32"/>
      <c r="O7" s="32"/>
      <c r="P7" s="32"/>
      <c r="Q7" s="32"/>
      <c r="R7" s="32"/>
      <c r="S7" s="32"/>
    </row>
    <row r="8" spans="1:19" x14ac:dyDescent="0.25">
      <c r="A8" s="1" t="s">
        <v>12</v>
      </c>
      <c r="B8" s="1">
        <v>42000</v>
      </c>
      <c r="C8" s="3">
        <v>4</v>
      </c>
      <c r="E8" s="17" t="s">
        <v>16</v>
      </c>
      <c r="F8" s="7">
        <v>27000</v>
      </c>
      <c r="G8" s="7">
        <v>29000</v>
      </c>
      <c r="H8" s="7">
        <v>28083.333333333332</v>
      </c>
      <c r="K8" s="32"/>
      <c r="L8" s="32"/>
      <c r="M8" s="32"/>
      <c r="N8" s="32"/>
      <c r="O8" s="32"/>
      <c r="P8" s="32"/>
      <c r="Q8" s="32"/>
      <c r="R8" s="32"/>
      <c r="S8" s="32"/>
    </row>
    <row r="9" spans="1:19" x14ac:dyDescent="0.25">
      <c r="A9" s="1" t="s">
        <v>8</v>
      </c>
      <c r="B9" s="1">
        <v>28000</v>
      </c>
      <c r="C9" s="3">
        <v>0</v>
      </c>
    </row>
    <row r="10" spans="1:19" x14ac:dyDescent="0.25">
      <c r="A10" s="1" t="s">
        <v>8</v>
      </c>
      <c r="B10" s="1">
        <v>48000</v>
      </c>
      <c r="C10" s="3">
        <v>4</v>
      </c>
    </row>
    <row r="11" spans="1:19" x14ac:dyDescent="0.25">
      <c r="A11" s="1" t="s">
        <v>10</v>
      </c>
      <c r="B11" s="1">
        <v>65000</v>
      </c>
      <c r="C11" s="3">
        <v>7</v>
      </c>
    </row>
    <row r="12" spans="1:19" x14ac:dyDescent="0.25">
      <c r="A12" s="1" t="s">
        <v>10</v>
      </c>
      <c r="B12" s="3">
        <v>54000</v>
      </c>
      <c r="C12" s="3">
        <v>4</v>
      </c>
    </row>
    <row r="13" spans="1:19" x14ac:dyDescent="0.25">
      <c r="A13" s="1" t="s">
        <v>8</v>
      </c>
      <c r="B13" s="1">
        <v>45000</v>
      </c>
      <c r="C13" s="3">
        <v>4</v>
      </c>
      <c r="E13" s="16" t="s">
        <v>6</v>
      </c>
      <c r="F13" s="17">
        <v>0</v>
      </c>
    </row>
    <row r="14" spans="1:19" x14ac:dyDescent="0.25">
      <c r="A14" s="1" t="s">
        <v>8</v>
      </c>
      <c r="B14" s="1">
        <v>29000</v>
      </c>
      <c r="C14" s="3">
        <v>0</v>
      </c>
    </row>
    <row r="15" spans="1:19" x14ac:dyDescent="0.25">
      <c r="A15" s="1" t="s">
        <v>11</v>
      </c>
      <c r="B15" s="1">
        <v>48000</v>
      </c>
      <c r="C15" s="3">
        <v>4</v>
      </c>
      <c r="E15" s="16" t="s">
        <v>34</v>
      </c>
      <c r="F15" s="16" t="s">
        <v>22</v>
      </c>
    </row>
    <row r="16" spans="1:19" x14ac:dyDescent="0.25">
      <c r="A16" s="1" t="s">
        <v>12</v>
      </c>
      <c r="B16" s="1">
        <v>95000</v>
      </c>
      <c r="C16" s="3">
        <v>9</v>
      </c>
      <c r="E16" s="16" t="s">
        <v>15</v>
      </c>
      <c r="F16" t="s">
        <v>8</v>
      </c>
      <c r="G16" t="s">
        <v>10</v>
      </c>
      <c r="H16" t="s">
        <v>16</v>
      </c>
    </row>
    <row r="17" spans="1:8" x14ac:dyDescent="0.25">
      <c r="A17" s="1" t="s">
        <v>8</v>
      </c>
      <c r="B17" s="1">
        <v>78000</v>
      </c>
      <c r="C17" s="3">
        <v>8</v>
      </c>
      <c r="E17" s="17">
        <v>27000</v>
      </c>
      <c r="F17" s="7">
        <v>1</v>
      </c>
      <c r="G17" s="7"/>
      <c r="H17" s="7">
        <v>1</v>
      </c>
    </row>
    <row r="18" spans="1:8" x14ac:dyDescent="0.25">
      <c r="A18" s="1" t="s">
        <v>10</v>
      </c>
      <c r="B18" s="3">
        <v>54000</v>
      </c>
      <c r="C18" s="3">
        <v>5</v>
      </c>
      <c r="E18" s="17">
        <v>27500</v>
      </c>
      <c r="F18" s="7">
        <v>1</v>
      </c>
      <c r="G18" s="7"/>
      <c r="H18" s="7">
        <v>1</v>
      </c>
    </row>
    <row r="19" spans="1:8" x14ac:dyDescent="0.25">
      <c r="A19" s="1" t="s">
        <v>12</v>
      </c>
      <c r="B19" s="1">
        <v>28000</v>
      </c>
      <c r="C19" s="3">
        <v>0</v>
      </c>
      <c r="E19" s="17">
        <v>28000</v>
      </c>
      <c r="F19" s="7">
        <v>1</v>
      </c>
      <c r="G19" s="21">
        <v>1</v>
      </c>
      <c r="H19" s="7">
        <v>2</v>
      </c>
    </row>
    <row r="20" spans="1:8" x14ac:dyDescent="0.25">
      <c r="A20" s="1" t="s">
        <v>12</v>
      </c>
      <c r="B20" s="1">
        <v>36000</v>
      </c>
      <c r="C20" s="3">
        <v>3</v>
      </c>
      <c r="E20" s="17">
        <v>29000</v>
      </c>
      <c r="F20" s="21">
        <v>2</v>
      </c>
      <c r="G20" s="7"/>
      <c r="H20" s="7">
        <v>2</v>
      </c>
    </row>
    <row r="21" spans="1:8" x14ac:dyDescent="0.25">
      <c r="A21" s="1" t="s">
        <v>8</v>
      </c>
      <c r="B21" s="3">
        <v>42000</v>
      </c>
      <c r="C21" s="3">
        <v>4</v>
      </c>
      <c r="E21" s="17" t="s">
        <v>16</v>
      </c>
      <c r="F21" s="7">
        <v>5</v>
      </c>
      <c r="G21" s="7">
        <v>1</v>
      </c>
      <c r="H21" s="7">
        <v>6</v>
      </c>
    </row>
    <row r="22" spans="1:8" x14ac:dyDescent="0.25">
      <c r="A22" s="1" t="s">
        <v>10</v>
      </c>
      <c r="B22" s="3">
        <v>94000</v>
      </c>
      <c r="C22" s="3">
        <v>12</v>
      </c>
    </row>
    <row r="23" spans="1:8" x14ac:dyDescent="0.25">
      <c r="A23" s="1" t="s">
        <v>10</v>
      </c>
      <c r="B23" s="3">
        <v>42000</v>
      </c>
      <c r="C23" s="3">
        <v>5</v>
      </c>
    </row>
    <row r="24" spans="1:8" x14ac:dyDescent="0.25">
      <c r="A24" s="1" t="s">
        <v>11</v>
      </c>
      <c r="B24" s="3">
        <v>30000</v>
      </c>
      <c r="C24" s="3">
        <v>1</v>
      </c>
    </row>
    <row r="25" spans="1:8" x14ac:dyDescent="0.25">
      <c r="A25" s="1" t="s">
        <v>11</v>
      </c>
      <c r="B25" s="3">
        <v>48000</v>
      </c>
      <c r="C25" s="3">
        <v>4</v>
      </c>
    </row>
    <row r="26" spans="1:8" x14ac:dyDescent="0.25">
      <c r="A26" s="1" t="s">
        <v>8</v>
      </c>
      <c r="B26" s="3">
        <v>52000</v>
      </c>
      <c r="C26" s="3">
        <v>5</v>
      </c>
    </row>
    <row r="27" spans="1:8" x14ac:dyDescent="0.25">
      <c r="A27" s="1" t="s">
        <v>8</v>
      </c>
      <c r="B27" s="3">
        <v>36000</v>
      </c>
      <c r="C27" s="3">
        <v>2</v>
      </c>
      <c r="E27" s="16" t="s">
        <v>30</v>
      </c>
      <c r="F27" s="16" t="s">
        <v>22</v>
      </c>
    </row>
    <row r="28" spans="1:8" x14ac:dyDescent="0.25">
      <c r="A28" s="1" t="s">
        <v>8</v>
      </c>
      <c r="B28" s="3">
        <v>48000</v>
      </c>
      <c r="C28" s="3">
        <v>4</v>
      </c>
      <c r="E28" s="16" t="s">
        <v>15</v>
      </c>
      <c r="F28" t="s">
        <v>8</v>
      </c>
      <c r="G28" t="s">
        <v>10</v>
      </c>
      <c r="H28" t="s">
        <v>16</v>
      </c>
    </row>
    <row r="29" spans="1:8" x14ac:dyDescent="0.25">
      <c r="A29" s="1" t="s">
        <v>8</v>
      </c>
      <c r="B29" s="3">
        <v>48000</v>
      </c>
      <c r="C29" s="3">
        <v>4</v>
      </c>
      <c r="E29" s="17">
        <v>0</v>
      </c>
      <c r="F29" s="7">
        <v>28100</v>
      </c>
      <c r="G29" s="7">
        <v>28000</v>
      </c>
      <c r="H29" s="7">
        <v>28083.333333333332</v>
      </c>
    </row>
    <row r="30" spans="1:8" x14ac:dyDescent="0.25">
      <c r="A30" s="1" t="s">
        <v>12</v>
      </c>
      <c r="B30" s="3">
        <v>56000</v>
      </c>
      <c r="C30" s="3">
        <v>5</v>
      </c>
      <c r="E30" s="17">
        <v>1</v>
      </c>
      <c r="F30" s="7"/>
      <c r="G30" s="7">
        <v>30166.666666666668</v>
      </c>
      <c r="H30" s="7">
        <v>30166.666666666668</v>
      </c>
    </row>
    <row r="31" spans="1:8" x14ac:dyDescent="0.25">
      <c r="A31" s="1" t="s">
        <v>12</v>
      </c>
      <c r="B31" s="3">
        <v>140000</v>
      </c>
      <c r="C31" s="3">
        <v>20</v>
      </c>
      <c r="E31" s="17">
        <v>2</v>
      </c>
      <c r="F31" s="7">
        <v>36000</v>
      </c>
      <c r="G31" s="7">
        <v>36000</v>
      </c>
      <c r="H31" s="7">
        <v>36000</v>
      </c>
    </row>
    <row r="32" spans="1:8" x14ac:dyDescent="0.25">
      <c r="A32" s="1" t="s">
        <v>12</v>
      </c>
      <c r="B32" s="3">
        <v>38000</v>
      </c>
      <c r="C32" s="3">
        <v>3</v>
      </c>
      <c r="E32" s="17">
        <v>4</v>
      </c>
      <c r="F32" s="7">
        <v>46500</v>
      </c>
      <c r="G32" s="7">
        <v>54000</v>
      </c>
      <c r="H32" s="7">
        <v>47571.428571428572</v>
      </c>
    </row>
    <row r="33" spans="1:8" x14ac:dyDescent="0.25">
      <c r="A33" s="3" t="s">
        <v>11</v>
      </c>
      <c r="B33" s="3">
        <v>68000</v>
      </c>
      <c r="C33" s="3">
        <v>8</v>
      </c>
      <c r="E33" s="17">
        <v>5</v>
      </c>
      <c r="F33" s="7">
        <v>52500</v>
      </c>
      <c r="G33" s="7">
        <v>51875</v>
      </c>
      <c r="H33" s="7">
        <v>52083.333333333336</v>
      </c>
    </row>
    <row r="34" spans="1:8" x14ac:dyDescent="0.25">
      <c r="A34" s="1" t="s">
        <v>10</v>
      </c>
      <c r="B34" s="1">
        <v>36000</v>
      </c>
      <c r="C34" s="3">
        <v>2</v>
      </c>
      <c r="E34" s="17">
        <v>6</v>
      </c>
      <c r="F34" s="7"/>
      <c r="G34" s="7">
        <v>59666.666666666664</v>
      </c>
      <c r="H34" s="7">
        <v>59666.666666666664</v>
      </c>
    </row>
    <row r="35" spans="1:8" x14ac:dyDescent="0.25">
      <c r="A35" s="1" t="s">
        <v>10</v>
      </c>
      <c r="B35" s="1">
        <v>32000</v>
      </c>
      <c r="C35" s="3">
        <v>1</v>
      </c>
      <c r="E35" s="17">
        <v>7</v>
      </c>
      <c r="F35" s="7">
        <v>62000</v>
      </c>
      <c r="G35" s="7">
        <v>66400</v>
      </c>
      <c r="H35" s="7">
        <v>65666.666666666672</v>
      </c>
    </row>
    <row r="36" spans="1:8" x14ac:dyDescent="0.25">
      <c r="A36" s="1" t="s">
        <v>10</v>
      </c>
      <c r="B36" s="3">
        <v>30000</v>
      </c>
      <c r="C36" s="3">
        <v>1</v>
      </c>
      <c r="E36" s="17">
        <v>8</v>
      </c>
      <c r="F36" s="7">
        <v>78000</v>
      </c>
      <c r="G36" s="7">
        <v>68000</v>
      </c>
      <c r="H36" s="7">
        <v>73000</v>
      </c>
    </row>
    <row r="37" spans="1:8" x14ac:dyDescent="0.25">
      <c r="A37" s="1" t="s">
        <v>10</v>
      </c>
      <c r="B37" s="3">
        <v>28500</v>
      </c>
      <c r="C37" s="3">
        <v>1</v>
      </c>
      <c r="E37" s="17">
        <v>11</v>
      </c>
      <c r="F37" s="7">
        <v>75000</v>
      </c>
      <c r="G37" s="7"/>
      <c r="H37" s="7">
        <v>75000</v>
      </c>
    </row>
    <row r="38" spans="1:8" x14ac:dyDescent="0.25">
      <c r="A38" s="1" t="s">
        <v>8</v>
      </c>
      <c r="B38" s="3">
        <v>53000</v>
      </c>
      <c r="C38" s="3">
        <v>5</v>
      </c>
      <c r="E38" s="17">
        <v>12</v>
      </c>
      <c r="F38" s="7">
        <v>79400</v>
      </c>
      <c r="G38" s="7">
        <v>94000</v>
      </c>
      <c r="H38" s="7">
        <v>86700</v>
      </c>
    </row>
    <row r="39" spans="1:8" x14ac:dyDescent="0.25">
      <c r="A39" s="1" t="s">
        <v>12</v>
      </c>
      <c r="B39" s="3">
        <v>51000</v>
      </c>
      <c r="C39" s="3">
        <v>4</v>
      </c>
      <c r="E39" s="17">
        <v>13</v>
      </c>
      <c r="F39" s="7">
        <v>80000</v>
      </c>
      <c r="G39" s="7"/>
      <c r="H39" s="7">
        <v>80000</v>
      </c>
    </row>
    <row r="40" spans="1:8" x14ac:dyDescent="0.25">
      <c r="A40" s="1" t="s">
        <v>10</v>
      </c>
      <c r="B40" s="3">
        <v>28000</v>
      </c>
      <c r="C40" s="3">
        <v>0</v>
      </c>
      <c r="E40" s="17">
        <v>16</v>
      </c>
      <c r="F40" s="7">
        <v>88000</v>
      </c>
      <c r="G40" s="7"/>
      <c r="H40" s="7">
        <v>88000</v>
      </c>
    </row>
    <row r="41" spans="1:8" x14ac:dyDescent="0.25">
      <c r="A41" s="1" t="s">
        <v>11</v>
      </c>
      <c r="B41" s="3">
        <v>35000</v>
      </c>
      <c r="C41" s="3">
        <v>2</v>
      </c>
      <c r="E41" s="17">
        <v>17</v>
      </c>
      <c r="F41" s="7">
        <v>90000</v>
      </c>
      <c r="G41" s="7"/>
      <c r="H41" s="7">
        <v>90000</v>
      </c>
    </row>
    <row r="42" spans="1:8" x14ac:dyDescent="0.25">
      <c r="A42" s="1" t="s">
        <v>11</v>
      </c>
      <c r="B42" s="1">
        <v>65000</v>
      </c>
      <c r="C42" s="1">
        <v>8</v>
      </c>
      <c r="E42" s="17">
        <v>24</v>
      </c>
      <c r="F42" s="7">
        <v>170000</v>
      </c>
      <c r="G42" s="7"/>
      <c r="H42" s="7">
        <v>170000</v>
      </c>
    </row>
    <row r="43" spans="1:8" x14ac:dyDescent="0.25">
      <c r="A43" s="1" t="s">
        <v>12</v>
      </c>
      <c r="B43" s="1">
        <v>70000</v>
      </c>
      <c r="C43" s="1">
        <v>9</v>
      </c>
      <c r="E43" s="17" t="s">
        <v>16</v>
      </c>
      <c r="F43" s="7">
        <v>58313.63636363636</v>
      </c>
      <c r="G43" s="7">
        <v>54450</v>
      </c>
      <c r="H43" s="7">
        <v>56473.809523809527</v>
      </c>
    </row>
    <row r="44" spans="1:8" x14ac:dyDescent="0.25">
      <c r="A44" s="4" t="s">
        <v>10</v>
      </c>
      <c r="B44" s="1">
        <v>68000</v>
      </c>
      <c r="C44" s="13">
        <v>8</v>
      </c>
    </row>
    <row r="45" spans="1:8" x14ac:dyDescent="0.25">
      <c r="A45" s="4" t="s">
        <v>12</v>
      </c>
      <c r="B45" s="1">
        <v>61000</v>
      </c>
      <c r="C45" s="13">
        <v>7</v>
      </c>
    </row>
    <row r="46" spans="1:8" x14ac:dyDescent="0.25">
      <c r="A46" s="5" t="s">
        <v>10</v>
      </c>
      <c r="B46" s="1">
        <v>58000</v>
      </c>
      <c r="C46" s="13">
        <v>6</v>
      </c>
    </row>
    <row r="47" spans="1:8" x14ac:dyDescent="0.25">
      <c r="A47" s="5" t="s">
        <v>11</v>
      </c>
      <c r="B47" s="3">
        <v>83000</v>
      </c>
      <c r="C47" s="13">
        <v>10</v>
      </c>
    </row>
    <row r="48" spans="1:8" x14ac:dyDescent="0.25">
      <c r="A48" s="5" t="s">
        <v>8</v>
      </c>
      <c r="B48" s="3">
        <v>27500</v>
      </c>
      <c r="C48" s="1">
        <v>0</v>
      </c>
    </row>
    <row r="49" spans="1:20" x14ac:dyDescent="0.25">
      <c r="A49" s="5" t="s">
        <v>8</v>
      </c>
      <c r="B49" s="1">
        <v>29000</v>
      </c>
      <c r="C49" s="1">
        <v>0</v>
      </c>
    </row>
    <row r="50" spans="1:20" x14ac:dyDescent="0.25">
      <c r="A50" s="5" t="s">
        <v>8</v>
      </c>
      <c r="B50" s="1">
        <v>62000</v>
      </c>
      <c r="C50" s="1">
        <v>7</v>
      </c>
    </row>
    <row r="51" spans="1:20" x14ac:dyDescent="0.25">
      <c r="A51" s="1" t="s">
        <v>12</v>
      </c>
      <c r="B51" s="1">
        <v>68500</v>
      </c>
      <c r="C51" s="1">
        <v>9</v>
      </c>
      <c r="T51" t="s">
        <v>38</v>
      </c>
    </row>
    <row r="52" spans="1:20" x14ac:dyDescent="0.25">
      <c r="A52" s="4" t="s">
        <v>10</v>
      </c>
      <c r="B52" s="1">
        <v>60000</v>
      </c>
      <c r="C52" s="1">
        <v>6</v>
      </c>
    </row>
    <row r="53" spans="1:20" x14ac:dyDescent="0.25">
      <c r="A53" s="4" t="s">
        <v>11</v>
      </c>
      <c r="B53" s="1">
        <v>80000</v>
      </c>
      <c r="C53" s="1">
        <v>13</v>
      </c>
    </row>
    <row r="54" spans="1:20" x14ac:dyDescent="0.25">
      <c r="A54" s="5" t="s">
        <v>12</v>
      </c>
      <c r="B54" s="1">
        <v>77000</v>
      </c>
      <c r="C54" s="1">
        <v>11</v>
      </c>
    </row>
    <row r="55" spans="1:20" x14ac:dyDescent="0.25">
      <c r="A55" s="5" t="s">
        <v>11</v>
      </c>
      <c r="B55" s="1">
        <v>78000</v>
      </c>
      <c r="C55" s="1">
        <v>12</v>
      </c>
    </row>
    <row r="56" spans="1:20" x14ac:dyDescent="0.25">
      <c r="A56" s="1" t="s">
        <v>8</v>
      </c>
      <c r="B56" s="1">
        <v>75000</v>
      </c>
      <c r="C56" s="1">
        <v>11</v>
      </c>
    </row>
    <row r="57" spans="1:20" x14ac:dyDescent="0.25">
      <c r="A57" s="1" t="s">
        <v>12</v>
      </c>
      <c r="B57" s="1">
        <v>85000</v>
      </c>
      <c r="C57" s="1">
        <v>15</v>
      </c>
    </row>
    <row r="58" spans="1:20" x14ac:dyDescent="0.25">
      <c r="A58" s="1" t="s">
        <v>10</v>
      </c>
      <c r="B58" s="1">
        <v>58000</v>
      </c>
      <c r="C58" s="1">
        <v>5</v>
      </c>
    </row>
    <row r="59" spans="1:20" x14ac:dyDescent="0.25">
      <c r="A59" s="1" t="s">
        <v>8</v>
      </c>
      <c r="B59" s="1">
        <v>88000</v>
      </c>
      <c r="C59" s="1">
        <v>16</v>
      </c>
    </row>
    <row r="60" spans="1:20" x14ac:dyDescent="0.25">
      <c r="A60" s="1" t="s">
        <v>8</v>
      </c>
      <c r="B60" s="1">
        <v>90000</v>
      </c>
      <c r="C60" s="1">
        <v>17</v>
      </c>
    </row>
    <row r="61" spans="1:20" x14ac:dyDescent="0.25">
      <c r="A61" s="1" t="s">
        <v>10</v>
      </c>
      <c r="B61" s="1">
        <v>63000</v>
      </c>
      <c r="C61" s="1">
        <v>7</v>
      </c>
    </row>
    <row r="62" spans="1:20" x14ac:dyDescent="0.25">
      <c r="A62" s="1" t="s">
        <v>10</v>
      </c>
      <c r="B62" s="1">
        <v>62500</v>
      </c>
      <c r="C62" s="1">
        <v>7</v>
      </c>
    </row>
    <row r="63" spans="1:20" x14ac:dyDescent="0.25">
      <c r="A63" s="1" t="s">
        <v>11</v>
      </c>
      <c r="B63" s="1">
        <v>78000</v>
      </c>
      <c r="C63" s="1">
        <v>10</v>
      </c>
    </row>
    <row r="64" spans="1:20" x14ac:dyDescent="0.25">
      <c r="A64" s="1" t="s">
        <v>8</v>
      </c>
      <c r="B64" s="1">
        <v>79400</v>
      </c>
      <c r="C64" s="1">
        <v>12</v>
      </c>
    </row>
    <row r="65" spans="1:3" x14ac:dyDescent="0.25">
      <c r="A65" s="1" t="s">
        <v>8</v>
      </c>
      <c r="B65" s="1">
        <v>80000</v>
      </c>
      <c r="C65" s="1">
        <v>13</v>
      </c>
    </row>
    <row r="66" spans="1:3" x14ac:dyDescent="0.25">
      <c r="A66" s="1" t="s">
        <v>8</v>
      </c>
      <c r="B66" s="1">
        <v>170000</v>
      </c>
      <c r="C66" s="1">
        <v>24</v>
      </c>
    </row>
    <row r="67" spans="1:3" x14ac:dyDescent="0.25">
      <c r="A67" s="1" t="s">
        <v>12</v>
      </c>
      <c r="B67" s="1">
        <v>82500</v>
      </c>
      <c r="C67" s="1">
        <v>13</v>
      </c>
    </row>
    <row r="68" spans="1:3" x14ac:dyDescent="0.25">
      <c r="A68" s="1" t="s">
        <v>10</v>
      </c>
      <c r="B68" s="1">
        <v>53500</v>
      </c>
      <c r="C68" s="1">
        <v>5</v>
      </c>
    </row>
    <row r="69" spans="1:3" x14ac:dyDescent="0.25">
      <c r="A69" s="1" t="s">
        <v>12</v>
      </c>
      <c r="B69" s="1">
        <v>57000</v>
      </c>
      <c r="C69" s="1">
        <v>6</v>
      </c>
    </row>
    <row r="70" spans="1:3" x14ac:dyDescent="0.25">
      <c r="A70" s="1" t="s">
        <v>10</v>
      </c>
      <c r="B70" s="1">
        <v>66500</v>
      </c>
      <c r="C70" s="1">
        <v>7</v>
      </c>
    </row>
    <row r="71" spans="1:3" x14ac:dyDescent="0.25">
      <c r="A71" s="1" t="s">
        <v>11</v>
      </c>
      <c r="B71" s="1">
        <v>92000</v>
      </c>
      <c r="C71" s="1">
        <v>19</v>
      </c>
    </row>
  </sheetData>
  <autoFilter ref="A1:C1" xr:uid="{3723182C-8E7B-4469-99C8-6E568FA2ADDA}"/>
  <mergeCells count="2">
    <mergeCell ref="K2:S3"/>
    <mergeCell ref="K4:S8"/>
  </mergeCells>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DE85F-D18D-4765-BAFB-6F6D968E997C}">
  <dimension ref="A1:R71"/>
  <sheetViews>
    <sheetView topLeftCell="B1" zoomScale="70" zoomScaleNormal="70" workbookViewId="0">
      <selection activeCell="K10" sqref="K10"/>
    </sheetView>
  </sheetViews>
  <sheetFormatPr defaultRowHeight="15" x14ac:dyDescent="0.25"/>
  <cols>
    <col min="1" max="1" width="12" customWidth="1"/>
    <col min="2" max="2" width="17.42578125" customWidth="1"/>
    <col min="4" max="4" width="13.140625" bestFit="1" customWidth="1"/>
    <col min="5" max="6" width="24.42578125" bestFit="1" customWidth="1"/>
  </cols>
  <sheetData>
    <row r="1" spans="1:18" x14ac:dyDescent="0.25">
      <c r="A1" s="15" t="s">
        <v>2</v>
      </c>
      <c r="B1" s="15" t="s">
        <v>3</v>
      </c>
      <c r="J1" s="18" t="s">
        <v>39</v>
      </c>
    </row>
    <row r="2" spans="1:18" x14ac:dyDescent="0.25">
      <c r="A2" s="1" t="s">
        <v>8</v>
      </c>
      <c r="B2" s="1">
        <v>27000</v>
      </c>
      <c r="J2" s="30" t="s">
        <v>40</v>
      </c>
      <c r="K2" s="30"/>
      <c r="L2" s="30"/>
      <c r="M2" s="30"/>
      <c r="N2" s="30"/>
      <c r="O2" s="30"/>
      <c r="P2" s="30"/>
      <c r="Q2" s="30"/>
      <c r="R2" s="30"/>
    </row>
    <row r="3" spans="1:18" x14ac:dyDescent="0.25">
      <c r="A3" s="1" t="s">
        <v>8</v>
      </c>
      <c r="B3" s="1">
        <v>48000</v>
      </c>
      <c r="J3" s="30"/>
      <c r="K3" s="30"/>
      <c r="L3" s="30"/>
      <c r="M3" s="30"/>
      <c r="N3" s="30"/>
      <c r="O3" s="30"/>
      <c r="P3" s="30"/>
      <c r="Q3" s="30"/>
      <c r="R3" s="30"/>
    </row>
    <row r="4" spans="1:18" x14ac:dyDescent="0.25">
      <c r="A4" s="1" t="s">
        <v>10</v>
      </c>
      <c r="B4" s="1">
        <v>75000</v>
      </c>
      <c r="D4" s="16" t="s">
        <v>15</v>
      </c>
      <c r="E4" t="s">
        <v>18</v>
      </c>
      <c r="J4" s="31" t="s">
        <v>41</v>
      </c>
      <c r="K4" s="32"/>
      <c r="L4" s="32"/>
      <c r="M4" s="32"/>
      <c r="N4" s="32"/>
      <c r="O4" s="32"/>
      <c r="P4" s="32"/>
      <c r="Q4" s="32"/>
      <c r="R4" s="32"/>
    </row>
    <row r="5" spans="1:18" x14ac:dyDescent="0.25">
      <c r="A5" s="1" t="s">
        <v>10</v>
      </c>
      <c r="B5" s="1">
        <v>61000</v>
      </c>
      <c r="D5" s="17" t="s">
        <v>11</v>
      </c>
      <c r="E5" s="22">
        <v>0.19041191641157898</v>
      </c>
      <c r="J5" s="32"/>
      <c r="K5" s="32"/>
      <c r="L5" s="32"/>
      <c r="M5" s="32"/>
      <c r="N5" s="32"/>
      <c r="O5" s="32"/>
      <c r="P5" s="32"/>
      <c r="Q5" s="32"/>
      <c r="R5" s="32"/>
    </row>
    <row r="6" spans="1:18" x14ac:dyDescent="0.25">
      <c r="A6" s="1" t="s">
        <v>11</v>
      </c>
      <c r="B6" s="1">
        <v>45000</v>
      </c>
      <c r="D6" s="17" t="s">
        <v>12</v>
      </c>
      <c r="E6" s="22">
        <v>0.23789438164332716</v>
      </c>
      <c r="J6" s="32"/>
      <c r="K6" s="32"/>
      <c r="L6" s="32"/>
      <c r="M6" s="32"/>
      <c r="N6" s="32"/>
      <c r="O6" s="32"/>
      <c r="P6" s="32"/>
      <c r="Q6" s="32"/>
      <c r="R6" s="32"/>
    </row>
    <row r="7" spans="1:18" x14ac:dyDescent="0.25">
      <c r="A7" s="1" t="s">
        <v>11</v>
      </c>
      <c r="B7" s="1">
        <v>40000</v>
      </c>
      <c r="D7" s="17" t="s">
        <v>8</v>
      </c>
      <c r="E7" s="22">
        <v>0.30921449058786665</v>
      </c>
      <c r="J7" s="32"/>
      <c r="K7" s="32"/>
      <c r="L7" s="32"/>
      <c r="M7" s="32"/>
      <c r="N7" s="32"/>
      <c r="O7" s="32"/>
      <c r="P7" s="32"/>
      <c r="Q7" s="32"/>
      <c r="R7" s="32"/>
    </row>
    <row r="8" spans="1:18" x14ac:dyDescent="0.25">
      <c r="A8" s="1" t="s">
        <v>12</v>
      </c>
      <c r="B8" s="1">
        <v>42000</v>
      </c>
      <c r="D8" s="17" t="s">
        <v>10</v>
      </c>
      <c r="E8" s="22">
        <v>0.26247921135722724</v>
      </c>
    </row>
    <row r="9" spans="1:18" x14ac:dyDescent="0.25">
      <c r="A9" s="1" t="s">
        <v>8</v>
      </c>
      <c r="B9" s="1">
        <v>28000</v>
      </c>
      <c r="D9" s="17" t="s">
        <v>16</v>
      </c>
      <c r="E9" s="22">
        <v>1</v>
      </c>
    </row>
    <row r="10" spans="1:18" x14ac:dyDescent="0.25">
      <c r="A10" s="1" t="s">
        <v>8</v>
      </c>
      <c r="B10" s="1">
        <v>48000</v>
      </c>
    </row>
    <row r="11" spans="1:18" x14ac:dyDescent="0.25">
      <c r="A11" s="1" t="s">
        <v>10</v>
      </c>
      <c r="B11" s="1">
        <v>65000</v>
      </c>
    </row>
    <row r="12" spans="1:18" x14ac:dyDescent="0.25">
      <c r="A12" s="1" t="s">
        <v>10</v>
      </c>
      <c r="B12" s="3">
        <v>54000</v>
      </c>
    </row>
    <row r="13" spans="1:18" x14ac:dyDescent="0.25">
      <c r="A13" s="1" t="s">
        <v>8</v>
      </c>
      <c r="B13" s="1">
        <v>45000</v>
      </c>
    </row>
    <row r="14" spans="1:18" x14ac:dyDescent="0.25">
      <c r="A14" s="1" t="s">
        <v>8</v>
      </c>
      <c r="B14" s="1">
        <v>29000</v>
      </c>
    </row>
    <row r="15" spans="1:18" x14ac:dyDescent="0.25">
      <c r="A15" s="1" t="s">
        <v>11</v>
      </c>
      <c r="B15" s="1">
        <v>48000</v>
      </c>
    </row>
    <row r="16" spans="1:18" x14ac:dyDescent="0.25">
      <c r="A16" s="1" t="s">
        <v>12</v>
      </c>
      <c r="B16" s="1">
        <v>95000</v>
      </c>
    </row>
    <row r="17" spans="1:2" x14ac:dyDescent="0.25">
      <c r="A17" s="1" t="s">
        <v>8</v>
      </c>
      <c r="B17" s="1">
        <v>78000</v>
      </c>
    </row>
    <row r="18" spans="1:2" x14ac:dyDescent="0.25">
      <c r="A18" s="1" t="s">
        <v>10</v>
      </c>
      <c r="B18" s="3">
        <v>54000</v>
      </c>
    </row>
    <row r="19" spans="1:2" x14ac:dyDescent="0.25">
      <c r="A19" s="1" t="s">
        <v>12</v>
      </c>
      <c r="B19" s="1">
        <v>28000</v>
      </c>
    </row>
    <row r="20" spans="1:2" x14ac:dyDescent="0.25">
      <c r="A20" s="1" t="s">
        <v>12</v>
      </c>
      <c r="B20" s="1">
        <v>36000</v>
      </c>
    </row>
    <row r="21" spans="1:2" x14ac:dyDescent="0.25">
      <c r="A21" s="1" t="s">
        <v>8</v>
      </c>
      <c r="B21" s="3">
        <v>42000</v>
      </c>
    </row>
    <row r="22" spans="1:2" x14ac:dyDescent="0.25">
      <c r="A22" s="1" t="s">
        <v>10</v>
      </c>
      <c r="B22" s="3">
        <v>94000</v>
      </c>
    </row>
    <row r="23" spans="1:2" x14ac:dyDescent="0.25">
      <c r="A23" s="1" t="s">
        <v>10</v>
      </c>
      <c r="B23" s="3">
        <v>42000</v>
      </c>
    </row>
    <row r="24" spans="1:2" x14ac:dyDescent="0.25">
      <c r="A24" s="1" t="s">
        <v>11</v>
      </c>
      <c r="B24" s="3">
        <v>30000</v>
      </c>
    </row>
    <row r="25" spans="1:2" x14ac:dyDescent="0.25">
      <c r="A25" s="1" t="s">
        <v>11</v>
      </c>
      <c r="B25" s="3">
        <v>48000</v>
      </c>
    </row>
    <row r="26" spans="1:2" x14ac:dyDescent="0.25">
      <c r="A26" s="1" t="s">
        <v>8</v>
      </c>
      <c r="B26" s="3">
        <v>52000</v>
      </c>
    </row>
    <row r="27" spans="1:2" x14ac:dyDescent="0.25">
      <c r="A27" s="1" t="s">
        <v>8</v>
      </c>
      <c r="B27" s="3">
        <v>36000</v>
      </c>
    </row>
    <row r="28" spans="1:2" x14ac:dyDescent="0.25">
      <c r="A28" s="1" t="s">
        <v>8</v>
      </c>
      <c r="B28" s="3">
        <v>48000</v>
      </c>
    </row>
    <row r="29" spans="1:2" x14ac:dyDescent="0.25">
      <c r="A29" s="1" t="s">
        <v>8</v>
      </c>
      <c r="B29" s="3">
        <v>48000</v>
      </c>
    </row>
    <row r="30" spans="1:2" x14ac:dyDescent="0.25">
      <c r="A30" s="1" t="s">
        <v>12</v>
      </c>
      <c r="B30" s="3">
        <v>56000</v>
      </c>
    </row>
    <row r="31" spans="1:2" x14ac:dyDescent="0.25">
      <c r="A31" s="1" t="s">
        <v>12</v>
      </c>
      <c r="B31" s="3">
        <v>140000</v>
      </c>
    </row>
    <row r="32" spans="1:2" x14ac:dyDescent="0.25">
      <c r="A32" s="1" t="s">
        <v>12</v>
      </c>
      <c r="B32" s="3">
        <v>38000</v>
      </c>
    </row>
    <row r="33" spans="1:2" x14ac:dyDescent="0.25">
      <c r="A33" s="3" t="s">
        <v>11</v>
      </c>
      <c r="B33" s="3">
        <v>68000</v>
      </c>
    </row>
    <row r="34" spans="1:2" x14ac:dyDescent="0.25">
      <c r="A34" s="1" t="s">
        <v>10</v>
      </c>
      <c r="B34" s="1">
        <v>36000</v>
      </c>
    </row>
    <row r="35" spans="1:2" x14ac:dyDescent="0.25">
      <c r="A35" s="1" t="s">
        <v>10</v>
      </c>
      <c r="B35" s="1">
        <v>32000</v>
      </c>
    </row>
    <row r="36" spans="1:2" x14ac:dyDescent="0.25">
      <c r="A36" s="1" t="s">
        <v>10</v>
      </c>
      <c r="B36" s="3">
        <v>30000</v>
      </c>
    </row>
    <row r="37" spans="1:2" x14ac:dyDescent="0.25">
      <c r="A37" s="1" t="s">
        <v>10</v>
      </c>
      <c r="B37" s="3">
        <v>28500</v>
      </c>
    </row>
    <row r="38" spans="1:2" x14ac:dyDescent="0.25">
      <c r="A38" s="1" t="s">
        <v>8</v>
      </c>
      <c r="B38" s="3">
        <v>53000</v>
      </c>
    </row>
    <row r="39" spans="1:2" x14ac:dyDescent="0.25">
      <c r="A39" s="1" t="s">
        <v>12</v>
      </c>
      <c r="B39" s="3">
        <v>51000</v>
      </c>
    </row>
    <row r="40" spans="1:2" x14ac:dyDescent="0.25">
      <c r="A40" s="1" t="s">
        <v>10</v>
      </c>
      <c r="B40" s="3">
        <v>28000</v>
      </c>
    </row>
    <row r="41" spans="1:2" x14ac:dyDescent="0.25">
      <c r="A41" s="1" t="s">
        <v>11</v>
      </c>
      <c r="B41" s="3">
        <v>35000</v>
      </c>
    </row>
    <row r="42" spans="1:2" x14ac:dyDescent="0.25">
      <c r="A42" s="1" t="s">
        <v>11</v>
      </c>
      <c r="B42" s="1">
        <v>65000</v>
      </c>
    </row>
    <row r="43" spans="1:2" x14ac:dyDescent="0.25">
      <c r="A43" s="1" t="s">
        <v>12</v>
      </c>
      <c r="B43" s="1">
        <v>70000</v>
      </c>
    </row>
    <row r="44" spans="1:2" x14ac:dyDescent="0.25">
      <c r="A44" s="4" t="s">
        <v>10</v>
      </c>
      <c r="B44" s="1">
        <v>68000</v>
      </c>
    </row>
    <row r="45" spans="1:2" x14ac:dyDescent="0.25">
      <c r="A45" s="4" t="s">
        <v>12</v>
      </c>
      <c r="B45" s="1">
        <v>61000</v>
      </c>
    </row>
    <row r="46" spans="1:2" x14ac:dyDescent="0.25">
      <c r="A46" s="5" t="s">
        <v>10</v>
      </c>
      <c r="B46" s="1">
        <v>58000</v>
      </c>
    </row>
    <row r="47" spans="1:2" x14ac:dyDescent="0.25">
      <c r="A47" s="5" t="s">
        <v>11</v>
      </c>
      <c r="B47" s="3">
        <v>83000</v>
      </c>
    </row>
    <row r="48" spans="1:2" x14ac:dyDescent="0.25">
      <c r="A48" s="5" t="s">
        <v>8</v>
      </c>
      <c r="B48" s="3">
        <v>27500</v>
      </c>
    </row>
    <row r="49" spans="1:2" x14ac:dyDescent="0.25">
      <c r="A49" s="5" t="s">
        <v>8</v>
      </c>
      <c r="B49" s="1">
        <v>29000</v>
      </c>
    </row>
    <row r="50" spans="1:2" x14ac:dyDescent="0.25">
      <c r="A50" s="5" t="s">
        <v>8</v>
      </c>
      <c r="B50" s="1">
        <v>62000</v>
      </c>
    </row>
    <row r="51" spans="1:2" x14ac:dyDescent="0.25">
      <c r="A51" s="1" t="s">
        <v>12</v>
      </c>
      <c r="B51" s="1">
        <v>68500</v>
      </c>
    </row>
    <row r="52" spans="1:2" x14ac:dyDescent="0.25">
      <c r="A52" s="4" t="s">
        <v>10</v>
      </c>
      <c r="B52" s="1">
        <v>60000</v>
      </c>
    </row>
    <row r="53" spans="1:2" x14ac:dyDescent="0.25">
      <c r="A53" s="4" t="s">
        <v>11</v>
      </c>
      <c r="B53" s="1">
        <v>80000</v>
      </c>
    </row>
    <row r="54" spans="1:2" x14ac:dyDescent="0.25">
      <c r="A54" s="5" t="s">
        <v>12</v>
      </c>
      <c r="B54" s="1">
        <v>77000</v>
      </c>
    </row>
    <row r="55" spans="1:2" x14ac:dyDescent="0.25">
      <c r="A55" s="5" t="s">
        <v>11</v>
      </c>
      <c r="B55" s="1">
        <v>78000</v>
      </c>
    </row>
    <row r="56" spans="1:2" x14ac:dyDescent="0.25">
      <c r="A56" s="1" t="s">
        <v>8</v>
      </c>
      <c r="B56" s="1">
        <v>75000</v>
      </c>
    </row>
    <row r="57" spans="1:2" x14ac:dyDescent="0.25">
      <c r="A57" s="1" t="s">
        <v>12</v>
      </c>
      <c r="B57" s="1">
        <v>85000</v>
      </c>
    </row>
    <row r="58" spans="1:2" x14ac:dyDescent="0.25">
      <c r="A58" s="1" t="s">
        <v>10</v>
      </c>
      <c r="B58" s="1">
        <v>58000</v>
      </c>
    </row>
    <row r="59" spans="1:2" x14ac:dyDescent="0.25">
      <c r="A59" s="1" t="s">
        <v>8</v>
      </c>
      <c r="B59" s="1">
        <v>88000</v>
      </c>
    </row>
    <row r="60" spans="1:2" x14ac:dyDescent="0.25">
      <c r="A60" s="1" t="s">
        <v>8</v>
      </c>
      <c r="B60" s="1">
        <v>90000</v>
      </c>
    </row>
    <row r="61" spans="1:2" x14ac:dyDescent="0.25">
      <c r="A61" s="1" t="s">
        <v>10</v>
      </c>
      <c r="B61" s="1">
        <v>63000</v>
      </c>
    </row>
    <row r="62" spans="1:2" x14ac:dyDescent="0.25">
      <c r="A62" s="1" t="s">
        <v>10</v>
      </c>
      <c r="B62" s="1">
        <v>62500</v>
      </c>
    </row>
    <row r="63" spans="1:2" x14ac:dyDescent="0.25">
      <c r="A63" s="1" t="s">
        <v>11</v>
      </c>
      <c r="B63" s="1">
        <v>78000</v>
      </c>
    </row>
    <row r="64" spans="1:2" x14ac:dyDescent="0.25">
      <c r="A64" s="1" t="s">
        <v>8</v>
      </c>
      <c r="B64" s="1">
        <v>79400</v>
      </c>
    </row>
    <row r="65" spans="1:2" x14ac:dyDescent="0.25">
      <c r="A65" s="1" t="s">
        <v>8</v>
      </c>
      <c r="B65" s="1">
        <v>80000</v>
      </c>
    </row>
    <row r="66" spans="1:2" x14ac:dyDescent="0.25">
      <c r="A66" s="1" t="s">
        <v>8</v>
      </c>
      <c r="B66" s="1">
        <v>170000</v>
      </c>
    </row>
    <row r="67" spans="1:2" x14ac:dyDescent="0.25">
      <c r="A67" s="1" t="s">
        <v>12</v>
      </c>
      <c r="B67" s="1">
        <v>82500</v>
      </c>
    </row>
    <row r="68" spans="1:2" x14ac:dyDescent="0.25">
      <c r="A68" s="1" t="s">
        <v>10</v>
      </c>
      <c r="B68" s="1">
        <v>53500</v>
      </c>
    </row>
    <row r="69" spans="1:2" x14ac:dyDescent="0.25">
      <c r="A69" s="1" t="s">
        <v>12</v>
      </c>
      <c r="B69" s="1">
        <v>57000</v>
      </c>
    </row>
    <row r="70" spans="1:2" x14ac:dyDescent="0.25">
      <c r="A70" s="1" t="s">
        <v>10</v>
      </c>
      <c r="B70" s="1">
        <v>66500</v>
      </c>
    </row>
    <row r="71" spans="1:2" x14ac:dyDescent="0.25">
      <c r="A71" s="1" t="s">
        <v>11</v>
      </c>
      <c r="B71" s="1">
        <v>92000</v>
      </c>
    </row>
  </sheetData>
  <mergeCells count="2">
    <mergeCell ref="J2:R3"/>
    <mergeCell ref="J4:R7"/>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6651D-0064-4892-BE2E-9075D6D8F87B}">
  <dimension ref="A1:N71"/>
  <sheetViews>
    <sheetView zoomScale="55" zoomScaleNormal="55" workbookViewId="0">
      <selection activeCell="J8" sqref="J8"/>
    </sheetView>
  </sheetViews>
  <sheetFormatPr defaultRowHeight="15" x14ac:dyDescent="0.25"/>
  <cols>
    <col min="4" max="4" width="13.140625" bestFit="1" customWidth="1"/>
    <col min="5" max="5" width="12.42578125" bestFit="1" customWidth="1"/>
  </cols>
  <sheetData>
    <row r="1" spans="1:14" x14ac:dyDescent="0.25">
      <c r="A1" s="15" t="s">
        <v>5</v>
      </c>
      <c r="G1" s="18" t="s">
        <v>43</v>
      </c>
    </row>
    <row r="2" spans="1:14" x14ac:dyDescent="0.25">
      <c r="A2" s="4">
        <v>22</v>
      </c>
      <c r="G2" s="30" t="s">
        <v>44</v>
      </c>
      <c r="H2" s="30"/>
      <c r="I2" s="30"/>
      <c r="J2" s="30"/>
      <c r="K2" s="30"/>
      <c r="L2" s="30"/>
      <c r="M2" s="30"/>
      <c r="N2" s="30"/>
    </row>
    <row r="3" spans="1:14" x14ac:dyDescent="0.25">
      <c r="A3" s="4">
        <v>27</v>
      </c>
      <c r="G3" s="31" t="s">
        <v>45</v>
      </c>
      <c r="H3" s="32"/>
      <c r="I3" s="32"/>
      <c r="J3" s="32"/>
      <c r="K3" s="32"/>
      <c r="L3" s="32"/>
    </row>
    <row r="4" spans="1:14" x14ac:dyDescent="0.25">
      <c r="A4" s="4">
        <v>31</v>
      </c>
      <c r="G4" s="32"/>
      <c r="H4" s="32"/>
      <c r="I4" s="32"/>
      <c r="J4" s="32"/>
      <c r="K4" s="32"/>
      <c r="L4" s="32"/>
    </row>
    <row r="5" spans="1:14" x14ac:dyDescent="0.25">
      <c r="A5" s="4">
        <v>29</v>
      </c>
      <c r="G5" s="32"/>
      <c r="H5" s="32"/>
      <c r="I5" s="32"/>
      <c r="J5" s="32"/>
      <c r="K5" s="32"/>
      <c r="L5" s="32"/>
    </row>
    <row r="6" spans="1:14" x14ac:dyDescent="0.25">
      <c r="A6" s="4">
        <v>27</v>
      </c>
      <c r="D6" s="16" t="s">
        <v>15</v>
      </c>
      <c r="E6" t="s">
        <v>42</v>
      </c>
      <c r="G6" s="32"/>
      <c r="H6" s="32"/>
      <c r="I6" s="32"/>
      <c r="J6" s="32"/>
      <c r="K6" s="32"/>
      <c r="L6" s="32"/>
    </row>
    <row r="7" spans="1:14" x14ac:dyDescent="0.25">
      <c r="A7" s="4">
        <v>26</v>
      </c>
      <c r="D7" s="17">
        <v>22</v>
      </c>
      <c r="E7" s="7">
        <v>5</v>
      </c>
    </row>
    <row r="8" spans="1:14" x14ac:dyDescent="0.25">
      <c r="A8" s="4">
        <v>27</v>
      </c>
      <c r="D8" s="17">
        <v>23</v>
      </c>
      <c r="E8" s="7">
        <v>3</v>
      </c>
    </row>
    <row r="9" spans="1:14" x14ac:dyDescent="0.25">
      <c r="A9" s="4">
        <v>23</v>
      </c>
      <c r="D9" s="17">
        <v>24</v>
      </c>
      <c r="E9" s="7">
        <v>3</v>
      </c>
    </row>
    <row r="10" spans="1:14" x14ac:dyDescent="0.25">
      <c r="A10" s="4">
        <v>27</v>
      </c>
      <c r="D10" s="17">
        <v>25</v>
      </c>
      <c r="E10" s="7">
        <v>1</v>
      </c>
    </row>
    <row r="11" spans="1:14" x14ac:dyDescent="0.25">
      <c r="A11" s="4">
        <v>32</v>
      </c>
      <c r="D11" s="17">
        <v>26</v>
      </c>
      <c r="E11" s="7">
        <v>5</v>
      </c>
    </row>
    <row r="12" spans="1:14" x14ac:dyDescent="0.25">
      <c r="A12" s="12">
        <v>28</v>
      </c>
      <c r="D12" s="17">
        <v>27</v>
      </c>
      <c r="E12" s="7">
        <v>11</v>
      </c>
    </row>
    <row r="13" spans="1:14" x14ac:dyDescent="0.25">
      <c r="A13" s="4">
        <v>27</v>
      </c>
      <c r="D13" s="17">
        <v>28</v>
      </c>
      <c r="E13" s="7">
        <v>6</v>
      </c>
    </row>
    <row r="14" spans="1:14" x14ac:dyDescent="0.25">
      <c r="A14" s="4">
        <v>22</v>
      </c>
      <c r="D14" s="17">
        <v>29</v>
      </c>
      <c r="E14" s="7">
        <v>4</v>
      </c>
    </row>
    <row r="15" spans="1:14" x14ac:dyDescent="0.25">
      <c r="A15" s="4">
        <v>27</v>
      </c>
      <c r="D15" s="17">
        <v>30</v>
      </c>
      <c r="E15" s="7">
        <v>3</v>
      </c>
    </row>
    <row r="16" spans="1:14" x14ac:dyDescent="0.25">
      <c r="A16" s="4">
        <v>35</v>
      </c>
      <c r="D16" s="17">
        <v>31</v>
      </c>
      <c r="E16" s="7">
        <v>2</v>
      </c>
    </row>
    <row r="17" spans="1:5" x14ac:dyDescent="0.25">
      <c r="A17" s="4">
        <v>33</v>
      </c>
      <c r="D17" s="17">
        <v>32</v>
      </c>
      <c r="E17" s="7">
        <v>5</v>
      </c>
    </row>
    <row r="18" spans="1:5" x14ac:dyDescent="0.25">
      <c r="A18" s="12">
        <v>28</v>
      </c>
      <c r="D18" s="17">
        <v>33</v>
      </c>
      <c r="E18" s="7">
        <v>3</v>
      </c>
    </row>
    <row r="19" spans="1:5" x14ac:dyDescent="0.25">
      <c r="A19" s="4">
        <v>22</v>
      </c>
      <c r="D19" s="17">
        <v>34</v>
      </c>
      <c r="E19" s="7">
        <v>1</v>
      </c>
    </row>
    <row r="20" spans="1:5" x14ac:dyDescent="0.25">
      <c r="A20" s="4">
        <v>25</v>
      </c>
      <c r="D20" s="17">
        <v>35</v>
      </c>
      <c r="E20" s="7">
        <v>2</v>
      </c>
    </row>
    <row r="21" spans="1:5" x14ac:dyDescent="0.25">
      <c r="A21" s="12">
        <v>27</v>
      </c>
      <c r="D21" s="17">
        <v>36</v>
      </c>
      <c r="E21" s="7">
        <v>1</v>
      </c>
    </row>
    <row r="22" spans="1:5" x14ac:dyDescent="0.25">
      <c r="A22" s="12">
        <v>37</v>
      </c>
      <c r="D22" s="17">
        <v>37</v>
      </c>
      <c r="E22" s="7">
        <v>3</v>
      </c>
    </row>
    <row r="23" spans="1:5" x14ac:dyDescent="0.25">
      <c r="A23" s="12">
        <v>27</v>
      </c>
      <c r="D23" s="17">
        <v>38</v>
      </c>
      <c r="E23" s="7">
        <v>1</v>
      </c>
    </row>
    <row r="24" spans="1:5" x14ac:dyDescent="0.25">
      <c r="A24" s="12">
        <v>24</v>
      </c>
      <c r="D24" s="17">
        <v>39</v>
      </c>
      <c r="E24" s="7">
        <v>1</v>
      </c>
    </row>
    <row r="25" spans="1:5" x14ac:dyDescent="0.25">
      <c r="A25" s="12">
        <v>27</v>
      </c>
      <c r="D25" s="17">
        <v>40</v>
      </c>
      <c r="E25" s="7">
        <v>1</v>
      </c>
    </row>
    <row r="26" spans="1:5" x14ac:dyDescent="0.25">
      <c r="A26" s="12">
        <v>28</v>
      </c>
      <c r="D26" s="17">
        <v>41</v>
      </c>
      <c r="E26" s="7">
        <v>1</v>
      </c>
    </row>
    <row r="27" spans="1:5" x14ac:dyDescent="0.25">
      <c r="A27" s="12">
        <v>26</v>
      </c>
      <c r="D27" s="17">
        <v>42</v>
      </c>
      <c r="E27" s="7">
        <v>1</v>
      </c>
    </row>
    <row r="28" spans="1:5" x14ac:dyDescent="0.25">
      <c r="A28" s="12">
        <v>27</v>
      </c>
      <c r="D28" s="17">
        <v>43</v>
      </c>
      <c r="E28" s="7">
        <v>1</v>
      </c>
    </row>
    <row r="29" spans="1:5" x14ac:dyDescent="0.25">
      <c r="A29" s="12">
        <v>27</v>
      </c>
      <c r="D29" s="17">
        <v>44</v>
      </c>
      <c r="E29" s="7">
        <v>1</v>
      </c>
    </row>
    <row r="30" spans="1:5" x14ac:dyDescent="0.25">
      <c r="A30" s="12">
        <v>29</v>
      </c>
      <c r="D30" s="17">
        <v>45</v>
      </c>
      <c r="E30" s="7">
        <v>1</v>
      </c>
    </row>
    <row r="31" spans="1:5" x14ac:dyDescent="0.25">
      <c r="A31" s="12">
        <v>49</v>
      </c>
      <c r="D31" s="17">
        <v>46</v>
      </c>
      <c r="E31" s="7">
        <v>1</v>
      </c>
    </row>
    <row r="32" spans="1:5" x14ac:dyDescent="0.25">
      <c r="A32" s="12">
        <v>26</v>
      </c>
      <c r="D32" s="17">
        <v>47</v>
      </c>
      <c r="E32" s="7">
        <v>1</v>
      </c>
    </row>
    <row r="33" spans="1:5" x14ac:dyDescent="0.25">
      <c r="A33" s="12">
        <v>32</v>
      </c>
      <c r="D33" s="17">
        <v>49</v>
      </c>
      <c r="E33" s="7">
        <v>1</v>
      </c>
    </row>
    <row r="34" spans="1:5" x14ac:dyDescent="0.25">
      <c r="A34" s="4">
        <v>26</v>
      </c>
      <c r="D34" s="17">
        <v>50</v>
      </c>
      <c r="E34" s="7">
        <v>1</v>
      </c>
    </row>
    <row r="35" spans="1:5" x14ac:dyDescent="0.25">
      <c r="A35" s="4">
        <v>24</v>
      </c>
      <c r="D35" s="17" t="s">
        <v>16</v>
      </c>
      <c r="E35" s="7">
        <v>70</v>
      </c>
    </row>
    <row r="36" spans="1:5" x14ac:dyDescent="0.25">
      <c r="A36" s="12">
        <v>24</v>
      </c>
    </row>
    <row r="37" spans="1:5" x14ac:dyDescent="0.25">
      <c r="A37" s="12">
        <v>23</v>
      </c>
    </row>
    <row r="38" spans="1:5" x14ac:dyDescent="0.25">
      <c r="A38" s="12">
        <v>28</v>
      </c>
    </row>
    <row r="39" spans="1:5" x14ac:dyDescent="0.25">
      <c r="A39" s="12">
        <v>28</v>
      </c>
    </row>
    <row r="40" spans="1:5" x14ac:dyDescent="0.25">
      <c r="A40" s="12">
        <v>22</v>
      </c>
    </row>
    <row r="41" spans="1:5" x14ac:dyDescent="0.25">
      <c r="A41" s="12">
        <v>26</v>
      </c>
    </row>
    <row r="42" spans="1:5" x14ac:dyDescent="0.25">
      <c r="A42" s="1">
        <v>32</v>
      </c>
    </row>
    <row r="43" spans="1:5" x14ac:dyDescent="0.25">
      <c r="A43" s="1">
        <v>35</v>
      </c>
    </row>
    <row r="44" spans="1:5" x14ac:dyDescent="0.25">
      <c r="A44" s="1">
        <v>33</v>
      </c>
    </row>
    <row r="45" spans="1:5" x14ac:dyDescent="0.25">
      <c r="A45" s="1">
        <v>31</v>
      </c>
    </row>
    <row r="46" spans="1:5" x14ac:dyDescent="0.25">
      <c r="A46" s="1">
        <v>30</v>
      </c>
    </row>
    <row r="47" spans="1:5" x14ac:dyDescent="0.25">
      <c r="A47" s="1">
        <v>36</v>
      </c>
    </row>
    <row r="48" spans="1:5" x14ac:dyDescent="0.25">
      <c r="A48" s="1">
        <v>22</v>
      </c>
    </row>
    <row r="49" spans="1:1" x14ac:dyDescent="0.25">
      <c r="A49" s="1">
        <v>23</v>
      </c>
    </row>
    <row r="50" spans="1:1" x14ac:dyDescent="0.25">
      <c r="A50" s="1">
        <v>32</v>
      </c>
    </row>
    <row r="51" spans="1:1" x14ac:dyDescent="0.25">
      <c r="A51" s="1">
        <v>34</v>
      </c>
    </row>
    <row r="52" spans="1:1" x14ac:dyDescent="0.25">
      <c r="A52" s="1">
        <v>30</v>
      </c>
    </row>
    <row r="53" spans="1:1" x14ac:dyDescent="0.25">
      <c r="A53" s="1">
        <v>41</v>
      </c>
    </row>
    <row r="54" spans="1:1" x14ac:dyDescent="0.25">
      <c r="A54" s="1">
        <v>38</v>
      </c>
    </row>
    <row r="55" spans="1:1" x14ac:dyDescent="0.25">
      <c r="A55" s="1">
        <v>40</v>
      </c>
    </row>
    <row r="56" spans="1:1" x14ac:dyDescent="0.25">
      <c r="A56" s="1">
        <v>37</v>
      </c>
    </row>
    <row r="57" spans="1:1" x14ac:dyDescent="0.25">
      <c r="A57" s="1">
        <v>44</v>
      </c>
    </row>
    <row r="58" spans="1:1" x14ac:dyDescent="0.25">
      <c r="A58" s="1">
        <v>29</v>
      </c>
    </row>
    <row r="59" spans="1:1" x14ac:dyDescent="0.25">
      <c r="A59" s="1">
        <v>46</v>
      </c>
    </row>
    <row r="60" spans="1:1" x14ac:dyDescent="0.25">
      <c r="A60" s="1">
        <v>47</v>
      </c>
    </row>
    <row r="61" spans="1:1" x14ac:dyDescent="0.25">
      <c r="A61" s="1">
        <v>32</v>
      </c>
    </row>
    <row r="62" spans="1:1" x14ac:dyDescent="0.25">
      <c r="A62" s="1">
        <v>30</v>
      </c>
    </row>
    <row r="63" spans="1:1" x14ac:dyDescent="0.25">
      <c r="A63" s="1">
        <v>37</v>
      </c>
    </row>
    <row r="64" spans="1:1" x14ac:dyDescent="0.25">
      <c r="A64" s="1">
        <v>39</v>
      </c>
    </row>
    <row r="65" spans="1:1" x14ac:dyDescent="0.25">
      <c r="A65" s="1">
        <v>42</v>
      </c>
    </row>
    <row r="66" spans="1:1" x14ac:dyDescent="0.25">
      <c r="A66" s="1">
        <v>50</v>
      </c>
    </row>
    <row r="67" spans="1:1" x14ac:dyDescent="0.25">
      <c r="A67" s="1">
        <v>43</v>
      </c>
    </row>
    <row r="68" spans="1:1" x14ac:dyDescent="0.25">
      <c r="A68" s="1">
        <v>28</v>
      </c>
    </row>
    <row r="69" spans="1:1" x14ac:dyDescent="0.25">
      <c r="A69" s="1">
        <v>29</v>
      </c>
    </row>
    <row r="70" spans="1:1" x14ac:dyDescent="0.25">
      <c r="A70" s="1">
        <v>33</v>
      </c>
    </row>
    <row r="71" spans="1:1" x14ac:dyDescent="0.25">
      <c r="A71" s="1">
        <v>45</v>
      </c>
    </row>
  </sheetData>
  <mergeCells count="2">
    <mergeCell ref="G2:N2"/>
    <mergeCell ref="G3:L6"/>
  </mergeCells>
  <conditionalFormatting pivot="1" sqref="E7:E34">
    <cfRule type="dataBar" priority="1">
      <dataBar>
        <cfvo type="min"/>
        <cfvo type="max"/>
        <color rgb="FF008AEF"/>
      </dataBar>
      <extLst>
        <ext xmlns:x14="http://schemas.microsoft.com/office/spreadsheetml/2009/9/main" uri="{B025F937-C7B1-47D3-B67F-A62EFF666E3E}">
          <x14:id>{8236B659-107F-4D92-B945-8F2EE47EDD98}</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8236B659-107F-4D92-B945-8F2EE47EDD98}">
            <x14:dataBar minLength="0" maxLength="100" border="1" negativeBarBorderColorSameAsPositive="0">
              <x14:cfvo type="autoMin"/>
              <x14:cfvo type="autoMax"/>
              <x14:borderColor rgb="FF008AEF"/>
              <x14:negativeFillColor rgb="FFFF0000"/>
              <x14:negativeBorderColor rgb="FFFF0000"/>
              <x14:axisColor rgb="FF000000"/>
            </x14:dataBar>
          </x14:cfRule>
          <xm:sqref>E7:E34</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339011-89EA-4A56-8618-80B092E224A8}">
  <dimension ref="A1:O71"/>
  <sheetViews>
    <sheetView topLeftCell="A7" zoomScale="85" zoomScaleNormal="85" workbookViewId="0">
      <selection activeCell="M18" sqref="M18"/>
    </sheetView>
  </sheetViews>
  <sheetFormatPr defaultRowHeight="15" x14ac:dyDescent="0.25"/>
  <cols>
    <col min="1" max="1" width="12" customWidth="1"/>
    <col min="2" max="2" width="17.42578125" customWidth="1"/>
    <col min="6" max="6" width="13.140625" bestFit="1" customWidth="1"/>
    <col min="7" max="7" width="23.140625" bestFit="1" customWidth="1"/>
    <col min="8" max="8" width="27" bestFit="1" customWidth="1"/>
    <col min="9" max="9" width="23.42578125" bestFit="1" customWidth="1"/>
    <col min="10" max="10" width="24.85546875" bestFit="1" customWidth="1"/>
    <col min="11" max="11" width="26" bestFit="1" customWidth="1"/>
    <col min="12" max="12" width="36.7109375" bestFit="1" customWidth="1"/>
    <col min="13" max="13" width="18.140625" customWidth="1"/>
    <col min="14" max="14" width="10.85546875" bestFit="1" customWidth="1"/>
  </cols>
  <sheetData>
    <row r="1" spans="1:13" x14ac:dyDescent="0.25">
      <c r="A1" s="15" t="s">
        <v>2</v>
      </c>
      <c r="B1" s="15" t="s">
        <v>3</v>
      </c>
      <c r="F1" s="18" t="s">
        <v>46</v>
      </c>
    </row>
    <row r="2" spans="1:13" x14ac:dyDescent="0.25">
      <c r="A2" s="1" t="s">
        <v>8</v>
      </c>
      <c r="B2" s="1">
        <v>27000</v>
      </c>
      <c r="F2" s="34" t="s">
        <v>47</v>
      </c>
      <c r="G2" s="34"/>
      <c r="H2" s="34"/>
      <c r="I2" s="14"/>
      <c r="J2" s="14"/>
      <c r="K2" s="14"/>
      <c r="L2" s="14"/>
      <c r="M2" s="14"/>
    </row>
    <row r="3" spans="1:13" x14ac:dyDescent="0.25">
      <c r="A3" s="1" t="s">
        <v>8</v>
      </c>
      <c r="B3" s="1">
        <v>48000</v>
      </c>
      <c r="F3" s="31" t="s">
        <v>54</v>
      </c>
      <c r="G3" s="32"/>
    </row>
    <row r="4" spans="1:13" x14ac:dyDescent="0.25">
      <c r="A4" s="1" t="s">
        <v>10</v>
      </c>
      <c r="B4" s="1">
        <v>75000</v>
      </c>
      <c r="F4" s="32"/>
      <c r="G4" s="32"/>
    </row>
    <row r="5" spans="1:13" x14ac:dyDescent="0.25">
      <c r="A5" s="1" t="s">
        <v>10</v>
      </c>
      <c r="B5" s="1">
        <v>61000</v>
      </c>
      <c r="F5" s="32"/>
      <c r="G5" s="32"/>
    </row>
    <row r="6" spans="1:13" x14ac:dyDescent="0.25">
      <c r="A6" s="1" t="s">
        <v>11</v>
      </c>
      <c r="B6" s="1">
        <v>45000</v>
      </c>
      <c r="F6" s="32"/>
      <c r="G6" s="32"/>
    </row>
    <row r="7" spans="1:13" x14ac:dyDescent="0.25">
      <c r="A7" s="1" t="s">
        <v>11</v>
      </c>
      <c r="B7" s="1">
        <v>40000</v>
      </c>
      <c r="F7" s="32"/>
      <c r="G7" s="32"/>
    </row>
    <row r="8" spans="1:13" x14ac:dyDescent="0.25">
      <c r="A8" s="1" t="s">
        <v>12</v>
      </c>
      <c r="B8" s="1">
        <v>42000</v>
      </c>
    </row>
    <row r="9" spans="1:13" x14ac:dyDescent="0.25">
      <c r="A9" s="1" t="s">
        <v>8</v>
      </c>
      <c r="B9" s="1">
        <v>28000</v>
      </c>
    </row>
    <row r="10" spans="1:13" x14ac:dyDescent="0.25">
      <c r="A10" s="1" t="s">
        <v>8</v>
      </c>
      <c r="B10" s="1">
        <v>48000</v>
      </c>
      <c r="G10" s="18"/>
    </row>
    <row r="11" spans="1:13" x14ac:dyDescent="0.25">
      <c r="A11" s="1" t="s">
        <v>10</v>
      </c>
      <c r="B11" s="1">
        <v>65000</v>
      </c>
    </row>
    <row r="12" spans="1:13" x14ac:dyDescent="0.25">
      <c r="A12" s="1" t="s">
        <v>10</v>
      </c>
      <c r="B12" s="3">
        <v>54000</v>
      </c>
    </row>
    <row r="13" spans="1:13" x14ac:dyDescent="0.25">
      <c r="A13" s="1" t="s">
        <v>8</v>
      </c>
      <c r="B13" s="1">
        <v>45000</v>
      </c>
    </row>
    <row r="14" spans="1:13" x14ac:dyDescent="0.25">
      <c r="A14" s="1" t="s">
        <v>8</v>
      </c>
      <c r="B14" s="1">
        <v>29000</v>
      </c>
    </row>
    <row r="15" spans="1:13" x14ac:dyDescent="0.25">
      <c r="A15" s="1" t="s">
        <v>11</v>
      </c>
      <c r="B15" s="1">
        <v>48000</v>
      </c>
    </row>
    <row r="16" spans="1:13" x14ac:dyDescent="0.25">
      <c r="A16" s="1" t="s">
        <v>12</v>
      </c>
      <c r="B16" s="1">
        <v>95000</v>
      </c>
    </row>
    <row r="17" spans="1:15" x14ac:dyDescent="0.25">
      <c r="A17" s="1" t="s">
        <v>8</v>
      </c>
      <c r="B17" s="1">
        <v>78000</v>
      </c>
    </row>
    <row r="18" spans="1:15" x14ac:dyDescent="0.25">
      <c r="A18" s="1" t="s">
        <v>10</v>
      </c>
      <c r="B18" s="3">
        <v>54000</v>
      </c>
    </row>
    <row r="19" spans="1:15" x14ac:dyDescent="0.25">
      <c r="A19" s="1" t="s">
        <v>12</v>
      </c>
      <c r="B19" s="1">
        <v>28000</v>
      </c>
    </row>
    <row r="20" spans="1:15" x14ac:dyDescent="0.25">
      <c r="A20" s="1" t="s">
        <v>12</v>
      </c>
      <c r="B20" s="1">
        <v>36000</v>
      </c>
    </row>
    <row r="21" spans="1:15" x14ac:dyDescent="0.25">
      <c r="A21" s="1" t="s">
        <v>8</v>
      </c>
      <c r="B21" s="3">
        <v>42000</v>
      </c>
      <c r="F21" s="16" t="s">
        <v>15</v>
      </c>
      <c r="G21" t="s">
        <v>33</v>
      </c>
      <c r="H21" t="s">
        <v>30</v>
      </c>
      <c r="I21" t="s">
        <v>23</v>
      </c>
      <c r="J21" t="s">
        <v>48</v>
      </c>
      <c r="K21" s="23" t="s">
        <v>49</v>
      </c>
      <c r="L21" s="23" t="s">
        <v>50</v>
      </c>
      <c r="M21" s="23" t="s">
        <v>51</v>
      </c>
      <c r="N21" s="23" t="s">
        <v>52</v>
      </c>
      <c r="O21" s="23" t="s">
        <v>53</v>
      </c>
    </row>
    <row r="22" spans="1:15" x14ac:dyDescent="0.25">
      <c r="A22" s="1" t="s">
        <v>10</v>
      </c>
      <c r="B22" s="3">
        <v>94000</v>
      </c>
      <c r="F22" s="17" t="s">
        <v>11</v>
      </c>
      <c r="G22" s="7">
        <v>30000</v>
      </c>
      <c r="H22" s="7">
        <v>60769.230769230766</v>
      </c>
      <c r="I22" s="7">
        <v>92000</v>
      </c>
      <c r="J22" s="7">
        <v>13</v>
      </c>
      <c r="K22">
        <f>MODE(I31:I43)</f>
        <v>48000</v>
      </c>
      <c r="L22">
        <f>MEDIAN($I$31:$I$43)</f>
        <v>65000</v>
      </c>
      <c r="M22">
        <f>_xlfn.QUARTILE.INC($I$31:$I$43,1)</f>
        <v>45000</v>
      </c>
      <c r="N22">
        <f>_xlfn.QUARTILE.INC($I$31:$I$43,3)</f>
        <v>78000</v>
      </c>
      <c r="O22">
        <f>N22-M22</f>
        <v>33000</v>
      </c>
    </row>
    <row r="23" spans="1:15" x14ac:dyDescent="0.25">
      <c r="A23" s="1" t="s">
        <v>10</v>
      </c>
      <c r="B23" s="3">
        <v>42000</v>
      </c>
      <c r="F23" s="17" t="s">
        <v>12</v>
      </c>
      <c r="G23" s="7">
        <v>28000</v>
      </c>
      <c r="H23" s="7">
        <v>65800</v>
      </c>
      <c r="I23" s="7">
        <v>140000</v>
      </c>
      <c r="J23" s="7">
        <v>15</v>
      </c>
      <c r="K23" t="e">
        <f>MODE(K31:K45)</f>
        <v>#N/A</v>
      </c>
      <c r="L23">
        <f>MEDIAN($K$31:$K$45)</f>
        <v>61000</v>
      </c>
      <c r="M23">
        <f>_xlfn.QUARTILE.INC($K$31:$K$45,1)</f>
        <v>46500</v>
      </c>
      <c r="N23">
        <f>_xlfn.QUARTILE.INC($K$31:$K$45,3)</f>
        <v>79750</v>
      </c>
      <c r="O23">
        <f t="shared" ref="O23:O25" si="0">N23-M23</f>
        <v>33250</v>
      </c>
    </row>
    <row r="24" spans="1:15" x14ac:dyDescent="0.25">
      <c r="A24" s="1" t="s">
        <v>11</v>
      </c>
      <c r="B24" s="3">
        <v>30000</v>
      </c>
      <c r="F24" s="17" t="s">
        <v>8</v>
      </c>
      <c r="G24" s="7">
        <v>27000</v>
      </c>
      <c r="H24" s="7">
        <v>58313.63636363636</v>
      </c>
      <c r="I24" s="7">
        <v>170000</v>
      </c>
      <c r="J24" s="7">
        <v>22</v>
      </c>
      <c r="K24">
        <f>MODE(G31:G52)</f>
        <v>48000</v>
      </c>
      <c r="L24">
        <f>MEDIAN($G$31:$G$52)</f>
        <v>48000</v>
      </c>
      <c r="M24">
        <f>_xlfn.QUARTILE.INC($G$31:$G$52,1)</f>
        <v>37500</v>
      </c>
      <c r="N24">
        <f>_xlfn.QUARTILE.INC($G$31:$G$52,3)</f>
        <v>77250</v>
      </c>
      <c r="O24">
        <f t="shared" si="0"/>
        <v>39750</v>
      </c>
    </row>
    <row r="25" spans="1:15" x14ac:dyDescent="0.25">
      <c r="A25" s="1" t="s">
        <v>11</v>
      </c>
      <c r="B25" s="3">
        <v>48000</v>
      </c>
      <c r="F25" s="17" t="s">
        <v>10</v>
      </c>
      <c r="G25" s="7">
        <v>28000</v>
      </c>
      <c r="H25" s="7">
        <v>54450</v>
      </c>
      <c r="I25" s="7">
        <v>94000</v>
      </c>
      <c r="J25" s="7">
        <v>20</v>
      </c>
      <c r="K25">
        <f>MODE(M31:M50)</f>
        <v>54000</v>
      </c>
      <c r="L25">
        <f>MEDIAN($M$31:$M$50)</f>
        <v>58000</v>
      </c>
      <c r="M25">
        <f>_xlfn.QUARTILE.INC($M$31:$M$50,1)</f>
        <v>40500</v>
      </c>
      <c r="N25">
        <f>_xlfn.QUARTILE.INC($M$31:$M$50,3)</f>
        <v>63500</v>
      </c>
      <c r="O25">
        <f t="shared" si="0"/>
        <v>23000</v>
      </c>
    </row>
    <row r="26" spans="1:15" x14ac:dyDescent="0.25">
      <c r="A26" s="1" t="s">
        <v>8</v>
      </c>
      <c r="B26" s="3">
        <v>52000</v>
      </c>
      <c r="F26" s="17" t="s">
        <v>16</v>
      </c>
      <c r="G26" s="7">
        <v>27000</v>
      </c>
      <c r="H26" s="7">
        <v>59270</v>
      </c>
      <c r="I26" s="7">
        <v>170000</v>
      </c>
      <c r="J26" s="7">
        <v>70</v>
      </c>
      <c r="K26" s="24"/>
      <c r="L26" s="24"/>
      <c r="M26" s="24"/>
      <c r="N26" s="24"/>
      <c r="O26" s="24"/>
    </row>
    <row r="27" spans="1:15" x14ac:dyDescent="0.25">
      <c r="A27" s="1" t="s">
        <v>8</v>
      </c>
      <c r="B27" s="3">
        <v>36000</v>
      </c>
    </row>
    <row r="28" spans="1:15" x14ac:dyDescent="0.25">
      <c r="A28" s="1" t="s">
        <v>8</v>
      </c>
      <c r="B28" s="3">
        <v>48000</v>
      </c>
    </row>
    <row r="29" spans="1:15" x14ac:dyDescent="0.25">
      <c r="A29" s="1" t="s">
        <v>8</v>
      </c>
      <c r="B29" s="3">
        <v>48000</v>
      </c>
    </row>
    <row r="30" spans="1:15" x14ac:dyDescent="0.25">
      <c r="A30" s="1" t="s">
        <v>12</v>
      </c>
      <c r="B30" s="3">
        <v>56000</v>
      </c>
      <c r="F30" s="15" t="s">
        <v>2</v>
      </c>
      <c r="G30" s="15" t="s">
        <v>3</v>
      </c>
      <c r="H30" s="15" t="s">
        <v>2</v>
      </c>
      <c r="I30" s="15" t="s">
        <v>3</v>
      </c>
      <c r="J30" s="15" t="s">
        <v>2</v>
      </c>
      <c r="K30" s="15" t="s">
        <v>3</v>
      </c>
      <c r="L30" s="15" t="s">
        <v>2</v>
      </c>
      <c r="M30" s="15" t="s">
        <v>3</v>
      </c>
    </row>
    <row r="31" spans="1:15" x14ac:dyDescent="0.25">
      <c r="A31" s="1" t="s">
        <v>12</v>
      </c>
      <c r="B31" s="3">
        <v>140000</v>
      </c>
      <c r="F31" s="1" t="s">
        <v>8</v>
      </c>
      <c r="G31" s="1">
        <v>27000</v>
      </c>
      <c r="H31" s="1" t="s">
        <v>11</v>
      </c>
      <c r="I31" s="1">
        <v>45000</v>
      </c>
      <c r="J31" s="1" t="s">
        <v>12</v>
      </c>
      <c r="K31" s="1">
        <v>42000</v>
      </c>
      <c r="L31" s="1" t="s">
        <v>10</v>
      </c>
      <c r="M31" s="1">
        <v>75000</v>
      </c>
    </row>
    <row r="32" spans="1:15" x14ac:dyDescent="0.25">
      <c r="A32" s="1" t="s">
        <v>12</v>
      </c>
      <c r="B32" s="3">
        <v>38000</v>
      </c>
      <c r="F32" s="1" t="s">
        <v>8</v>
      </c>
      <c r="G32" s="1">
        <v>48000</v>
      </c>
      <c r="H32" s="1" t="s">
        <v>11</v>
      </c>
      <c r="I32" s="1">
        <v>40000</v>
      </c>
      <c r="J32" s="1" t="s">
        <v>12</v>
      </c>
      <c r="K32" s="1">
        <v>95000</v>
      </c>
      <c r="L32" s="1" t="s">
        <v>10</v>
      </c>
      <c r="M32" s="1">
        <v>61000</v>
      </c>
    </row>
    <row r="33" spans="1:13" x14ac:dyDescent="0.25">
      <c r="A33" s="3" t="s">
        <v>11</v>
      </c>
      <c r="B33" s="3">
        <v>68000</v>
      </c>
      <c r="F33" s="1" t="s">
        <v>8</v>
      </c>
      <c r="G33" s="1">
        <v>28000</v>
      </c>
      <c r="H33" s="1" t="s">
        <v>11</v>
      </c>
      <c r="I33" s="1">
        <v>48000</v>
      </c>
      <c r="J33" s="1" t="s">
        <v>12</v>
      </c>
      <c r="K33" s="1">
        <v>28000</v>
      </c>
      <c r="L33" s="1" t="s">
        <v>10</v>
      </c>
      <c r="M33" s="1">
        <v>65000</v>
      </c>
    </row>
    <row r="34" spans="1:13" x14ac:dyDescent="0.25">
      <c r="A34" s="1" t="s">
        <v>10</v>
      </c>
      <c r="B34" s="1">
        <v>36000</v>
      </c>
      <c r="F34" s="1" t="s">
        <v>8</v>
      </c>
      <c r="G34" s="1">
        <v>48000</v>
      </c>
      <c r="H34" s="1" t="s">
        <v>11</v>
      </c>
      <c r="I34" s="3">
        <v>30000</v>
      </c>
      <c r="J34" s="1" t="s">
        <v>12</v>
      </c>
      <c r="K34" s="1">
        <v>36000</v>
      </c>
      <c r="L34" s="1" t="s">
        <v>10</v>
      </c>
      <c r="M34" s="3">
        <v>54000</v>
      </c>
    </row>
    <row r="35" spans="1:13" x14ac:dyDescent="0.25">
      <c r="A35" s="1" t="s">
        <v>10</v>
      </c>
      <c r="B35" s="1">
        <v>32000</v>
      </c>
      <c r="F35" s="1" t="s">
        <v>8</v>
      </c>
      <c r="G35" s="1">
        <v>45000</v>
      </c>
      <c r="H35" s="1" t="s">
        <v>11</v>
      </c>
      <c r="I35" s="3">
        <v>48000</v>
      </c>
      <c r="J35" s="1" t="s">
        <v>12</v>
      </c>
      <c r="K35" s="3">
        <v>56000</v>
      </c>
      <c r="L35" s="1" t="s">
        <v>10</v>
      </c>
      <c r="M35" s="3">
        <v>54000</v>
      </c>
    </row>
    <row r="36" spans="1:13" x14ac:dyDescent="0.25">
      <c r="A36" s="1" t="s">
        <v>10</v>
      </c>
      <c r="B36" s="3">
        <v>30000</v>
      </c>
      <c r="F36" s="1" t="s">
        <v>8</v>
      </c>
      <c r="G36" s="1">
        <v>29000</v>
      </c>
      <c r="H36" s="3" t="s">
        <v>11</v>
      </c>
      <c r="I36" s="3">
        <v>68000</v>
      </c>
      <c r="J36" s="1" t="s">
        <v>12</v>
      </c>
      <c r="K36" s="3">
        <v>140000</v>
      </c>
      <c r="L36" s="1" t="s">
        <v>10</v>
      </c>
      <c r="M36" s="3">
        <v>94000</v>
      </c>
    </row>
    <row r="37" spans="1:13" x14ac:dyDescent="0.25">
      <c r="A37" s="1" t="s">
        <v>10</v>
      </c>
      <c r="B37" s="3">
        <v>28500</v>
      </c>
      <c r="F37" s="1" t="s">
        <v>8</v>
      </c>
      <c r="G37" s="1">
        <v>78000</v>
      </c>
      <c r="H37" s="1" t="s">
        <v>11</v>
      </c>
      <c r="I37" s="3">
        <v>35000</v>
      </c>
      <c r="J37" s="1" t="s">
        <v>12</v>
      </c>
      <c r="K37" s="3">
        <v>38000</v>
      </c>
      <c r="L37" s="1" t="s">
        <v>10</v>
      </c>
      <c r="M37" s="3">
        <v>42000</v>
      </c>
    </row>
    <row r="38" spans="1:13" x14ac:dyDescent="0.25">
      <c r="A38" s="1" t="s">
        <v>8</v>
      </c>
      <c r="B38" s="3">
        <v>53000</v>
      </c>
      <c r="F38" s="1" t="s">
        <v>8</v>
      </c>
      <c r="G38" s="3">
        <v>42000</v>
      </c>
      <c r="H38" s="1" t="s">
        <v>11</v>
      </c>
      <c r="I38" s="1">
        <v>65000</v>
      </c>
      <c r="J38" s="1" t="s">
        <v>12</v>
      </c>
      <c r="K38" s="3">
        <v>51000</v>
      </c>
      <c r="L38" s="1" t="s">
        <v>10</v>
      </c>
      <c r="M38" s="1">
        <v>36000</v>
      </c>
    </row>
    <row r="39" spans="1:13" x14ac:dyDescent="0.25">
      <c r="A39" s="1" t="s">
        <v>12</v>
      </c>
      <c r="B39" s="3">
        <v>51000</v>
      </c>
      <c r="F39" s="1" t="s">
        <v>8</v>
      </c>
      <c r="G39" s="3">
        <v>52000</v>
      </c>
      <c r="H39" s="5" t="s">
        <v>11</v>
      </c>
      <c r="I39" s="3">
        <v>83000</v>
      </c>
      <c r="J39" s="1" t="s">
        <v>12</v>
      </c>
      <c r="K39" s="1">
        <v>70000</v>
      </c>
      <c r="L39" s="1" t="s">
        <v>10</v>
      </c>
      <c r="M39" s="1">
        <v>32000</v>
      </c>
    </row>
    <row r="40" spans="1:13" x14ac:dyDescent="0.25">
      <c r="A40" s="1" t="s">
        <v>10</v>
      </c>
      <c r="B40" s="3">
        <v>28000</v>
      </c>
      <c r="F40" s="1" t="s">
        <v>8</v>
      </c>
      <c r="G40" s="3">
        <v>36000</v>
      </c>
      <c r="H40" s="4" t="s">
        <v>11</v>
      </c>
      <c r="I40" s="1">
        <v>80000</v>
      </c>
      <c r="J40" s="4" t="s">
        <v>12</v>
      </c>
      <c r="K40" s="1">
        <v>61000</v>
      </c>
      <c r="L40" s="1" t="s">
        <v>10</v>
      </c>
      <c r="M40" s="3">
        <v>30000</v>
      </c>
    </row>
    <row r="41" spans="1:13" x14ac:dyDescent="0.25">
      <c r="A41" s="1" t="s">
        <v>11</v>
      </c>
      <c r="B41" s="3">
        <v>35000</v>
      </c>
      <c r="F41" s="1" t="s">
        <v>8</v>
      </c>
      <c r="G41" s="3">
        <v>48000</v>
      </c>
      <c r="H41" s="5" t="s">
        <v>11</v>
      </c>
      <c r="I41" s="1">
        <v>78000</v>
      </c>
      <c r="J41" s="1" t="s">
        <v>12</v>
      </c>
      <c r="K41" s="1">
        <v>68500</v>
      </c>
      <c r="L41" s="1" t="s">
        <v>10</v>
      </c>
      <c r="M41" s="3">
        <v>28500</v>
      </c>
    </row>
    <row r="42" spans="1:13" x14ac:dyDescent="0.25">
      <c r="A42" s="1" t="s">
        <v>11</v>
      </c>
      <c r="B42" s="1">
        <v>65000</v>
      </c>
      <c r="F42" s="1" t="s">
        <v>8</v>
      </c>
      <c r="G42" s="3">
        <v>48000</v>
      </c>
      <c r="H42" s="1" t="s">
        <v>11</v>
      </c>
      <c r="I42" s="1">
        <v>78000</v>
      </c>
      <c r="J42" s="5" t="s">
        <v>12</v>
      </c>
      <c r="K42" s="1">
        <v>77000</v>
      </c>
      <c r="L42" s="1" t="s">
        <v>10</v>
      </c>
      <c r="M42" s="3">
        <v>28000</v>
      </c>
    </row>
    <row r="43" spans="1:13" x14ac:dyDescent="0.25">
      <c r="A43" s="1" t="s">
        <v>12</v>
      </c>
      <c r="B43" s="1">
        <v>70000</v>
      </c>
      <c r="F43" s="1" t="s">
        <v>8</v>
      </c>
      <c r="G43" s="3">
        <v>53000</v>
      </c>
      <c r="H43" s="1" t="s">
        <v>11</v>
      </c>
      <c r="I43" s="1">
        <v>92000</v>
      </c>
      <c r="J43" s="1" t="s">
        <v>12</v>
      </c>
      <c r="K43" s="1">
        <v>85000</v>
      </c>
      <c r="L43" s="4" t="s">
        <v>10</v>
      </c>
      <c r="M43" s="1">
        <v>68000</v>
      </c>
    </row>
    <row r="44" spans="1:13" x14ac:dyDescent="0.25">
      <c r="A44" s="4" t="s">
        <v>10</v>
      </c>
      <c r="B44" s="1">
        <v>68000</v>
      </c>
      <c r="F44" s="5" t="s">
        <v>8</v>
      </c>
      <c r="G44" s="3">
        <v>27500</v>
      </c>
      <c r="J44" s="1" t="s">
        <v>12</v>
      </c>
      <c r="K44" s="1">
        <v>82500</v>
      </c>
      <c r="L44" s="5" t="s">
        <v>10</v>
      </c>
      <c r="M44" s="1">
        <v>58000</v>
      </c>
    </row>
    <row r="45" spans="1:13" x14ac:dyDescent="0.25">
      <c r="A45" s="4" t="s">
        <v>12</v>
      </c>
      <c r="B45" s="1">
        <v>61000</v>
      </c>
      <c r="F45" s="5" t="s">
        <v>8</v>
      </c>
      <c r="G45" s="1">
        <v>29000</v>
      </c>
      <c r="J45" s="1" t="s">
        <v>12</v>
      </c>
      <c r="K45" s="1">
        <v>57000</v>
      </c>
      <c r="L45" s="4" t="s">
        <v>10</v>
      </c>
      <c r="M45" s="1">
        <v>60000</v>
      </c>
    </row>
    <row r="46" spans="1:13" x14ac:dyDescent="0.25">
      <c r="A46" s="5" t="s">
        <v>10</v>
      </c>
      <c r="B46" s="1">
        <v>58000</v>
      </c>
      <c r="F46" s="5" t="s">
        <v>8</v>
      </c>
      <c r="G46" s="1">
        <v>62000</v>
      </c>
      <c r="L46" s="1" t="s">
        <v>10</v>
      </c>
      <c r="M46" s="1">
        <v>58000</v>
      </c>
    </row>
    <row r="47" spans="1:13" x14ac:dyDescent="0.25">
      <c r="A47" s="5" t="s">
        <v>11</v>
      </c>
      <c r="B47" s="3">
        <v>83000</v>
      </c>
      <c r="F47" s="1" t="s">
        <v>8</v>
      </c>
      <c r="G47" s="1">
        <v>75000</v>
      </c>
      <c r="L47" s="1" t="s">
        <v>10</v>
      </c>
      <c r="M47" s="1">
        <v>63000</v>
      </c>
    </row>
    <row r="48" spans="1:13" x14ac:dyDescent="0.25">
      <c r="A48" s="5" t="s">
        <v>8</v>
      </c>
      <c r="B48" s="3">
        <v>27500</v>
      </c>
      <c r="F48" s="1" t="s">
        <v>8</v>
      </c>
      <c r="G48" s="1">
        <v>88000</v>
      </c>
      <c r="L48" s="1" t="s">
        <v>10</v>
      </c>
      <c r="M48" s="1">
        <v>62500</v>
      </c>
    </row>
    <row r="49" spans="1:13" x14ac:dyDescent="0.25">
      <c r="A49" s="5" t="s">
        <v>8</v>
      </c>
      <c r="B49" s="1">
        <v>29000</v>
      </c>
      <c r="F49" s="1" t="s">
        <v>8</v>
      </c>
      <c r="G49" s="1">
        <v>90000</v>
      </c>
      <c r="L49" s="1" t="s">
        <v>10</v>
      </c>
      <c r="M49" s="1">
        <v>53500</v>
      </c>
    </row>
    <row r="50" spans="1:13" x14ac:dyDescent="0.25">
      <c r="A50" s="5" t="s">
        <v>8</v>
      </c>
      <c r="B50" s="1">
        <v>62000</v>
      </c>
      <c r="F50" s="1" t="s">
        <v>8</v>
      </c>
      <c r="G50" s="1">
        <v>79400</v>
      </c>
      <c r="L50" s="1" t="s">
        <v>10</v>
      </c>
      <c r="M50" s="1">
        <v>66500</v>
      </c>
    </row>
    <row r="51" spans="1:13" x14ac:dyDescent="0.25">
      <c r="A51" s="1" t="s">
        <v>12</v>
      </c>
      <c r="B51" s="1">
        <v>68500</v>
      </c>
      <c r="F51" s="1" t="s">
        <v>8</v>
      </c>
      <c r="G51" s="1">
        <v>80000</v>
      </c>
    </row>
    <row r="52" spans="1:13" x14ac:dyDescent="0.25">
      <c r="A52" s="4" t="s">
        <v>10</v>
      </c>
      <c r="B52" s="1">
        <v>60000</v>
      </c>
      <c r="F52" s="1" t="s">
        <v>8</v>
      </c>
      <c r="G52" s="1">
        <v>170000</v>
      </c>
    </row>
    <row r="53" spans="1:13" x14ac:dyDescent="0.25">
      <c r="A53" s="4" t="s">
        <v>11</v>
      </c>
      <c r="B53" s="1">
        <v>80000</v>
      </c>
    </row>
    <row r="54" spans="1:13" x14ac:dyDescent="0.25">
      <c r="A54" s="5" t="s">
        <v>12</v>
      </c>
      <c r="B54" s="1">
        <v>77000</v>
      </c>
    </row>
    <row r="55" spans="1:13" x14ac:dyDescent="0.25">
      <c r="A55" s="5" t="s">
        <v>11</v>
      </c>
      <c r="B55" s="1">
        <v>78000</v>
      </c>
    </row>
    <row r="56" spans="1:13" x14ac:dyDescent="0.25">
      <c r="A56" s="1" t="s">
        <v>8</v>
      </c>
      <c r="B56" s="1">
        <v>75000</v>
      </c>
    </row>
    <row r="57" spans="1:13" x14ac:dyDescent="0.25">
      <c r="A57" s="1" t="s">
        <v>12</v>
      </c>
      <c r="B57" s="1">
        <v>85000</v>
      </c>
    </row>
    <row r="58" spans="1:13" x14ac:dyDescent="0.25">
      <c r="A58" s="1" t="s">
        <v>10</v>
      </c>
      <c r="B58" s="1">
        <v>58000</v>
      </c>
    </row>
    <row r="59" spans="1:13" x14ac:dyDescent="0.25">
      <c r="A59" s="1" t="s">
        <v>8</v>
      </c>
      <c r="B59" s="1">
        <v>88000</v>
      </c>
    </row>
    <row r="60" spans="1:13" x14ac:dyDescent="0.25">
      <c r="A60" s="1" t="s">
        <v>8</v>
      </c>
      <c r="B60" s="1">
        <v>90000</v>
      </c>
    </row>
    <row r="61" spans="1:13" x14ac:dyDescent="0.25">
      <c r="A61" s="1" t="s">
        <v>10</v>
      </c>
      <c r="B61" s="1">
        <v>63000</v>
      </c>
    </row>
    <row r="62" spans="1:13" x14ac:dyDescent="0.25">
      <c r="A62" s="1" t="s">
        <v>10</v>
      </c>
      <c r="B62" s="1">
        <v>62500</v>
      </c>
    </row>
    <row r="63" spans="1:13" x14ac:dyDescent="0.25">
      <c r="A63" s="1" t="s">
        <v>11</v>
      </c>
      <c r="B63" s="1">
        <v>78000</v>
      </c>
    </row>
    <row r="64" spans="1:13" x14ac:dyDescent="0.25">
      <c r="A64" s="1" t="s">
        <v>8</v>
      </c>
      <c r="B64" s="1">
        <v>79400</v>
      </c>
    </row>
    <row r="65" spans="1:2" x14ac:dyDescent="0.25">
      <c r="A65" s="1" t="s">
        <v>8</v>
      </c>
      <c r="B65" s="1">
        <v>80000</v>
      </c>
    </row>
    <row r="66" spans="1:2" x14ac:dyDescent="0.25">
      <c r="A66" s="1" t="s">
        <v>8</v>
      </c>
      <c r="B66" s="1">
        <v>170000</v>
      </c>
    </row>
    <row r="67" spans="1:2" x14ac:dyDescent="0.25">
      <c r="A67" s="1" t="s">
        <v>12</v>
      </c>
      <c r="B67" s="1">
        <v>82500</v>
      </c>
    </row>
    <row r="68" spans="1:2" x14ac:dyDescent="0.25">
      <c r="A68" s="1" t="s">
        <v>10</v>
      </c>
      <c r="B68" s="1">
        <v>53500</v>
      </c>
    </row>
    <row r="69" spans="1:2" x14ac:dyDescent="0.25">
      <c r="A69" s="1" t="s">
        <v>12</v>
      </c>
      <c r="B69" s="1">
        <v>57000</v>
      </c>
    </row>
    <row r="70" spans="1:2" x14ac:dyDescent="0.25">
      <c r="A70" s="1" t="s">
        <v>10</v>
      </c>
      <c r="B70" s="1">
        <v>66500</v>
      </c>
    </row>
    <row r="71" spans="1:2" x14ac:dyDescent="0.25">
      <c r="A71" s="1" t="s">
        <v>11</v>
      </c>
      <c r="B71" s="1">
        <v>92000</v>
      </c>
    </row>
  </sheetData>
  <autoFilter ref="A1:B1" xr:uid="{66339011-89EA-4A56-8618-80B092E224A8}"/>
  <mergeCells count="2">
    <mergeCell ref="F3:G7"/>
    <mergeCell ref="F2:H2"/>
  </mergeCells>
  <pageMargins left="0.7" right="0.7" top="0.75" bottom="0.75" header="0.3" footer="0.3"/>
  <pageSetup orientation="portrait" r:id="rId2"/>
  <ignoredErrors>
    <ignoredError sqref="M22:M25" formula="1"/>
  </ignoredErrors>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A67708-7E17-4BB8-B820-009ECA0D7E41}">
  <dimension ref="A1:J71"/>
  <sheetViews>
    <sheetView zoomScale="55" zoomScaleNormal="55" workbookViewId="0">
      <selection activeCell="D4" sqref="D4:J7"/>
    </sheetView>
  </sheetViews>
  <sheetFormatPr defaultRowHeight="15" x14ac:dyDescent="0.25"/>
  <cols>
    <col min="1" max="1" width="17.42578125" customWidth="1"/>
    <col min="2" max="2" width="20.7109375" customWidth="1"/>
    <col min="9" max="9" width="9.42578125" customWidth="1"/>
  </cols>
  <sheetData>
    <row r="1" spans="1:10" x14ac:dyDescent="0.25">
      <c r="A1" s="15" t="s">
        <v>3</v>
      </c>
      <c r="B1" s="15" t="s">
        <v>6</v>
      </c>
      <c r="D1" s="18" t="s">
        <v>55</v>
      </c>
    </row>
    <row r="2" spans="1:10" ht="15" customHeight="1" x14ac:dyDescent="0.25">
      <c r="A2" s="1">
        <v>27000</v>
      </c>
      <c r="B2" s="3">
        <v>0</v>
      </c>
      <c r="D2" s="29" t="s">
        <v>56</v>
      </c>
      <c r="E2" s="29"/>
      <c r="F2" s="29"/>
      <c r="G2" s="29"/>
      <c r="H2" s="29"/>
      <c r="I2" s="29"/>
      <c r="J2" s="29"/>
    </row>
    <row r="3" spans="1:10" x14ac:dyDescent="0.25">
      <c r="A3" s="1">
        <v>48000</v>
      </c>
      <c r="B3" s="3">
        <v>4</v>
      </c>
      <c r="D3" s="29"/>
      <c r="E3" s="29"/>
      <c r="F3" s="29"/>
      <c r="G3" s="29"/>
      <c r="H3" s="29"/>
      <c r="I3" s="29"/>
      <c r="J3" s="29"/>
    </row>
    <row r="4" spans="1:10" ht="15" customHeight="1" x14ac:dyDescent="0.25">
      <c r="A4" s="1">
        <v>75000</v>
      </c>
      <c r="B4" s="3">
        <v>7</v>
      </c>
      <c r="D4" s="31" t="s">
        <v>57</v>
      </c>
      <c r="E4" s="31"/>
      <c r="F4" s="31"/>
      <c r="G4" s="31"/>
      <c r="H4" s="31"/>
      <c r="I4" s="31"/>
      <c r="J4" s="31"/>
    </row>
    <row r="5" spans="1:10" x14ac:dyDescent="0.25">
      <c r="A5" s="1">
        <v>61000</v>
      </c>
      <c r="B5" s="3">
        <v>6</v>
      </c>
      <c r="D5" s="31"/>
      <c r="E5" s="31"/>
      <c r="F5" s="31"/>
      <c r="G5" s="31"/>
      <c r="H5" s="31"/>
      <c r="I5" s="31"/>
      <c r="J5" s="31"/>
    </row>
    <row r="6" spans="1:10" x14ac:dyDescent="0.25">
      <c r="A6" s="1">
        <v>45000</v>
      </c>
      <c r="B6" s="3">
        <v>4</v>
      </c>
      <c r="D6" s="31"/>
      <c r="E6" s="31"/>
      <c r="F6" s="31"/>
      <c r="G6" s="31"/>
      <c r="H6" s="31"/>
      <c r="I6" s="31"/>
      <c r="J6" s="31"/>
    </row>
    <row r="7" spans="1:10" x14ac:dyDescent="0.25">
      <c r="A7" s="1">
        <v>40000</v>
      </c>
      <c r="B7" s="3">
        <v>3</v>
      </c>
      <c r="D7" s="31"/>
      <c r="E7" s="31"/>
      <c r="F7" s="31"/>
      <c r="G7" s="31"/>
      <c r="H7" s="31"/>
      <c r="I7" s="31"/>
      <c r="J7" s="31"/>
    </row>
    <row r="8" spans="1:10" x14ac:dyDescent="0.25">
      <c r="A8" s="1">
        <v>42000</v>
      </c>
      <c r="B8" s="3">
        <v>4</v>
      </c>
    </row>
    <row r="9" spans="1:10" x14ac:dyDescent="0.25">
      <c r="A9" s="1">
        <v>28000</v>
      </c>
      <c r="B9" s="3">
        <v>0</v>
      </c>
    </row>
    <row r="10" spans="1:10" x14ac:dyDescent="0.25">
      <c r="A10" s="1">
        <v>48000</v>
      </c>
      <c r="B10" s="3">
        <v>4</v>
      </c>
    </row>
    <row r="11" spans="1:10" x14ac:dyDescent="0.25">
      <c r="A11" s="1">
        <v>65000</v>
      </c>
      <c r="B11" s="3">
        <v>7</v>
      </c>
    </row>
    <row r="12" spans="1:10" x14ac:dyDescent="0.25">
      <c r="A12" s="3">
        <v>54000</v>
      </c>
      <c r="B12" s="3">
        <v>4</v>
      </c>
    </row>
    <row r="13" spans="1:10" x14ac:dyDescent="0.25">
      <c r="A13" s="1">
        <v>45000</v>
      </c>
      <c r="B13" s="3">
        <v>4</v>
      </c>
    </row>
    <row r="14" spans="1:10" x14ac:dyDescent="0.25">
      <c r="A14" s="1">
        <v>29000</v>
      </c>
      <c r="B14" s="3">
        <v>0</v>
      </c>
    </row>
    <row r="15" spans="1:10" x14ac:dyDescent="0.25">
      <c r="A15" s="1">
        <v>48000</v>
      </c>
      <c r="B15" s="3">
        <v>4</v>
      </c>
    </row>
    <row r="16" spans="1:10" x14ac:dyDescent="0.25">
      <c r="A16" s="1">
        <v>95000</v>
      </c>
      <c r="B16" s="3">
        <v>9</v>
      </c>
    </row>
    <row r="17" spans="1:2" x14ac:dyDescent="0.25">
      <c r="A17" s="1">
        <v>78000</v>
      </c>
      <c r="B17" s="3">
        <v>8</v>
      </c>
    </row>
    <row r="18" spans="1:2" x14ac:dyDescent="0.25">
      <c r="A18" s="3">
        <v>54000</v>
      </c>
      <c r="B18" s="3">
        <v>5</v>
      </c>
    </row>
    <row r="19" spans="1:2" x14ac:dyDescent="0.25">
      <c r="A19" s="1">
        <v>28000</v>
      </c>
      <c r="B19" s="3">
        <v>0</v>
      </c>
    </row>
    <row r="20" spans="1:2" x14ac:dyDescent="0.25">
      <c r="A20" s="1">
        <v>36000</v>
      </c>
      <c r="B20" s="3">
        <v>3</v>
      </c>
    </row>
    <row r="21" spans="1:2" x14ac:dyDescent="0.25">
      <c r="A21" s="3">
        <v>42000</v>
      </c>
      <c r="B21" s="3">
        <v>4</v>
      </c>
    </row>
    <row r="22" spans="1:2" x14ac:dyDescent="0.25">
      <c r="A22" s="3">
        <v>94000</v>
      </c>
      <c r="B22" s="3">
        <v>12</v>
      </c>
    </row>
    <row r="23" spans="1:2" x14ac:dyDescent="0.25">
      <c r="A23" s="3">
        <v>42000</v>
      </c>
      <c r="B23" s="3">
        <v>5</v>
      </c>
    </row>
    <row r="24" spans="1:2" x14ac:dyDescent="0.25">
      <c r="A24" s="3">
        <v>30000</v>
      </c>
      <c r="B24" s="3">
        <v>1</v>
      </c>
    </row>
    <row r="25" spans="1:2" x14ac:dyDescent="0.25">
      <c r="A25" s="3">
        <v>48000</v>
      </c>
      <c r="B25" s="3">
        <v>4</v>
      </c>
    </row>
    <row r="26" spans="1:2" x14ac:dyDescent="0.25">
      <c r="A26" s="3">
        <v>52000</v>
      </c>
      <c r="B26" s="3">
        <v>5</v>
      </c>
    </row>
    <row r="27" spans="1:2" x14ac:dyDescent="0.25">
      <c r="A27" s="3">
        <v>36000</v>
      </c>
      <c r="B27" s="3">
        <v>2</v>
      </c>
    </row>
    <row r="28" spans="1:2" x14ac:dyDescent="0.25">
      <c r="A28" s="3">
        <v>48000</v>
      </c>
      <c r="B28" s="3">
        <v>4</v>
      </c>
    </row>
    <row r="29" spans="1:2" x14ac:dyDescent="0.25">
      <c r="A29" s="3">
        <v>48000</v>
      </c>
      <c r="B29" s="3">
        <v>4</v>
      </c>
    </row>
    <row r="30" spans="1:2" x14ac:dyDescent="0.25">
      <c r="A30" s="3">
        <v>56000</v>
      </c>
      <c r="B30" s="3">
        <v>5</v>
      </c>
    </row>
    <row r="31" spans="1:2" x14ac:dyDescent="0.25">
      <c r="A31" s="3">
        <v>140000</v>
      </c>
      <c r="B31" s="3">
        <v>20</v>
      </c>
    </row>
    <row r="32" spans="1:2" x14ac:dyDescent="0.25">
      <c r="A32" s="3">
        <v>38000</v>
      </c>
      <c r="B32" s="3">
        <v>3</v>
      </c>
    </row>
    <row r="33" spans="1:2" x14ac:dyDescent="0.25">
      <c r="A33" s="3">
        <v>68000</v>
      </c>
      <c r="B33" s="3">
        <v>8</v>
      </c>
    </row>
    <row r="34" spans="1:2" x14ac:dyDescent="0.25">
      <c r="A34" s="1">
        <v>36000</v>
      </c>
      <c r="B34" s="3">
        <v>2</v>
      </c>
    </row>
    <row r="35" spans="1:2" x14ac:dyDescent="0.25">
      <c r="A35" s="1">
        <v>32000</v>
      </c>
      <c r="B35" s="3">
        <v>1</v>
      </c>
    </row>
    <row r="36" spans="1:2" x14ac:dyDescent="0.25">
      <c r="A36" s="3">
        <v>30000</v>
      </c>
      <c r="B36" s="3">
        <v>1</v>
      </c>
    </row>
    <row r="37" spans="1:2" x14ac:dyDescent="0.25">
      <c r="A37" s="3">
        <v>28500</v>
      </c>
      <c r="B37" s="3">
        <v>1</v>
      </c>
    </row>
    <row r="38" spans="1:2" x14ac:dyDescent="0.25">
      <c r="A38" s="3">
        <v>53000</v>
      </c>
      <c r="B38" s="3">
        <v>5</v>
      </c>
    </row>
    <row r="39" spans="1:2" x14ac:dyDescent="0.25">
      <c r="A39" s="3">
        <v>51000</v>
      </c>
      <c r="B39" s="3">
        <v>4</v>
      </c>
    </row>
    <row r="40" spans="1:2" x14ac:dyDescent="0.25">
      <c r="A40" s="3">
        <v>28000</v>
      </c>
      <c r="B40" s="3">
        <v>0</v>
      </c>
    </row>
    <row r="41" spans="1:2" x14ac:dyDescent="0.25">
      <c r="A41" s="3">
        <v>35000</v>
      </c>
      <c r="B41" s="3">
        <v>2</v>
      </c>
    </row>
    <row r="42" spans="1:2" x14ac:dyDescent="0.25">
      <c r="A42" s="1">
        <v>65000</v>
      </c>
      <c r="B42" s="1">
        <v>8</v>
      </c>
    </row>
    <row r="43" spans="1:2" x14ac:dyDescent="0.25">
      <c r="A43" s="1">
        <v>70000</v>
      </c>
      <c r="B43" s="1">
        <v>9</v>
      </c>
    </row>
    <row r="44" spans="1:2" x14ac:dyDescent="0.25">
      <c r="A44" s="1">
        <v>68000</v>
      </c>
      <c r="B44" s="13">
        <v>8</v>
      </c>
    </row>
    <row r="45" spans="1:2" x14ac:dyDescent="0.25">
      <c r="A45" s="1">
        <v>61000</v>
      </c>
      <c r="B45" s="13">
        <v>7</v>
      </c>
    </row>
    <row r="46" spans="1:2" x14ac:dyDescent="0.25">
      <c r="A46" s="1">
        <v>58000</v>
      </c>
      <c r="B46" s="13">
        <v>6</v>
      </c>
    </row>
    <row r="47" spans="1:2" x14ac:dyDescent="0.25">
      <c r="A47" s="3">
        <v>83000</v>
      </c>
      <c r="B47" s="13">
        <v>10</v>
      </c>
    </row>
    <row r="48" spans="1:2" x14ac:dyDescent="0.25">
      <c r="A48" s="3">
        <v>27500</v>
      </c>
      <c r="B48" s="1">
        <v>0</v>
      </c>
    </row>
    <row r="49" spans="1:2" x14ac:dyDescent="0.25">
      <c r="A49" s="1">
        <v>29000</v>
      </c>
      <c r="B49" s="1">
        <v>0</v>
      </c>
    </row>
    <row r="50" spans="1:2" x14ac:dyDescent="0.25">
      <c r="A50" s="1">
        <v>62000</v>
      </c>
      <c r="B50" s="1">
        <v>7</v>
      </c>
    </row>
    <row r="51" spans="1:2" x14ac:dyDescent="0.25">
      <c r="A51" s="1">
        <v>68500</v>
      </c>
      <c r="B51" s="1">
        <v>9</v>
      </c>
    </row>
    <row r="52" spans="1:2" x14ac:dyDescent="0.25">
      <c r="A52" s="1">
        <v>60000</v>
      </c>
      <c r="B52" s="1">
        <v>6</v>
      </c>
    </row>
    <row r="53" spans="1:2" x14ac:dyDescent="0.25">
      <c r="A53" s="1">
        <v>80000</v>
      </c>
      <c r="B53" s="1">
        <v>13</v>
      </c>
    </row>
    <row r="54" spans="1:2" x14ac:dyDescent="0.25">
      <c r="A54" s="1">
        <v>77000</v>
      </c>
      <c r="B54" s="1">
        <v>11</v>
      </c>
    </row>
    <row r="55" spans="1:2" x14ac:dyDescent="0.25">
      <c r="A55" s="1">
        <v>78000</v>
      </c>
      <c r="B55" s="1">
        <v>12</v>
      </c>
    </row>
    <row r="56" spans="1:2" x14ac:dyDescent="0.25">
      <c r="A56" s="1">
        <v>75000</v>
      </c>
      <c r="B56" s="1">
        <v>11</v>
      </c>
    </row>
    <row r="57" spans="1:2" x14ac:dyDescent="0.25">
      <c r="A57" s="1">
        <v>85000</v>
      </c>
      <c r="B57" s="1">
        <v>15</v>
      </c>
    </row>
    <row r="58" spans="1:2" x14ac:dyDescent="0.25">
      <c r="A58" s="1">
        <v>58000</v>
      </c>
      <c r="B58" s="1">
        <v>5</v>
      </c>
    </row>
    <row r="59" spans="1:2" x14ac:dyDescent="0.25">
      <c r="A59" s="1">
        <v>88000</v>
      </c>
      <c r="B59" s="1">
        <v>16</v>
      </c>
    </row>
    <row r="60" spans="1:2" x14ac:dyDescent="0.25">
      <c r="A60" s="1">
        <v>90000</v>
      </c>
      <c r="B60" s="1">
        <v>17</v>
      </c>
    </row>
    <row r="61" spans="1:2" x14ac:dyDescent="0.25">
      <c r="A61" s="1">
        <v>63000</v>
      </c>
      <c r="B61" s="1">
        <v>7</v>
      </c>
    </row>
    <row r="62" spans="1:2" x14ac:dyDescent="0.25">
      <c r="A62" s="1">
        <v>62500</v>
      </c>
      <c r="B62" s="1">
        <v>7</v>
      </c>
    </row>
    <row r="63" spans="1:2" x14ac:dyDescent="0.25">
      <c r="A63" s="1">
        <v>78000</v>
      </c>
      <c r="B63" s="1">
        <v>10</v>
      </c>
    </row>
    <row r="64" spans="1:2" x14ac:dyDescent="0.25">
      <c r="A64" s="1">
        <v>79400</v>
      </c>
      <c r="B64" s="1">
        <v>12</v>
      </c>
    </row>
    <row r="65" spans="1:2" x14ac:dyDescent="0.25">
      <c r="A65" s="1">
        <v>80000</v>
      </c>
      <c r="B65" s="1">
        <v>13</v>
      </c>
    </row>
    <row r="66" spans="1:2" x14ac:dyDescent="0.25">
      <c r="A66" s="1">
        <v>170000</v>
      </c>
      <c r="B66" s="1">
        <v>24</v>
      </c>
    </row>
    <row r="67" spans="1:2" x14ac:dyDescent="0.25">
      <c r="A67" s="1">
        <v>82500</v>
      </c>
      <c r="B67" s="1">
        <v>13</v>
      </c>
    </row>
    <row r="68" spans="1:2" x14ac:dyDescent="0.25">
      <c r="A68" s="1">
        <v>53500</v>
      </c>
      <c r="B68" s="1">
        <v>5</v>
      </c>
    </row>
    <row r="69" spans="1:2" x14ac:dyDescent="0.25">
      <c r="A69" s="1">
        <v>57000</v>
      </c>
      <c r="B69" s="1">
        <v>6</v>
      </c>
    </row>
    <row r="70" spans="1:2" x14ac:dyDescent="0.25">
      <c r="A70" s="1">
        <v>66500</v>
      </c>
      <c r="B70" s="1">
        <v>7</v>
      </c>
    </row>
    <row r="71" spans="1:2" x14ac:dyDescent="0.25">
      <c r="A71" s="1">
        <v>92000</v>
      </c>
      <c r="B71" s="1">
        <v>19</v>
      </c>
    </row>
  </sheetData>
  <mergeCells count="2">
    <mergeCell ref="D2:J3"/>
    <mergeCell ref="D4:J7"/>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D3AAF-66A3-434C-898F-D1394C1D1C93}">
  <dimension ref="A1:O71"/>
  <sheetViews>
    <sheetView topLeftCell="B16" workbookViewId="0">
      <selection activeCell="D7" sqref="D7"/>
    </sheetView>
  </sheetViews>
  <sheetFormatPr defaultRowHeight="15" x14ac:dyDescent="0.25"/>
  <cols>
    <col min="1" max="1" width="12" customWidth="1"/>
    <col min="2" max="2" width="17.42578125" customWidth="1"/>
    <col min="3" max="3" width="9.140625" style="1"/>
    <col min="12" max="13" width="12.140625" bestFit="1" customWidth="1"/>
  </cols>
  <sheetData>
    <row r="1" spans="1:11" x14ac:dyDescent="0.25">
      <c r="A1" s="15" t="s">
        <v>2</v>
      </c>
      <c r="B1" s="26" t="s">
        <v>3</v>
      </c>
      <c r="C1" s="15" t="s">
        <v>69</v>
      </c>
      <c r="E1" s="18" t="s">
        <v>58</v>
      </c>
    </row>
    <row r="2" spans="1:11" x14ac:dyDescent="0.25">
      <c r="A2" s="1" t="s">
        <v>11</v>
      </c>
      <c r="B2" s="27">
        <v>45000</v>
      </c>
      <c r="C2" s="1" t="b">
        <f>OR(B2&lt;$L$25,B2&gt;$M$25)</f>
        <v>0</v>
      </c>
      <c r="E2" s="29" t="s">
        <v>59</v>
      </c>
      <c r="F2" s="30"/>
      <c r="G2" s="30"/>
      <c r="H2" s="30"/>
      <c r="I2" s="30"/>
      <c r="J2" s="30"/>
      <c r="K2" s="30"/>
    </row>
    <row r="3" spans="1:11" x14ac:dyDescent="0.25">
      <c r="A3" s="1" t="s">
        <v>11</v>
      </c>
      <c r="B3" s="27">
        <v>40000</v>
      </c>
      <c r="C3" s="1" t="b">
        <f t="shared" ref="C3:C14" si="0">OR(B3&lt;$L$25,B3&gt;$M$25)</f>
        <v>0</v>
      </c>
      <c r="E3" s="30"/>
      <c r="F3" s="30"/>
      <c r="G3" s="30"/>
      <c r="H3" s="30"/>
      <c r="I3" s="30"/>
      <c r="J3" s="30"/>
      <c r="K3" s="30"/>
    </row>
    <row r="4" spans="1:11" x14ac:dyDescent="0.25">
      <c r="A4" s="1" t="s">
        <v>11</v>
      </c>
      <c r="B4" s="27">
        <v>48000</v>
      </c>
      <c r="C4" s="1" t="b">
        <f t="shared" si="0"/>
        <v>0</v>
      </c>
    </row>
    <row r="5" spans="1:11" x14ac:dyDescent="0.25">
      <c r="A5" s="1" t="s">
        <v>11</v>
      </c>
      <c r="B5" s="28">
        <v>30000</v>
      </c>
      <c r="C5" s="1" t="b">
        <f t="shared" si="0"/>
        <v>0</v>
      </c>
    </row>
    <row r="6" spans="1:11" x14ac:dyDescent="0.25">
      <c r="A6" s="1" t="s">
        <v>11</v>
      </c>
      <c r="B6" s="28">
        <v>48000</v>
      </c>
      <c r="C6" s="1" t="b">
        <f t="shared" si="0"/>
        <v>0</v>
      </c>
    </row>
    <row r="7" spans="1:11" x14ac:dyDescent="0.25">
      <c r="A7" s="3" t="s">
        <v>11</v>
      </c>
      <c r="B7" s="28">
        <v>68000</v>
      </c>
      <c r="C7" s="1" t="b">
        <f t="shared" si="0"/>
        <v>0</v>
      </c>
    </row>
    <row r="8" spans="1:11" x14ac:dyDescent="0.25">
      <c r="A8" s="1" t="s">
        <v>11</v>
      </c>
      <c r="B8" s="28">
        <v>35000</v>
      </c>
      <c r="C8" s="1" t="b">
        <f t="shared" si="0"/>
        <v>0</v>
      </c>
    </row>
    <row r="9" spans="1:11" x14ac:dyDescent="0.25">
      <c r="A9" s="1" t="s">
        <v>11</v>
      </c>
      <c r="B9" s="27">
        <v>65000</v>
      </c>
      <c r="C9" s="1" t="b">
        <f t="shared" si="0"/>
        <v>0</v>
      </c>
    </row>
    <row r="10" spans="1:11" x14ac:dyDescent="0.25">
      <c r="A10" s="5" t="s">
        <v>11</v>
      </c>
      <c r="B10" s="28">
        <v>83000</v>
      </c>
      <c r="C10" s="1" t="b">
        <f t="shared" si="0"/>
        <v>0</v>
      </c>
    </row>
    <row r="11" spans="1:11" x14ac:dyDescent="0.25">
      <c r="A11" s="4" t="s">
        <v>11</v>
      </c>
      <c r="B11" s="27">
        <v>80000</v>
      </c>
      <c r="C11" s="1" t="b">
        <f t="shared" si="0"/>
        <v>0</v>
      </c>
    </row>
    <row r="12" spans="1:11" x14ac:dyDescent="0.25">
      <c r="A12" s="5" t="s">
        <v>11</v>
      </c>
      <c r="B12" s="27">
        <v>78000</v>
      </c>
      <c r="C12" s="1" t="b">
        <f t="shared" si="0"/>
        <v>0</v>
      </c>
    </row>
    <row r="13" spans="1:11" x14ac:dyDescent="0.25">
      <c r="A13" s="1" t="s">
        <v>11</v>
      </c>
      <c r="B13" s="27">
        <v>78000</v>
      </c>
      <c r="C13" s="1" t="b">
        <f t="shared" si="0"/>
        <v>0</v>
      </c>
    </row>
    <row r="14" spans="1:11" x14ac:dyDescent="0.25">
      <c r="A14" s="1" t="s">
        <v>11</v>
      </c>
      <c r="B14" s="27">
        <v>92000</v>
      </c>
      <c r="C14" s="1" t="b">
        <f t="shared" si="0"/>
        <v>0</v>
      </c>
    </row>
    <row r="15" spans="1:11" x14ac:dyDescent="0.25">
      <c r="A15" s="1" t="s">
        <v>12</v>
      </c>
      <c r="B15" s="27">
        <v>42000</v>
      </c>
      <c r="C15" s="1" t="b">
        <f>OR(B15&lt;$L$26,B15&gt;$M$26)</f>
        <v>0</v>
      </c>
    </row>
    <row r="16" spans="1:11" x14ac:dyDescent="0.25">
      <c r="A16" s="1" t="s">
        <v>12</v>
      </c>
      <c r="B16" s="27">
        <v>95000</v>
      </c>
      <c r="C16" s="1" t="b">
        <f t="shared" ref="C16:C29" si="1">OR(B16&lt;$L$26,B16&gt;$M$26)</f>
        <v>0</v>
      </c>
    </row>
    <row r="17" spans="1:15" x14ac:dyDescent="0.25">
      <c r="A17" s="1" t="s">
        <v>12</v>
      </c>
      <c r="B17" s="27">
        <v>28000</v>
      </c>
      <c r="C17" s="1" t="b">
        <f t="shared" si="1"/>
        <v>0</v>
      </c>
    </row>
    <row r="18" spans="1:15" x14ac:dyDescent="0.25">
      <c r="A18" s="1" t="s">
        <v>12</v>
      </c>
      <c r="B18" s="27">
        <v>36000</v>
      </c>
      <c r="C18" s="1" t="b">
        <f t="shared" si="1"/>
        <v>0</v>
      </c>
    </row>
    <row r="19" spans="1:15" x14ac:dyDescent="0.25">
      <c r="A19" s="1" t="s">
        <v>12</v>
      </c>
      <c r="B19" s="28">
        <v>56000</v>
      </c>
      <c r="C19" s="1" t="b">
        <f t="shared" si="1"/>
        <v>0</v>
      </c>
    </row>
    <row r="20" spans="1:15" x14ac:dyDescent="0.25">
      <c r="A20" s="1" t="s">
        <v>12</v>
      </c>
      <c r="B20" s="28">
        <v>140000</v>
      </c>
      <c r="C20" s="1" t="b">
        <f t="shared" si="1"/>
        <v>1</v>
      </c>
    </row>
    <row r="21" spans="1:15" x14ac:dyDescent="0.25">
      <c r="A21" s="1" t="s">
        <v>12</v>
      </c>
      <c r="B21" s="28">
        <v>38000</v>
      </c>
      <c r="C21" s="1" t="b">
        <f t="shared" si="1"/>
        <v>0</v>
      </c>
    </row>
    <row r="22" spans="1:15" x14ac:dyDescent="0.25">
      <c r="A22" s="1" t="s">
        <v>12</v>
      </c>
      <c r="B22" s="28">
        <v>51000</v>
      </c>
      <c r="C22" s="1" t="b">
        <f t="shared" si="1"/>
        <v>0</v>
      </c>
    </row>
    <row r="23" spans="1:15" x14ac:dyDescent="0.25">
      <c r="A23" s="1" t="s">
        <v>12</v>
      </c>
      <c r="B23" s="27">
        <v>70000</v>
      </c>
      <c r="C23" s="1" t="b">
        <f t="shared" si="1"/>
        <v>0</v>
      </c>
    </row>
    <row r="24" spans="1:15" x14ac:dyDescent="0.25">
      <c r="A24" s="4" t="s">
        <v>12</v>
      </c>
      <c r="B24" s="27">
        <v>61000</v>
      </c>
      <c r="C24" s="1" t="b">
        <f t="shared" si="1"/>
        <v>0</v>
      </c>
      <c r="E24" s="25"/>
      <c r="F24" s="25" t="s">
        <v>61</v>
      </c>
      <c r="G24" s="25" t="s">
        <v>62</v>
      </c>
      <c r="H24" s="25" t="s">
        <v>63</v>
      </c>
      <c r="I24" s="25" t="s">
        <v>52</v>
      </c>
      <c r="J24" s="25" t="s">
        <v>64</v>
      </c>
      <c r="K24" s="25" t="s">
        <v>53</v>
      </c>
      <c r="L24" s="25" t="s">
        <v>65</v>
      </c>
      <c r="M24" s="25" t="s">
        <v>66</v>
      </c>
      <c r="N24" s="25" t="s">
        <v>67</v>
      </c>
      <c r="O24" s="25" t="s">
        <v>68</v>
      </c>
    </row>
    <row r="25" spans="1:15" x14ac:dyDescent="0.25">
      <c r="A25" s="1" t="s">
        <v>12</v>
      </c>
      <c r="B25" s="27">
        <v>68500</v>
      </c>
      <c r="C25" s="1" t="b">
        <f t="shared" si="1"/>
        <v>0</v>
      </c>
      <c r="E25" s="1" t="s">
        <v>11</v>
      </c>
      <c r="F25" s="1">
        <f>_xlfn.QUARTILE.INC($B$2:$B$14,0)</f>
        <v>30000</v>
      </c>
      <c r="G25" s="1">
        <f>_xlfn.QUARTILE.INC($B$2:$B$14,1)</f>
        <v>45000</v>
      </c>
      <c r="H25" s="1">
        <f>_xlfn.QUARTILE.INC($B$2:$B$14,2)</f>
        <v>65000</v>
      </c>
      <c r="I25" s="1">
        <f>_xlfn.QUARTILE.INC($B$2:$B$14,3)</f>
        <v>78000</v>
      </c>
      <c r="J25" s="1">
        <f>_xlfn.QUARTILE.INC($B$2:$B$14,4)</f>
        <v>92000</v>
      </c>
      <c r="K25" s="1">
        <f>I25-G25</f>
        <v>33000</v>
      </c>
      <c r="L25" s="1">
        <f>G25-(1.5*K25)</f>
        <v>-4500</v>
      </c>
      <c r="M25" s="1">
        <f>I25+(1.5*K25)</f>
        <v>127500</v>
      </c>
      <c r="N25" s="1">
        <f>AVERAGE($B$2:$B$14)</f>
        <v>60769.230769230766</v>
      </c>
      <c r="O25" s="1">
        <f>MODE($B$2:$B$14)</f>
        <v>48000</v>
      </c>
    </row>
    <row r="26" spans="1:15" x14ac:dyDescent="0.25">
      <c r="A26" s="5" t="s">
        <v>12</v>
      </c>
      <c r="B26" s="27">
        <v>77000</v>
      </c>
      <c r="C26" s="1" t="b">
        <f t="shared" si="1"/>
        <v>0</v>
      </c>
      <c r="E26" s="1" t="s">
        <v>12</v>
      </c>
      <c r="F26" s="1">
        <f>_xlfn.QUARTILE.INC($B$15:$B$29,0)</f>
        <v>28000</v>
      </c>
      <c r="G26" s="1">
        <f>_xlfn.QUARTILE.INC($B$15:$B$29,1)</f>
        <v>46500</v>
      </c>
      <c r="H26" s="1">
        <f>_xlfn.QUARTILE.INC($B$15:$B$29,2)</f>
        <v>61000</v>
      </c>
      <c r="I26" s="1">
        <f>_xlfn.QUARTILE.INC($B$15:$B$29,3)</f>
        <v>79750</v>
      </c>
      <c r="J26" s="1">
        <f>_xlfn.QUARTILE.INC($B$15:$B$29,4)</f>
        <v>140000</v>
      </c>
      <c r="K26" s="1">
        <f>I26-G26</f>
        <v>33250</v>
      </c>
      <c r="L26" s="1">
        <f>G26-(1.5*K26)</f>
        <v>-3375</v>
      </c>
      <c r="M26" s="1">
        <f>I26+(1.5*K26)</f>
        <v>129625</v>
      </c>
      <c r="N26" s="1">
        <f>AVERAGE($B$15:$B$29)</f>
        <v>65800</v>
      </c>
      <c r="O26" s="1" t="e">
        <f>MODE($B$15:$B$29)</f>
        <v>#N/A</v>
      </c>
    </row>
    <row r="27" spans="1:15" x14ac:dyDescent="0.25">
      <c r="A27" s="1" t="s">
        <v>12</v>
      </c>
      <c r="B27" s="27">
        <v>85000</v>
      </c>
      <c r="C27" s="1" t="b">
        <f t="shared" si="1"/>
        <v>0</v>
      </c>
      <c r="E27" s="1" t="s">
        <v>60</v>
      </c>
      <c r="F27" s="1">
        <f>_xlfn.QUARTILE.INC($B$30:$B$51,0)</f>
        <v>27000</v>
      </c>
      <c r="G27" s="1">
        <f>_xlfn.QUARTILE.INC($B$30:$B$51,1)</f>
        <v>37500</v>
      </c>
      <c r="H27" s="1">
        <f>_xlfn.QUARTILE.INC($B$30:$B$51,2)</f>
        <v>48000</v>
      </c>
      <c r="I27" s="1">
        <f>_xlfn.QUARTILE.INC($B$30:$B$51,3)</f>
        <v>77250</v>
      </c>
      <c r="J27" s="1">
        <f>_xlfn.QUARTILE.INC($B$30:$B$51,4)</f>
        <v>170000</v>
      </c>
      <c r="K27" s="1">
        <f>I27-G27</f>
        <v>39750</v>
      </c>
      <c r="L27" s="1">
        <f>G27-(1.5*K27)</f>
        <v>-22125</v>
      </c>
      <c r="M27" s="1">
        <f>I27+(1.5*K27)</f>
        <v>136875</v>
      </c>
      <c r="N27" s="1">
        <f>AVERAGE($B$30:$B$51)</f>
        <v>58313.63636363636</v>
      </c>
      <c r="O27" s="1">
        <f>MODE($B$30:$B$51)</f>
        <v>48000</v>
      </c>
    </row>
    <row r="28" spans="1:15" x14ac:dyDescent="0.25">
      <c r="A28" s="1" t="s">
        <v>12</v>
      </c>
      <c r="B28" s="27">
        <v>82500</v>
      </c>
      <c r="C28" s="1" t="b">
        <f t="shared" si="1"/>
        <v>0</v>
      </c>
      <c r="E28" s="1" t="s">
        <v>10</v>
      </c>
      <c r="F28" s="1">
        <f>_xlfn.QUARTILE.INC($B$52:$B$71,0)</f>
        <v>28000</v>
      </c>
      <c r="G28" s="1">
        <f>_xlfn.QUARTILE.INC($B$52:$B$71,1)</f>
        <v>40500</v>
      </c>
      <c r="H28" s="1">
        <f>_xlfn.QUARTILE.INC($B$52:$B$71,2)</f>
        <v>58000</v>
      </c>
      <c r="I28" s="1">
        <f>_xlfn.QUARTILE.INC($B$52:$B$71,3)</f>
        <v>63500</v>
      </c>
      <c r="J28" s="1">
        <f>_xlfn.QUARTILE.INC($B$52:$B$71,4)</f>
        <v>94000</v>
      </c>
      <c r="K28" s="1">
        <f>I28-G28</f>
        <v>23000</v>
      </c>
      <c r="L28" s="1">
        <f>G28-(1.5*K28)</f>
        <v>6000</v>
      </c>
      <c r="M28" s="1">
        <f>I28+(1.5*K28)</f>
        <v>98000</v>
      </c>
      <c r="N28" s="1">
        <f>AVERAGE($B$52:$B$71)</f>
        <v>54450</v>
      </c>
      <c r="O28" s="1">
        <f>MODE($B$52:$B$71)</f>
        <v>54000</v>
      </c>
    </row>
    <row r="29" spans="1:15" x14ac:dyDescent="0.25">
      <c r="A29" s="1" t="s">
        <v>12</v>
      </c>
      <c r="B29" s="27">
        <v>57000</v>
      </c>
      <c r="C29" s="1" t="b">
        <f t="shared" si="1"/>
        <v>0</v>
      </c>
    </row>
    <row r="30" spans="1:15" x14ac:dyDescent="0.25">
      <c r="A30" s="1" t="s">
        <v>8</v>
      </c>
      <c r="B30" s="27">
        <v>27000</v>
      </c>
      <c r="C30" s="1" t="b">
        <f>OR(B30&lt;$L$27,B30&gt;$M$27)</f>
        <v>0</v>
      </c>
    </row>
    <row r="31" spans="1:15" x14ac:dyDescent="0.25">
      <c r="A31" s="1" t="s">
        <v>8</v>
      </c>
      <c r="B31" s="27">
        <v>48000</v>
      </c>
      <c r="C31" s="1" t="b">
        <f t="shared" ref="C31:C51" si="2">OR(B31&lt;$L$27,B31&gt;$M$27)</f>
        <v>0</v>
      </c>
    </row>
    <row r="32" spans="1:15" x14ac:dyDescent="0.25">
      <c r="A32" s="1" t="s">
        <v>8</v>
      </c>
      <c r="B32" s="27">
        <v>28000</v>
      </c>
      <c r="C32" s="1" t="b">
        <f t="shared" si="2"/>
        <v>0</v>
      </c>
    </row>
    <row r="33" spans="1:3" x14ac:dyDescent="0.25">
      <c r="A33" s="1" t="s">
        <v>8</v>
      </c>
      <c r="B33" s="27">
        <v>48000</v>
      </c>
      <c r="C33" s="1" t="b">
        <f t="shared" si="2"/>
        <v>0</v>
      </c>
    </row>
    <row r="34" spans="1:3" x14ac:dyDescent="0.25">
      <c r="A34" s="1" t="s">
        <v>8</v>
      </c>
      <c r="B34" s="27">
        <v>45000</v>
      </c>
      <c r="C34" s="1" t="b">
        <f t="shared" si="2"/>
        <v>0</v>
      </c>
    </row>
    <row r="35" spans="1:3" x14ac:dyDescent="0.25">
      <c r="A35" s="1" t="s">
        <v>8</v>
      </c>
      <c r="B35" s="27">
        <v>29000</v>
      </c>
      <c r="C35" s="1" t="b">
        <f t="shared" si="2"/>
        <v>0</v>
      </c>
    </row>
    <row r="36" spans="1:3" x14ac:dyDescent="0.25">
      <c r="A36" s="1" t="s">
        <v>8</v>
      </c>
      <c r="B36" s="27">
        <v>78000</v>
      </c>
      <c r="C36" s="1" t="b">
        <f t="shared" si="2"/>
        <v>0</v>
      </c>
    </row>
    <row r="37" spans="1:3" x14ac:dyDescent="0.25">
      <c r="A37" s="1" t="s">
        <v>8</v>
      </c>
      <c r="B37" s="28">
        <v>42000</v>
      </c>
      <c r="C37" s="1" t="b">
        <f t="shared" si="2"/>
        <v>0</v>
      </c>
    </row>
    <row r="38" spans="1:3" x14ac:dyDescent="0.25">
      <c r="A38" s="1" t="s">
        <v>8</v>
      </c>
      <c r="B38" s="28">
        <v>52000</v>
      </c>
      <c r="C38" s="1" t="b">
        <f t="shared" si="2"/>
        <v>0</v>
      </c>
    </row>
    <row r="39" spans="1:3" x14ac:dyDescent="0.25">
      <c r="A39" s="1" t="s">
        <v>8</v>
      </c>
      <c r="B39" s="28">
        <v>36000</v>
      </c>
      <c r="C39" s="1" t="b">
        <f t="shared" si="2"/>
        <v>0</v>
      </c>
    </row>
    <row r="40" spans="1:3" x14ac:dyDescent="0.25">
      <c r="A40" s="1" t="s">
        <v>8</v>
      </c>
      <c r="B40" s="28">
        <v>48000</v>
      </c>
      <c r="C40" s="1" t="b">
        <f t="shared" si="2"/>
        <v>0</v>
      </c>
    </row>
    <row r="41" spans="1:3" x14ac:dyDescent="0.25">
      <c r="A41" s="1" t="s">
        <v>8</v>
      </c>
      <c r="B41" s="28">
        <v>48000</v>
      </c>
      <c r="C41" s="1" t="b">
        <f t="shared" si="2"/>
        <v>0</v>
      </c>
    </row>
    <row r="42" spans="1:3" x14ac:dyDescent="0.25">
      <c r="A42" s="1" t="s">
        <v>8</v>
      </c>
      <c r="B42" s="28">
        <v>53000</v>
      </c>
      <c r="C42" s="1" t="b">
        <f t="shared" si="2"/>
        <v>0</v>
      </c>
    </row>
    <row r="43" spans="1:3" x14ac:dyDescent="0.25">
      <c r="A43" s="5" t="s">
        <v>8</v>
      </c>
      <c r="B43" s="28">
        <v>27500</v>
      </c>
      <c r="C43" s="1" t="b">
        <f t="shared" si="2"/>
        <v>0</v>
      </c>
    </row>
    <row r="44" spans="1:3" x14ac:dyDescent="0.25">
      <c r="A44" s="5" t="s">
        <v>8</v>
      </c>
      <c r="B44" s="27">
        <v>29000</v>
      </c>
      <c r="C44" s="1" t="b">
        <f t="shared" si="2"/>
        <v>0</v>
      </c>
    </row>
    <row r="45" spans="1:3" x14ac:dyDescent="0.25">
      <c r="A45" s="5" t="s">
        <v>8</v>
      </c>
      <c r="B45" s="27">
        <v>62000</v>
      </c>
      <c r="C45" s="1" t="b">
        <f t="shared" si="2"/>
        <v>0</v>
      </c>
    </row>
    <row r="46" spans="1:3" x14ac:dyDescent="0.25">
      <c r="A46" s="1" t="s">
        <v>8</v>
      </c>
      <c r="B46" s="27">
        <v>75000</v>
      </c>
      <c r="C46" s="1" t="b">
        <f t="shared" si="2"/>
        <v>0</v>
      </c>
    </row>
    <row r="47" spans="1:3" x14ac:dyDescent="0.25">
      <c r="A47" s="1" t="s">
        <v>8</v>
      </c>
      <c r="B47" s="27">
        <v>88000</v>
      </c>
      <c r="C47" s="1" t="b">
        <f t="shared" si="2"/>
        <v>0</v>
      </c>
    </row>
    <row r="48" spans="1:3" x14ac:dyDescent="0.25">
      <c r="A48" s="1" t="s">
        <v>8</v>
      </c>
      <c r="B48" s="27">
        <v>90000</v>
      </c>
      <c r="C48" s="1" t="b">
        <f t="shared" si="2"/>
        <v>0</v>
      </c>
    </row>
    <row r="49" spans="1:3" x14ac:dyDescent="0.25">
      <c r="A49" s="1" t="s">
        <v>8</v>
      </c>
      <c r="B49" s="27">
        <v>79400</v>
      </c>
      <c r="C49" s="1" t="b">
        <f t="shared" si="2"/>
        <v>0</v>
      </c>
    </row>
    <row r="50" spans="1:3" x14ac:dyDescent="0.25">
      <c r="A50" s="1" t="s">
        <v>8</v>
      </c>
      <c r="B50" s="27">
        <v>80000</v>
      </c>
      <c r="C50" s="1" t="b">
        <f t="shared" si="2"/>
        <v>0</v>
      </c>
    </row>
    <row r="51" spans="1:3" x14ac:dyDescent="0.25">
      <c r="A51" s="1" t="s">
        <v>8</v>
      </c>
      <c r="B51" s="27">
        <v>170000</v>
      </c>
      <c r="C51" s="1" t="b">
        <f t="shared" si="2"/>
        <v>1</v>
      </c>
    </row>
    <row r="52" spans="1:3" x14ac:dyDescent="0.25">
      <c r="A52" s="1" t="s">
        <v>10</v>
      </c>
      <c r="B52" s="27">
        <v>75000</v>
      </c>
      <c r="C52" s="1" t="b">
        <f>OR(B52&lt;$L$28,B52&gt;$M$28)</f>
        <v>0</v>
      </c>
    </row>
    <row r="53" spans="1:3" x14ac:dyDescent="0.25">
      <c r="A53" s="1" t="s">
        <v>10</v>
      </c>
      <c r="B53" s="27">
        <v>61000</v>
      </c>
      <c r="C53" s="1" t="b">
        <f t="shared" ref="C53:C71" si="3">OR(B53&lt;$L$28,B53&gt;$M$28)</f>
        <v>0</v>
      </c>
    </row>
    <row r="54" spans="1:3" x14ac:dyDescent="0.25">
      <c r="A54" s="1" t="s">
        <v>10</v>
      </c>
      <c r="B54" s="27">
        <v>65000</v>
      </c>
      <c r="C54" s="1" t="b">
        <f t="shared" si="3"/>
        <v>0</v>
      </c>
    </row>
    <row r="55" spans="1:3" x14ac:dyDescent="0.25">
      <c r="A55" s="1" t="s">
        <v>10</v>
      </c>
      <c r="B55" s="28">
        <v>54000</v>
      </c>
      <c r="C55" s="1" t="b">
        <f t="shared" si="3"/>
        <v>0</v>
      </c>
    </row>
    <row r="56" spans="1:3" x14ac:dyDescent="0.25">
      <c r="A56" s="1" t="s">
        <v>10</v>
      </c>
      <c r="B56" s="28">
        <v>54000</v>
      </c>
      <c r="C56" s="1" t="b">
        <f t="shared" si="3"/>
        <v>0</v>
      </c>
    </row>
    <row r="57" spans="1:3" x14ac:dyDescent="0.25">
      <c r="A57" s="1" t="s">
        <v>10</v>
      </c>
      <c r="B57" s="28">
        <v>94000</v>
      </c>
      <c r="C57" s="1" t="b">
        <f t="shared" si="3"/>
        <v>0</v>
      </c>
    </row>
    <row r="58" spans="1:3" x14ac:dyDescent="0.25">
      <c r="A58" s="1" t="s">
        <v>10</v>
      </c>
      <c r="B58" s="28">
        <v>42000</v>
      </c>
      <c r="C58" s="1" t="b">
        <f t="shared" si="3"/>
        <v>0</v>
      </c>
    </row>
    <row r="59" spans="1:3" x14ac:dyDescent="0.25">
      <c r="A59" s="1" t="s">
        <v>10</v>
      </c>
      <c r="B59" s="27">
        <v>36000</v>
      </c>
      <c r="C59" s="1" t="b">
        <f t="shared" si="3"/>
        <v>0</v>
      </c>
    </row>
    <row r="60" spans="1:3" x14ac:dyDescent="0.25">
      <c r="A60" s="1" t="s">
        <v>10</v>
      </c>
      <c r="B60" s="27">
        <v>32000</v>
      </c>
      <c r="C60" s="1" t="b">
        <f t="shared" si="3"/>
        <v>0</v>
      </c>
    </row>
    <row r="61" spans="1:3" x14ac:dyDescent="0.25">
      <c r="A61" s="1" t="s">
        <v>10</v>
      </c>
      <c r="B61" s="28">
        <v>30000</v>
      </c>
      <c r="C61" s="1" t="b">
        <f t="shared" si="3"/>
        <v>0</v>
      </c>
    </row>
    <row r="62" spans="1:3" x14ac:dyDescent="0.25">
      <c r="A62" s="1" t="s">
        <v>10</v>
      </c>
      <c r="B62" s="28">
        <v>28500</v>
      </c>
      <c r="C62" s="1" t="b">
        <f t="shared" si="3"/>
        <v>0</v>
      </c>
    </row>
    <row r="63" spans="1:3" x14ac:dyDescent="0.25">
      <c r="A63" s="1" t="s">
        <v>10</v>
      </c>
      <c r="B63" s="28">
        <v>28000</v>
      </c>
      <c r="C63" s="1" t="b">
        <f t="shared" si="3"/>
        <v>0</v>
      </c>
    </row>
    <row r="64" spans="1:3" x14ac:dyDescent="0.25">
      <c r="A64" s="4" t="s">
        <v>10</v>
      </c>
      <c r="B64" s="27">
        <v>68000</v>
      </c>
      <c r="C64" s="1" t="b">
        <f t="shared" si="3"/>
        <v>0</v>
      </c>
    </row>
    <row r="65" spans="1:3" x14ac:dyDescent="0.25">
      <c r="A65" s="5" t="s">
        <v>10</v>
      </c>
      <c r="B65" s="27">
        <v>58000</v>
      </c>
      <c r="C65" s="1" t="b">
        <f t="shared" si="3"/>
        <v>0</v>
      </c>
    </row>
    <row r="66" spans="1:3" x14ac:dyDescent="0.25">
      <c r="A66" s="4" t="s">
        <v>10</v>
      </c>
      <c r="B66" s="27">
        <v>60000</v>
      </c>
      <c r="C66" s="1" t="b">
        <f t="shared" si="3"/>
        <v>0</v>
      </c>
    </row>
    <row r="67" spans="1:3" x14ac:dyDescent="0.25">
      <c r="A67" s="1" t="s">
        <v>10</v>
      </c>
      <c r="B67" s="27">
        <v>58000</v>
      </c>
      <c r="C67" s="1" t="b">
        <f t="shared" si="3"/>
        <v>0</v>
      </c>
    </row>
    <row r="68" spans="1:3" x14ac:dyDescent="0.25">
      <c r="A68" s="1" t="s">
        <v>10</v>
      </c>
      <c r="B68" s="27">
        <v>63000</v>
      </c>
      <c r="C68" s="1" t="b">
        <f t="shared" si="3"/>
        <v>0</v>
      </c>
    </row>
    <row r="69" spans="1:3" x14ac:dyDescent="0.25">
      <c r="A69" s="1" t="s">
        <v>10</v>
      </c>
      <c r="B69" s="27">
        <v>62500</v>
      </c>
      <c r="C69" s="1" t="b">
        <f t="shared" si="3"/>
        <v>0</v>
      </c>
    </row>
    <row r="70" spans="1:3" x14ac:dyDescent="0.25">
      <c r="A70" s="1" t="s">
        <v>10</v>
      </c>
      <c r="B70" s="27">
        <v>53500</v>
      </c>
      <c r="C70" s="1" t="b">
        <f t="shared" si="3"/>
        <v>0</v>
      </c>
    </row>
    <row r="71" spans="1:3" x14ac:dyDescent="0.25">
      <c r="A71" s="1" t="s">
        <v>10</v>
      </c>
      <c r="B71" s="27">
        <v>66500</v>
      </c>
      <c r="C71" s="1" t="b">
        <f t="shared" si="3"/>
        <v>0</v>
      </c>
    </row>
  </sheetData>
  <autoFilter ref="A1:B1" xr:uid="{922D3AAF-66A3-434C-898F-D1394C1D1C93}">
    <sortState xmlns:xlrd2="http://schemas.microsoft.com/office/spreadsheetml/2017/richdata2" ref="A2:B71">
      <sortCondition ref="A1"/>
    </sortState>
  </autoFilter>
  <mergeCells count="1">
    <mergeCell ref="E2:K3"/>
  </mergeCells>
  <conditionalFormatting sqref="C1:C71">
    <cfRule type="expression" dxfId="0" priority="1">
      <formula>OR($C$1:$C$71="TRUE")</formula>
    </cfRule>
  </conditionalFormatting>
  <pageMargins left="0.7" right="0.7" top="0.75" bottom="0.75" header="0.3" footer="0.3"/>
  <ignoredErrors>
    <ignoredError sqref="H27" formula="1"/>
  </ignoredErrors>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80C9320661FCB478F077E19A50F7652" ma:contentTypeVersion="12" ma:contentTypeDescription="Create a new document." ma:contentTypeScope="" ma:versionID="bb9f7ac773cafbfa04a0f6cfaf6875ab">
  <xsd:schema xmlns:xsd="http://www.w3.org/2001/XMLSchema" xmlns:xs="http://www.w3.org/2001/XMLSchema" xmlns:p="http://schemas.microsoft.com/office/2006/metadata/properties" xmlns:ns2="0f01b7b4-d4b6-47da-93c5-cffa90a406b9" xmlns:ns3="b18f8198-02fb-408b-a649-baf04150ea28" targetNamespace="http://schemas.microsoft.com/office/2006/metadata/properties" ma:root="true" ma:fieldsID="07ab935f7a499dafb3ee50cd03b7f7ae" ns2:_="" ns3:_="">
    <xsd:import namespace="0f01b7b4-d4b6-47da-93c5-cffa90a406b9"/>
    <xsd:import namespace="b18f8198-02fb-408b-a649-baf04150ea2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LengthInSeconds" minOccurs="0"/>
                <xsd:element ref="ns3:MediaServiceDateTaken" minOccurs="0"/>
                <xsd:element ref="ns3:MediaServiceAutoTags" minOccurs="0"/>
                <xsd:element ref="ns3:MediaServiceGenerationTime" minOccurs="0"/>
                <xsd:element ref="ns3:MediaServiceEventHashCode"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01b7b4-d4b6-47da-93c5-cffa90a406b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18f8198-02fb-408b-a649-baf04150ea2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LengthInSeconds" ma:index="14" nillable="true" ma:displayName="Length (seconds)" ma:internalName="MediaLengthInSeconds" ma:readOnly="true">
      <xsd:simpleType>
        <xsd:restriction base="dms:Unknow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1EB53E3-A6BC-4AD1-9FC7-1BE1209ED76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f01b7b4-d4b6-47da-93c5-cffa90a406b9"/>
    <ds:schemaRef ds:uri="b18f8198-02fb-408b-a649-baf04150ea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EF5D1F9-073B-4498-BB58-168E808CDF7A}">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476A5D62-EF81-459A-B426-BCB6EE7E4F7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vt:lpstr>
      <vt:lpstr>TASK 1</vt:lpstr>
      <vt:lpstr>TASK 2</vt:lpstr>
      <vt:lpstr>TASK 3</vt:lpstr>
      <vt:lpstr>TASK 4</vt:lpstr>
      <vt:lpstr>TASK 5</vt:lpstr>
      <vt:lpstr>TASK 6</vt:lpstr>
      <vt:lpstr>TASK 7 </vt:lpstr>
      <vt:lpstr>TASK 8</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kritika negi</cp:lastModifiedBy>
  <cp:revision/>
  <dcterms:created xsi:type="dcterms:W3CDTF">2021-05-22T09:50:20Z</dcterms:created>
  <dcterms:modified xsi:type="dcterms:W3CDTF">2022-01-17T04:29:52Z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61f690a1-e6a9-4f62-9f69-38e1360137ea</vt:lpwstr>
  </property>
  <property fmtid="{D5CDD505-2E9C-101B-9397-08002B2CF9AE}" pid="3" name="ContentTypeId">
    <vt:lpwstr>0x010100D80C9320661FCB478F077E19A50F7652</vt:lpwstr>
  </property>
</Properties>
</file>