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/Dropbox (FANS)/0 Bootcamp/Module 1/"/>
    </mc:Choice>
  </mc:AlternateContent>
  <xr:revisionPtr revIDLastSave="0" documentId="13_ncr:1_{30FE3641-863C-1A45-B376-ECB0024E9F1E}" xr6:coauthVersionLast="45" xr6:coauthVersionMax="45" xr10:uidLastSave="{00000000-0000-0000-0000-000000000000}"/>
  <bookViews>
    <workbookView xWindow="0" yWindow="560" windowWidth="29640" windowHeight="1956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4" i="8"/>
  <c r="B13" i="8"/>
  <c r="B12" i="8"/>
  <c r="C4" i="8"/>
  <c r="B11" i="8"/>
  <c r="C6" i="8"/>
  <c r="C5" i="8"/>
  <c r="B7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14" i="8" l="1"/>
  <c r="C7" i="8"/>
  <c r="C2" i="5"/>
  <c r="D3" i="5"/>
  <c r="D4" i="5"/>
  <c r="D5" i="5"/>
  <c r="D6" i="5"/>
  <c r="C3" i="5"/>
  <c r="C4" i="5"/>
  <c r="C5" i="5"/>
  <c r="C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<sst xmlns="http://schemas.openxmlformats.org/spreadsheetml/2006/main" count="38341" uniqueCount="8399">
  <si>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</si>
  <si>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</si>
  <si>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</si>
  <si>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</si>
  <si>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</si>
  <si>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</si>
  <si>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</si>
  <si>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</si>
  <si>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</si>
  <si>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</si>
  <si>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</si>
  <si>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</si>
  <si>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</si>
  <si>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</si>
  <si>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</si>
  <si>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</si>
  <si>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</si>
  <si>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</si>
  <si>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</si>
  <si>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</si>
  <si>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</si>
  <si>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</si>
  <si>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</si>
  <si>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</si>
  <si>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</si>
  <si>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</si>
  <si>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</si>
  <si>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</si>
  <si>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</si>
  <si>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</si>
  <si>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</si>
  <si>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</si>
  <si>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</si>
  <si>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</si>
  <si>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</si>
  <si>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</si>
  <si>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</si>
  <si>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</si>
  <si>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</si>
  <si>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</si>
  <si>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</si>
  <si>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</si>
  <si>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</si>
  <si>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</si>
  <si>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</si>
  <si>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</si>
  <si>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</si>
  <si>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</si>
  <si>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</si>
  <si>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</si>
  <si>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</si>
  <si>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</si>
  <si>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</si>
  <si>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</si>
  <si>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</si>
  <si>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</si>
  <si>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</si>
  <si>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</si>
  <si>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</si>
  <si>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</si>
  <si>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</si>
  <si>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</si>
  <si>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</si>
  <si>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</si>
  <si>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</si>
  <si>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</si>
  <si>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</si>
  <si>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</si>
  <si>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</si>
  <si>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</si>
  <si>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</si>
  <si>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</si>
  <si>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</si>
  <si>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</si>
  <si>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</si>
  <si>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</si>
  <si>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</si>
  <si>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</si>
  <si>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</si>
  <si>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</si>
  <si>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</si>
  <si>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</si>
  <si>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</si>
  <si>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</si>
  <si>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</si>
  <si>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</si>
  <si>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</si>
  <si>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</si>
  <si>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</si>
  <si>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</si>
  <si>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</si>
  <si>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</si>
  <si>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</si>
  <si>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</si>
  <si>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</si>
  <si>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</si>
  <si>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</si>
  <si>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</si>
  <si>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</si>
  <si>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</si>
  <si>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</si>
  <si>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</si>
  <si>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</si>
  <si>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</si>
  <si>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</si>
  <si>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</si>
  <si>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</si>
  <si>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</si>
  <si>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</si>
  <si>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</si>
  <si>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</si>
  <si>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</si>
  <si>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</si>
  <si>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</si>
  <si>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</si>
  <si>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</si>
  <si>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</si>
  <si>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</si>
  <si>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</si>
  <si>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</si>
  <si>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</si>
  <si>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</si>
  <si>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</si>
  <si>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</si>
  <si>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</si>
  <si>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</si>
  <si>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</si>
  <si>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</si>
  <si>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</si>
  <si>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</si>
  <si>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</si>
  <si>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</si>
  <si>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</si>
  <si>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</si>
  <si>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</si>
  <si>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</si>
  <si>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</si>
  <si>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</si>
  <si>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</si>
  <si>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</si>
  <si>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</si>
  <si>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</si>
  <si>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</si>
  <si>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</si>
  <si>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</si>
  <si>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</si>
  <si>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</si>
  <si>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</si>
  <si>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</si>
  <si>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</si>
  <si>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</si>
  <si>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</si>
  <si>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</si>
  <si>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</si>
  <si>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</si>
  <si>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</si>
  <si>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</si>
  <si>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</si>
  <si>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</si>
  <si>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</si>
  <si>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</si>
  <si>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</si>
  <si>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</si>
  <si>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</si>
  <si>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</si>
  <si>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</si>
  <si>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</si>
  <si>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</si>
  <si>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</si>
  <si>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</si>
  <si>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</si>
  <si>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</si>
  <si>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</si>
  <si>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</si>
  <si>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</si>
  <si>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</si>
  <si>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</si>
  <si>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</si>
  <si>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</si>
  <si>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</si>
  <si>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</si>
  <si>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</si>
  <si>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</si>
  <si>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</si>
  <si>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</si>
  <si>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</si>
  <si>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</si>
  <si>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</si>
  <si>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</si>
  <si>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</si>
  <si>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</si>
  <si>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</si>
  <si>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</si>
  <si>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</si>
  <si>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</si>
  <si>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</si>
  <si>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</si>
  <si>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</si>
  <si>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</si>
  <si>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</si>
  <si>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</si>
  <si>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</si>
  <si>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</si>
  <si>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</si>
  <si>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</si>
  <si>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</si>
  <si>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</si>
  <si>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</si>
  <si>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</si>
  <si>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</si>
  <si>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</si>
  <si>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</si>
  <si>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</si>
  <si>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</si>
  <si>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</si>
  <si>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</si>
  <si>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</si>
  <si>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</si>
  <si>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</si>
  <si>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</si>
  <si>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</si>
  <si>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</si>
  <si>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</si>
  <si>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</si>
  <si>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</si>
  <si>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</si>
  <si>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</si>
  <si>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</si>
  <si>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</si>
  <si>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</si>
  <si>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</si>
  <si>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</si>
  <si>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</si>
  <si>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</si>
  <si>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</si>
  <si>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</si>
  <si>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</si>
  <si>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</si>
  <si>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</si>
  <si>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</si>
  <si>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</si>
  <si>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</si>
  <si>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</si>
  <si>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</si>
  <si>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</si>
  <si>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</si>
  <si>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</si>
  <si>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</si>
  <si>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</si>
  <si>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</si>
  <si>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</si>
  <si>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</si>
  <si>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</si>
  <si>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</si>
  <si>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</si>
  <si>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</si>
  <si>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</si>
  <si>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</si>
  <si>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</si>
  <si>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</si>
  <si>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</si>
  <si>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</si>
  <si>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</si>
  <si>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</si>
  <si>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</si>
  <si>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</si>
  <si>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</si>
  <si>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</si>
  <si>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</si>
  <si>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</si>
  <si>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</si>
  <si>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</si>
  <si>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</si>
  <si>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</si>
  <si>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</si>
  <si>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</si>
  <si>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</si>
  <si>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</si>
  <si>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</si>
  <si>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</si>
  <si>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</si>
  <si>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</si>
  <si>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</si>
  <si>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</si>
  <si>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</si>
  <si>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</si>
  <si>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</si>
  <si>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</si>
  <si>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</si>
  <si>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</si>
  <si>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</si>
  <si>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</si>
  <si>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</si>
  <si>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</si>
  <si>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</si>
  <si>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</si>
  <si>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</si>
  <si>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</si>
  <si>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</si>
  <si>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</si>
  <si>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</si>
  <si>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</si>
  <si>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</si>
  <si>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</si>
  <si>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</si>
  <si>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</si>
  <si>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</si>
  <si>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</si>
  <si>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</si>
  <si>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</si>
  <si>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</si>
  <si>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</si>
  <si>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</si>
  <si>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</si>
  <si>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</si>
  <si>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</si>
  <si>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</si>
  <si>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</si>
  <si>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</si>
  <si>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</si>
  <si>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</si>
  <si>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</si>
  <si>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</si>
  <si>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</si>
  <si>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</si>
  <si>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</si>
  <si>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</si>
  <si>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</si>
  <si>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</si>
  <si>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</si>
  <si>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</si>
  <si>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</si>
  <si>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</si>
  <si>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</si>
  <si>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</si>
  <si>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</si>
  <si>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</si>
  <si>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</si>
  <si>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</si>
  <si>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</si>
  <si>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</si>
  <si>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</si>
  <si>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</si>
  <si>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</si>
  <si>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</si>
  <si>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</si>
  <si>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</si>
  <si>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</si>
  <si>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</si>
  <si>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</si>
  <si>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</si>
  <si>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</si>
  <si>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</si>
  <si>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</si>
  <si>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</si>
  <si>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</si>
  <si>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</si>
  <si>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</si>
  <si>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</si>
  <si>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</si>
  <si>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</si>
  <si>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</si>
  <si>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</si>
  <si>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</si>
  <si>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</si>
  <si>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</si>
  <si>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</si>
  <si>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</si>
  <si>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</si>
  <si>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</si>
  <si>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</si>
  <si>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</si>
  <si>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</si>
  <si>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</si>
  <si>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</si>
  <si>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</si>
  <si>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</si>
  <si>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</si>
  <si>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</si>
  <si>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</si>
  <si>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</si>
  <si>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</si>
  <si>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</si>
  <si>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</si>
  <si>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</si>
  <si>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</si>
  <si>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</si>
  <si>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</si>
  <si>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</si>
  <si>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</si>
  <si>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</si>
  <si>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</si>
  <si>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</si>
  <si>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</si>
  <si>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</si>
  <si>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</si>
  <si>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</si>
  <si>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</si>
  <si>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</si>
  <si>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</si>
  <si>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</si>
  <si>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</si>
  <si>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</si>
  <si>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</si>
  <si>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</si>
  <si>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</si>
  <si>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</si>
  <si>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</si>
  <si>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</si>
  <si>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</si>
  <si>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</si>
  <si>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</si>
  <si>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</si>
  <si>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</si>
  <si>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</si>
  <si>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</si>
  <si>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</si>
  <si>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</si>
  <si>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</si>
  <si>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</si>
  <si>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</si>
  <si>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</si>
  <si>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</si>
  <si>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</si>
  <si>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</si>
  <si>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</si>
  <si>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</si>
  <si>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</si>
  <si>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</si>
  <si>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</si>
  <si>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</si>
  <si>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</si>
  <si>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</si>
  <si>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</si>
  <si>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</si>
  <si>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</si>
  <si>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</si>
  <si>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</si>
  <si>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</si>
  <si>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</si>
  <si>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</si>
  <si>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</si>
  <si>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</si>
  <si>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</si>
  <si>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</si>
  <si>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</si>
  <si>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</si>
  <si>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</si>
  <si>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</si>
  <si>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</si>
  <si>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</si>
  <si>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</si>
  <si>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</si>
  <si>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</si>
  <si>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</si>
  <si>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</si>
  <si>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</si>
  <si>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</si>
  <si>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</si>
  <si>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</si>
  <si>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</si>
  <si>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</si>
  <si>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</si>
  <si>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</si>
  <si>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</si>
  <si>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</si>
  <si>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</si>
  <si>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</si>
  <si>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</si>
  <si>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</si>
  <si>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</si>
  <si>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</si>
  <si>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</si>
  <si>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</si>
  <si>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</si>
  <si>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</si>
  <si>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</si>
  <si>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</si>
  <si>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</si>
  <si>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</si>
  <si>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</si>
  <si>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</si>
  <si>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</si>
  <si>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</si>
  <si>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</si>
  <si>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</si>
  <si>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</si>
  <si>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</si>
  <si>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</si>
  <si>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</si>
  <si>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</si>
  <si>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</si>
  <si>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</si>
  <si>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</si>
  <si>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</si>
  <si>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</si>
  <si>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</si>
  <si>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</si>
  <si>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</si>
  <si>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</si>
  <si>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</si>
  <si>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</si>
  <si>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</si>
  <si>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</si>
  <si>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</si>
  <si>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</si>
  <si>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</si>
  <si>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</si>
  <si>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</si>
  <si>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</si>
  <si>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</si>
  <si>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</si>
  <si>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</si>
  <si>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</si>
  <si>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</si>
  <si>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</si>
  <si>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</si>
  <si>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</si>
  <si>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</si>
  <si>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</si>
  <si>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</si>
  <si>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</si>
  <si>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</si>
  <si>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</si>
  <si>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</si>
  <si>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</si>
  <si>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</si>
  <si>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</si>
  <si>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</si>
  <si>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</si>
  <si>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</si>
  <si>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</si>
  <si>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</si>
  <si>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</si>
  <si>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</si>
  <si>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</si>
  <si>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</si>
  <si>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</si>
  <si>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</si>
  <si>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</si>
  <si>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</si>
  <si>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</si>
  <si>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</si>
  <si>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</si>
  <si>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</si>
  <si>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</si>
  <si>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</si>
  <si>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</si>
  <si>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</si>
  <si>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</si>
  <si>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</si>
  <si>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</si>
  <si>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</si>
  <si>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</si>
  <si>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</si>
  <si>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</si>
  <si>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</si>
  <si>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</si>
  <si>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</si>
  <si>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</si>
  <si>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</si>
  <si>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</si>
  <si>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</si>
  <si>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</si>
  <si>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</si>
  <si>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</si>
  <si>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</si>
  <si>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</si>
  <si>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</si>
  <si>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</si>
  <si>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</si>
  <si>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</si>
  <si>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</si>
  <si>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</si>
  <si>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</si>
  <si>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</si>
  <si>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</si>
  <si>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</si>
  <si>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</si>
  <si>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</si>
  <si>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</si>
  <si>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</si>
  <si>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</si>
  <si>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</si>
  <si>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</si>
  <si>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</si>
  <si>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</si>
  <si>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</si>
  <si>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</si>
  <si>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</si>
  <si>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</si>
  <si>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</si>
  <si>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</si>
  <si>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</si>
  <si>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</si>
  <si>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</si>
  <si>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</si>
  <si>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</si>
  <si>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</si>
  <si>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</si>
  <si>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</si>
  <si>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</si>
  <si>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</si>
  <si>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</si>
  <si>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</si>
  <si>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</si>
  <si>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</si>
  <si>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</si>
  <si>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</si>
  <si>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</si>
  <si>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</si>
  <si>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</si>
  <si>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</si>
  <si>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</si>
  <si>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</si>
  <si>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</si>
  <si>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</si>
  <si>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</si>
  <si>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</si>
  <si>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</si>
  <si>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</si>
  <si>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</si>
  <si>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</si>
  <si>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</si>
  <si>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</si>
  <si>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</si>
  <si>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</si>
  <si>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</si>
  <si>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</si>
  <si>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</si>
  <si>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</si>
  <si>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</si>
  <si>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</si>
  <si>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</si>
  <si>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</si>
  <si>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</si>
  <si>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</si>
  <si>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</si>
  <si>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</si>
  <si>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</si>
  <si>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</si>
  <si>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</si>
  <si>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</si>
  <si>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</si>
  <si>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</si>
  <si>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</si>
  <si>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</si>
  <si>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</si>
  <si>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</si>
  <si>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</si>
  <si>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</si>
  <si>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</si>
  <si>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</si>
  <si>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</si>
  <si>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</si>
  <si>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</si>
  <si>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</si>
  <si>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</si>
  <si>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</si>
  <si>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</si>
  <si>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</si>
  <si>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</si>
  <si>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</si>
  <si>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</si>
  <si>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</si>
  <si>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</si>
  <si>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</si>
  <si>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</si>
  <si>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</si>
  <si>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</si>
  <si>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</si>
  <si>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</si>
  <si>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</si>
  <si>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</si>
  <si>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</si>
  <si>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</si>
  <si>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</si>
  <si>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</si>
  <si>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</si>
  <si>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</si>
  <si>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</si>
  <si>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</si>
  <si>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</si>
  <si>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</si>
  <si>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</si>
  <si>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</si>
  <si>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</si>
  <si>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</si>
  <si>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</si>
  <si>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</si>
  <si>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</si>
  <si>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</si>
  <si>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</si>
  <si>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</si>
  <si>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</si>
  <si>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</si>
  <si>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</si>
  <si>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</si>
  <si>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</si>
  <si>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</si>
  <si>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</si>
  <si>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</si>
  <si>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</si>
  <si>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</si>
  <si>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</si>
  <si>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</si>
  <si>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</si>
  <si>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</si>
  <si>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</si>
  <si>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</si>
  <si>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</si>
  <si>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</si>
  <si>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</si>
  <si>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</si>
  <si>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</si>
  <si>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</si>
  <si>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</si>
  <si>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</si>
  <si>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</si>
  <si>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</si>
  <si>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</si>
  <si>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</si>
  <si>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</si>
  <si>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</si>
  <si>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</si>
  <si>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</si>
  <si>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</si>
  <si>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</si>
  <si>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</si>
  <si>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</si>
  <si>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</si>
  <si>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</si>
  <si>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</si>
  <si>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</si>
  <si>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</si>
  <si>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</si>
  <si>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</si>
  <si>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</si>
  <si>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</si>
  <si>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</si>
  <si>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</si>
  <si>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</si>
  <si>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</si>
  <si>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</si>
  <si>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</si>
  <si>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</si>
  <si>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</si>
  <si>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</si>
  <si>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</si>
  <si>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</si>
  <si>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</si>
  <si>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</si>
  <si>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</si>
  <si>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</si>
  <si>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</si>
  <si>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</si>
  <si>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</si>
  <si>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</si>
  <si>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</si>
  <si>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</si>
  <si>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</si>
  <si>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</si>
  <si>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</si>
  <si>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</si>
  <si>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</si>
  <si>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</si>
  <si>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</si>
  <si>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</si>
  <si>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</si>
  <si>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</si>
  <si>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</si>
  <si>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</si>
  <si>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</si>
  <si>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</si>
  <si>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</si>
  <si>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</si>
  <si>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</si>
  <si>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</si>
  <si>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</si>
  <si>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</si>
  <si>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</si>
  <si>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</si>
  <si>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</si>
  <si>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</si>
  <si>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</si>
  <si>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</si>
  <si>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</si>
  <si>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</si>
  <si>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</si>
  <si>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</si>
  <si>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</si>
  <si>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</si>
  <si>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</si>
  <si>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</si>
  <si>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</si>
  <si>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</si>
  <si>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</si>
  <si>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</si>
  <si>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</si>
  <si>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</si>
  <si>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</si>
  <si>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</si>
  <si>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</si>
  <si>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</si>
  <si>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</si>
  <si>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</si>
  <si>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</si>
  <si>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</si>
  <si>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</si>
  <si>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</si>
  <si>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</si>
  <si>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</si>
  <si>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</si>
  <si>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</si>
  <si>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</si>
  <si>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</si>
  <si>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</si>
  <si>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</si>
  <si>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</si>
  <si>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</si>
  <si>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</si>
  <si>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</si>
  <si>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</si>
  <si>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</si>
  <si>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</si>
  <si>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</si>
  <si>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</si>
  <si>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</si>
  <si>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</si>
  <si>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</si>
  <si>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</si>
  <si>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</si>
  <si>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</si>
  <si>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</si>
  <si>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</si>
  <si>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</si>
  <si>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</si>
  <si>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</si>
  <si>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</si>
  <si>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</si>
  <si>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</si>
  <si>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</si>
  <si>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</si>
  <si>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</si>
  <si>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</si>
  <si>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</si>
  <si>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</si>
  <si>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</si>
  <si>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</si>
  <si>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</si>
  <si>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</si>
  <si>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</si>
  <si>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</si>
  <si>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</si>
  <si>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</si>
  <si>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</si>
  <si>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</si>
  <si>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</si>
  <si>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</si>
  <si>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</si>
  <si>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</si>
  <si>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</si>
  <si>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</si>
  <si>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</si>
  <si>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</si>
  <si>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</si>
  <si>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</si>
  <si>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</si>
  <si>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</si>
  <si>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</si>
  <si>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</si>
  <si>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</si>
  <si>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</si>
  <si>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</si>
  <si>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</si>
  <si>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</si>
  <si>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</si>
  <si>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</si>
  <si>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</si>
  <si>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</si>
  <si>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</si>
  <si>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</si>
  <si>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</si>
  <si>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</si>
  <si>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</si>
  <si>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</si>
  <si>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</si>
  <si>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</si>
  <si>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</si>
  <si>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</si>
  <si>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</si>
  <si>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</si>
  <si>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</si>
  <si>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</si>
  <si>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</si>
  <si>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</si>
  <si>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</si>
  <si>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</si>
  <si>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</si>
  <si>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</si>
  <si>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</si>
  <si>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</si>
  <si>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</si>
  <si>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</si>
  <si>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</si>
  <si>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</si>
  <si>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</si>
  <si>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</si>
  <si>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</si>
  <si>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</si>
  <si>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</si>
  <si>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</si>
  <si>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</si>
  <si>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</si>
  <si>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</si>
  <si>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</si>
  <si>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</si>
  <si>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</si>
  <si>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</si>
  <si>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</si>
  <si>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</si>
  <si>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</si>
  <si>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</si>
  <si>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</si>
  <si>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</si>
  <si>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</si>
  <si>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</si>
  <si>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</si>
  <si>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</si>
  <si>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</si>
  <si>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</si>
  <si>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</si>
  <si>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</si>
  <si>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</si>
  <si>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</si>
  <si>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</si>
  <si>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</si>
  <si>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</si>
  <si>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</si>
  <si>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</si>
  <si>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</si>
  <si>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</si>
  <si>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</si>
  <si>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</si>
  <si>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</si>
  <si>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</si>
  <si>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</si>
  <si>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</si>
  <si>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</si>
  <si>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</si>
  <si>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</si>
  <si>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</si>
  <si>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</si>
  <si>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</si>
  <si>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</si>
  <si>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</si>
  <si>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</si>
  <si>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</si>
  <si>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</si>
  <si>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</si>
  <si>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</si>
  <si>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</si>
  <si>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</si>
  <si>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</si>
  <si>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</si>
  <si>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</si>
  <si>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</si>
  <si>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</si>
  <si>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</si>
  <si>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</si>
  <si>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</si>
  <si>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</si>
  <si>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</si>
  <si>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</si>
  <si>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</si>
  <si>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</si>
  <si>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</si>
  <si>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</si>
  <si>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</si>
  <si>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</si>
  <si>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</si>
  <si>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</si>
  <si>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</si>
  <si>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</si>
  <si>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</si>
  <si>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</si>
  <si>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</si>
  <si>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</si>
  <si>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</si>
  <si>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</si>
  <si>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</si>
  <si>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</si>
  <si>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</si>
  <si>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</si>
  <si>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</si>
  <si>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</si>
  <si>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</si>
  <si>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</si>
  <si>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</si>
  <si>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</si>
  <si>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</si>
  <si>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</si>
  <si>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</si>
  <si>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</si>
  <si>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</si>
  <si>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</si>
  <si>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</si>
  <si>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</si>
  <si>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</si>
  <si>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</si>
  <si>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</si>
  <si>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</si>
  <si>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</si>
  <si>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</si>
  <si>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</si>
  <si>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</si>
  <si>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</si>
  <si>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</si>
  <si>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</si>
  <si>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</si>
  <si>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</si>
  <si>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</si>
  <si>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</si>
  <si>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</si>
  <si>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</si>
  <si>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</si>
  <si>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</si>
  <si>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</si>
  <si>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</si>
  <si>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</si>
  <si>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</si>
  <si>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</si>
  <si>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</si>
  <si>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</si>
  <si>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</si>
  <si>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</si>
  <si>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</si>
  <si>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</si>
  <si>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</si>
  <si>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</si>
  <si>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</si>
  <si>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</si>
  <si>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</si>
  <si>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</si>
  <si>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</si>
  <si>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</si>
  <si>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</si>
  <si>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</si>
  <si>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</si>
  <si>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</si>
  <si>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</si>
  <si>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</si>
  <si>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</si>
  <si>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</si>
  <si>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</si>
  <si>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</si>
  <si>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</si>
  <si>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</si>
  <si>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</si>
  <si>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</si>
  <si>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</si>
  <si>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</si>
  <si>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</si>
  <si>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</si>
  <si>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</si>
  <si>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</si>
  <si>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</si>
  <si>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</si>
  <si>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</si>
  <si>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</si>
  <si>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</si>
  <si>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</si>
  <si>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</si>
  <si>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</si>
  <si>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</si>
  <si>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</si>
  <si>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</si>
  <si>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</si>
  <si>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</si>
  <si>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</si>
  <si>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</si>
  <si>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</si>
  <si>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</si>
  <si>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</si>
  <si>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</si>
  <si>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</si>
  <si>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</si>
  <si>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</si>
  <si>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</si>
  <si>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</si>
  <si>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</si>
  <si>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</si>
  <si>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</si>
  <si>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</si>
  <si>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</si>
  <si>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</si>
  <si>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</si>
  <si>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</si>
  <si>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</si>
  <si>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</si>
  <si>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</si>
  <si>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</si>
  <si>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</si>
  <si>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</si>
  <si>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</si>
  <si>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</si>
  <si>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</si>
  <si>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</si>
  <si>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</si>
  <si>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</si>
  <si>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</si>
  <si>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</si>
  <si>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</si>
  <si>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</si>
  <si>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</si>
  <si>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</si>
  <si>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</si>
  <si>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</si>
  <si>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</si>
  <si>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</si>
  <si>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</si>
  <si>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</si>
  <si>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</si>
  <si>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</si>
  <si>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</si>
  <si>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</si>
  <si>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</si>
  <si>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</si>
  <si>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</si>
  <si>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</si>
  <si>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</si>
  <si>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</si>
  <si>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</si>
  <si>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</si>
  <si>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</si>
  <si>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</si>
  <si>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</si>
  <si>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</si>
  <si>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</si>
  <si>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</si>
  <si>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</si>
  <si>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</si>
  <si>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</si>
  <si>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</si>
  <si>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</si>
  <si>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</si>
  <si>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</si>
  <si>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</si>
  <si>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</si>
  <si>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</si>
  <si>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</si>
  <si>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</si>
  <si>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</si>
  <si>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</si>
  <si>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</si>
  <si>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</si>
  <si>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</si>
  <si>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</si>
  <si>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</si>
  <si>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</si>
  <si>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</si>
  <si>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</si>
  <si>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</si>
  <si>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</si>
  <si>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</si>
  <si>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</si>
  <si>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</si>
  <si>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</si>
  <si>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</si>
  <si>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</si>
  <si>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</si>
  <si>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</si>
  <si>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</si>
  <si>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</si>
  <si>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</si>
  <si>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</si>
  <si>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</si>
  <si>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</si>
  <si>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</si>
  <si>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</si>
  <si>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</si>
  <si>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</si>
  <si>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</si>
  <si>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</si>
  <si>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</si>
  <si>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</si>
  <si>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</si>
  <si>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</si>
  <si>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</si>
  <si>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</si>
  <si>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</si>
  <si>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</si>
  <si>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</si>
  <si>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</si>
  <si>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</si>
  <si>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</si>
  <si>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</si>
  <si>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</si>
  <si>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</si>
  <si>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</si>
  <si>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</si>
  <si>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</si>
  <si>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</si>
  <si>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</si>
  <si>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</si>
  <si>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</si>
  <si>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</si>
  <si>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</si>
  <si>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</si>
  <si>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</si>
  <si>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</si>
  <si>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</si>
  <si>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</si>
  <si>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</si>
  <si>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</si>
  <si>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</si>
  <si>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</si>
  <si>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</si>
  <si>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</si>
  <si>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</si>
  <si>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</si>
  <si>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</si>
  <si>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</si>
  <si>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</si>
  <si>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</si>
  <si>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</si>
  <si>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</si>
  <si>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</si>
  <si>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</si>
  <si>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</si>
  <si>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</si>
  <si>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</si>
  <si>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</si>
  <si>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</si>
  <si>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</si>
  <si>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</si>
  <si>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</si>
  <si>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</si>
  <si>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</si>
  <si>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</si>
  <si>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</si>
  <si>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</si>
  <si>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</si>
  <si>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</si>
  <si>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</si>
  <si>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</si>
  <si>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</si>
  <si>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</si>
  <si>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</si>
  <si>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</si>
  <si>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</si>
  <si>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</si>
  <si>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</si>
  <si>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</si>
  <si>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</si>
  <si>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</si>
  <si>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</si>
  <si>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</si>
  <si>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</si>
  <si>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</si>
  <si>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</si>
  <si>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</si>
  <si>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</si>
  <si>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</si>
  <si>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</si>
  <si>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</si>
  <si>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</si>
  <si>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</si>
  <si>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</si>
  <si>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</si>
  <si>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</si>
  <si>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</si>
  <si>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</si>
  <si>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</si>
  <si>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</si>
  <si>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</si>
  <si>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</si>
  <si>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</si>
  <si>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</si>
  <si>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</si>
  <si>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</si>
  <si>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</si>
  <si>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</si>
  <si>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</si>
  <si>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</si>
  <si>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</si>
  <si>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</si>
  <si>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</si>
  <si>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</si>
  <si>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</si>
  <si>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</si>
  <si>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</si>
  <si>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</si>
  <si>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</si>
  <si>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</si>
  <si>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</si>
  <si>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</si>
  <si>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</si>
  <si>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</si>
  <si>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</si>
  <si>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</si>
  <si>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</si>
  <si>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</si>
  <si>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</si>
  <si>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</si>
  <si>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</si>
  <si>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</si>
  <si>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</si>
  <si>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</si>
  <si>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</si>
  <si>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</si>
  <si>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</si>
  <si>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</si>
  <si>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</si>
  <si>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</si>
  <si>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</si>
  <si>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</si>
  <si>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</si>
  <si>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</si>
  <si>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</si>
  <si>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</si>
  <si>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</si>
  <si>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</si>
  <si>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</si>
  <si>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</si>
  <si>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</si>
  <si>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</si>
  <si>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</si>
  <si>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</si>
  <si>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</si>
  <si>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</si>
  <si>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</si>
  <si>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</si>
  <si>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</si>
  <si>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</si>
  <si>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</si>
  <si>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</si>
  <si>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</si>
  <si>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</si>
  <si>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</si>
  <si>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</si>
  <si>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</si>
  <si>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</si>
  <si>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</si>
  <si>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</si>
  <si>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</si>
  <si>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</si>
  <si>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</si>
  <si>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</si>
  <si>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</si>
  <si>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</si>
  <si>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</si>
  <si>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</si>
  <si>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</si>
  <si>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</si>
  <si>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</si>
  <si>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</si>
  <si>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</si>
  <si>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</si>
  <si>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</si>
  <si>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</si>
  <si>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</si>
  <si>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</si>
  <si>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</si>
  <si>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</si>
  <si>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</si>
  <si>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</si>
  <si>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</si>
  <si>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</si>
  <si>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</si>
  <si>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</si>
  <si>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</si>
  <si>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</si>
  <si>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</si>
  <si>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</si>
  <si>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</si>
  <si>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</si>
  <si>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</si>
  <si>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</si>
  <si>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</si>
  <si>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</si>
  <si>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</si>
  <si>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</si>
  <si>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</si>
  <si>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</si>
  <si>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</si>
  <si>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</si>
  <si>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</si>
  <si>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</si>
  <si>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</si>
  <si>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</si>
  <si>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</si>
  <si>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</si>
  <si>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</si>
  <si>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</si>
  <si>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</si>
  <si>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</si>
  <si>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</si>
  <si>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</si>
  <si>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</si>
  <si>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</si>
  <si>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</si>
  <si>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</si>
  <si>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</si>
  <si>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</si>
  <si>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</si>
  <si>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</si>
  <si>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</si>
  <si>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</si>
  <si>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</si>
  <si>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</si>
  <si>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</si>
  <si>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</si>
  <si>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</si>
  <si>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</si>
  <si>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</si>
  <si>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</si>
  <si>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</si>
  <si>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</si>
  <si>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</si>
  <si>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</si>
  <si>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</si>
  <si>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</si>
  <si>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</si>
  <si>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</si>
  <si>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</si>
  <si>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</si>
  <si>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</si>
  <si>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</si>
  <si>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</si>
  <si>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</si>
  <si>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</si>
  <si>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</si>
  <si>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</si>
  <si>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</si>
  <si>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</si>
  <si>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</si>
  <si>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</si>
  <si>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</si>
  <si>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</si>
  <si>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</si>
  <si>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</si>
  <si>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</si>
  <si>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</si>
  <si>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</si>
  <si>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</si>
  <si>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</si>
  <si>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</si>
  <si>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</si>
  <si>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</si>
  <si>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</si>
  <si>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</si>
  <si>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</si>
  <si>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</si>
  <si>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</si>
  <si>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</si>
  <si>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</si>
  <si>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</si>
  <si>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</si>
  <si>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</si>
  <si>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</si>
  <si>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</si>
  <si>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</si>
  <si>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</si>
  <si>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</si>
  <si>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</si>
  <si>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</si>
  <si>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</si>
  <si>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</si>
  <si>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</si>
  <si>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</si>
  <si>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</si>
  <si>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</si>
  <si>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</si>
  <si>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</si>
  <si>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</si>
  <si>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</si>
  <si>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</si>
  <si>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</si>
  <si>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</si>
  <si>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</si>
  <si>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</si>
  <si>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</si>
  <si>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</si>
  <si>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</si>
  <si>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</si>
  <si>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</si>
  <si>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</si>
  <si>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</si>
  <si>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</si>
  <si>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</si>
  <si>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</si>
  <si>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</si>
  <si>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</si>
  <si>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</si>
  <si>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</si>
  <si>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</si>
  <si>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</si>
  <si>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</si>
  <si>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</si>
  <si>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</si>
  <si>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</si>
  <si>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</si>
  <si>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</si>
  <si>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</si>
  <si>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</si>
  <si>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</si>
  <si>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</si>
  <si>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</si>
  <si>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</si>
  <si>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</si>
  <si>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</si>
  <si>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</si>
  <si>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</si>
  <si>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</si>
  <si>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</si>
  <si>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</si>
  <si>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</si>
  <si>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</si>
  <si>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</si>
  <si>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</si>
  <si>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</si>
  <si>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</si>
  <si>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</si>
  <si>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</si>
  <si>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</si>
  <si>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</si>
  <si>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</si>
  <si>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</si>
  <si>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</si>
  <si>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</si>
  <si>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</si>
  <si>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</si>
  <si>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</si>
  <si>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</si>
  <si>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</si>
  <si>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</si>
  <si>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</si>
  <si>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</si>
  <si>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</si>
  <si>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</si>
  <si>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</si>
  <si>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</si>
  <si>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</si>
  <si>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</si>
  <si>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</si>
  <si>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</si>
  <si>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</si>
  <si>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</si>
  <si>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</si>
  <si>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</si>
  <si>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</si>
  <si>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</si>
  <si>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</si>
  <si>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</si>
  <si>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</si>
  <si>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</si>
  <si>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</si>
  <si>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</si>
  <si>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</si>
  <si>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</si>
  <si>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</si>
  <si>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</si>
  <si>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</si>
  <si>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</si>
  <si>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</si>
  <si>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</si>
  <si>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</si>
  <si>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</si>
  <si>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</si>
  <si>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</si>
  <si>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</si>
  <si>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</si>
  <si>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</si>
  <si>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</si>
  <si>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</si>
  <si>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</si>
  <si>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</si>
  <si>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</si>
  <si>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</si>
  <si>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</si>
  <si>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</si>
  <si>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</si>
  <si>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</si>
  <si>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</si>
  <si>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</si>
  <si>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</si>
  <si>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</si>
  <si>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</si>
  <si>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</si>
  <si>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</si>
  <si>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</si>
  <si>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</si>
  <si>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</si>
  <si>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</si>
  <si>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</si>
  <si>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</si>
  <si>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</si>
  <si>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</si>
  <si>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</si>
  <si>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</si>
  <si>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</si>
  <si>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</si>
  <si>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</si>
  <si>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</si>
  <si>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</si>
  <si>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</si>
  <si>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</si>
  <si>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</si>
  <si>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</si>
  <si>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</si>
  <si>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</si>
  <si>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</si>
  <si>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</si>
  <si>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</si>
  <si>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</si>
  <si>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</si>
  <si>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</si>
  <si>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</si>
  <si>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</si>
  <si>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</si>
  <si>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</si>
  <si>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</si>
  <si>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</si>
  <si>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</si>
  <si>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</si>
  <si>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</si>
  <si>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</si>
  <si>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</si>
  <si>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</si>
  <si>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</si>
  <si>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</si>
  <si>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</si>
  <si>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</si>
  <si>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</si>
  <si>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</si>
  <si>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</si>
  <si>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</si>
  <si>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</si>
  <si>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</si>
  <si>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</si>
  <si>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</si>
  <si>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</si>
  <si>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</si>
  <si>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</si>
  <si>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</si>
  <si>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</si>
  <si>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</si>
  <si>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</si>
  <si>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</si>
  <si>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</si>
  <si>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</si>
  <si>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</si>
  <si>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</si>
  <si>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</si>
  <si>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</si>
  <si>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</si>
  <si>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</si>
  <si>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</si>
  <si>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</si>
  <si>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</si>
  <si>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</si>
  <si>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</si>
  <si>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</si>
  <si>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</si>
  <si>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</si>
  <si>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</si>
  <si>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</si>
  <si>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</si>
  <si>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</si>
  <si>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</si>
  <si>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</si>
  <si>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</si>
  <si>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</si>
  <si>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</si>
  <si>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</si>
  <si>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</si>
  <si>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</si>
  <si>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</si>
  <si>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</si>
  <si>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</si>
  <si>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</si>
  <si>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</si>
  <si>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</si>
  <si>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</si>
  <si>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</si>
  <si>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</si>
  <si>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</si>
  <si>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</si>
  <si>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</si>
  <si>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</si>
  <si>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</si>
  <si>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</si>
  <si>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</si>
  <si>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</si>
  <si>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</si>
  <si>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</si>
  <si>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</si>
  <si>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</si>
  <si>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</si>
  <si>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</si>
  <si>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</si>
  <si>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</si>
  <si>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</si>
  <si>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</si>
  <si>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</si>
  <si>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</si>
  <si>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</si>
  <si>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</si>
  <si>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</si>
  <si>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</si>
  <si>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</si>
  <si>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</si>
  <si>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</si>
  <si>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</si>
  <si>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</si>
  <si>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</si>
  <si>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</si>
  <si>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</si>
  <si>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</si>
  <si>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</si>
  <si>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</si>
  <si>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</si>
  <si>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</si>
  <si>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</si>
  <si>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</si>
  <si>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</si>
  <si>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</si>
  <si>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</si>
  <si>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</si>
  <si>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</si>
  <si>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</si>
  <si>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</si>
  <si>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</si>
  <si>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</si>
  <si>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</si>
  <si>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</si>
  <si>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</si>
  <si>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</si>
  <si>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</si>
  <si>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</si>
  <si>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</si>
  <si>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</si>
  <si>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</si>
  <si>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</si>
  <si>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</si>
  <si>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</si>
  <si>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</si>
  <si>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</si>
  <si>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</si>
  <si>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</si>
  <si>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</si>
  <si>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</si>
  <si>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</si>
  <si>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</si>
  <si>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</si>
  <si>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</si>
  <si>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</si>
  <si>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</si>
  <si>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</si>
  <si>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</si>
  <si>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</si>
  <si>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</si>
  <si>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</si>
  <si>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</si>
  <si>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</si>
  <si>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</si>
  <si>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</si>
  <si>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</si>
  <si>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</si>
  <si>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</si>
  <si>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</si>
  <si>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</si>
  <si>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</si>
  <si>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</si>
  <si>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</si>
  <si>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</si>
  <si>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</si>
  <si>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</si>
  <si>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</si>
  <si>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</si>
  <si>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</si>
  <si>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</si>
  <si>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</si>
  <si>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</si>
  <si>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</si>
  <si>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</si>
  <si>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</si>
  <si>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</si>
  <si>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</si>
  <si>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</si>
  <si>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</si>
  <si>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</si>
  <si>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</si>
  <si>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</si>
  <si>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</si>
  <si>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</si>
  <si>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</si>
  <si>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</si>
  <si>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</si>
  <si>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</si>
  <si>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</si>
  <si>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</si>
  <si>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</si>
  <si>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</si>
  <si>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</si>
  <si>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</si>
  <si>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</si>
  <si>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</si>
  <si>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</si>
  <si>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</si>
  <si>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</si>
  <si>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</si>
  <si>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</si>
  <si>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</si>
  <si>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</si>
  <si>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</si>
  <si>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</si>
  <si>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</si>
  <si>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</si>
  <si>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</si>
  <si>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</si>
  <si>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</si>
  <si>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</si>
  <si>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</si>
  <si>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</si>
  <si>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</si>
  <si>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</si>
  <si>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</si>
  <si>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</si>
  <si>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</si>
  <si>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</si>
  <si>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</si>
  <si>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</si>
  <si>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</si>
  <si>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</si>
  <si>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</si>
  <si>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</si>
  <si>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</si>
  <si>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</si>
  <si>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</si>
  <si>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</si>
  <si>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</si>
  <si>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</si>
  <si>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</si>
  <si>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</si>
  <si>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</si>
  <si>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</si>
  <si>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</si>
  <si>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</si>
  <si>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</si>
  <si>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</si>
  <si>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</si>
  <si>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</si>
  <si>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</si>
  <si>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</si>
  <si>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</si>
  <si>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</si>
  <si>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</si>
  <si>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</si>
  <si>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</si>
  <si>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</si>
  <si>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</si>
  <si>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</si>
  <si>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</si>
  <si>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</si>
  <si>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</si>
  <si>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</si>
  <si>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</si>
  <si>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</si>
  <si>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</si>
  <si>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</si>
  <si>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</si>
  <si>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</si>
  <si>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</si>
  <si>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</si>
  <si>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</si>
  <si>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</si>
  <si>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</si>
  <si>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</si>
  <si>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</si>
  <si>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</si>
  <si>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</si>
  <si>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</si>
  <si>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</si>
  <si>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</si>
  <si>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</si>
  <si>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</si>
  <si>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</si>
  <si>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</si>
  <si>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</si>
  <si>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</si>
  <si>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</si>
  <si>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</si>
  <si>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</si>
  <si>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</si>
  <si>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</si>
  <si>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</si>
  <si>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</si>
  <si>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</si>
  <si>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</si>
  <si>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</si>
  <si>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</si>
  <si>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</si>
  <si>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</si>
  <si>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</si>
  <si>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</si>
  <si>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</si>
  <si>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</si>
  <si>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</si>
  <si>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</si>
  <si>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</si>
  <si>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</si>
  <si>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</si>
  <si>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</si>
  <si>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</si>
  <si>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</si>
  <si>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</si>
  <si>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</si>
  <si>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</si>
  <si>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</si>
  <si>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</si>
  <si>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</si>
  <si>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</si>
  <si>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</si>
  <si>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</si>
  <si>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</si>
  <si>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</si>
  <si>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</si>
  <si>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</si>
  <si>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</si>
  <si>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</si>
  <si>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</si>
  <si>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</si>
  <si>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</si>
  <si>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</si>
  <si>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</si>
  <si>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</si>
  <si>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</si>
  <si>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</si>
  <si>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</si>
  <si>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</si>
  <si>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</si>
  <si>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</si>
  <si>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</si>
  <si>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</si>
  <si>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</si>
  <si>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</si>
  <si>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</si>
  <si>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</si>
  <si>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</si>
  <si>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</si>
  <si>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</si>
  <si>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</si>
  <si>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</si>
  <si>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</si>
  <si>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</si>
  <si>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</si>
  <si>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</si>
  <si>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</si>
  <si>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</si>
  <si>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</si>
  <si>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</si>
  <si>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</si>
  <si>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</si>
  <si>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</si>
  <si>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</si>
  <si>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</si>
  <si>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</si>
  <si>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</si>
  <si>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</si>
  <si>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</si>
  <si>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</si>
  <si>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</si>
  <si>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</si>
  <si>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</si>
  <si>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</si>
  <si>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</si>
  <si>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</si>
  <si>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</si>
  <si>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</si>
  <si>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</si>
  <si>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</si>
  <si>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</si>
  <si>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</si>
  <si>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</si>
  <si>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</si>
  <si>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</si>
  <si>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</si>
  <si>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</si>
  <si>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</si>
  <si>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</si>
  <si>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</si>
  <si>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</si>
  <si>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</si>
  <si>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</si>
  <si>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</si>
  <si>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</si>
  <si>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</si>
  <si>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</si>
  <si>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</si>
  <si>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</si>
  <si>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</si>
  <si>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</si>
  <si>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</si>
  <si>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</si>
  <si>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</si>
  <si>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</si>
  <si>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</si>
  <si>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</si>
  <si>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</si>
  <si>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</si>
  <si>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</si>
  <si>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</si>
  <si>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</si>
  <si>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</si>
  <si>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</si>
  <si>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</si>
  <si>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</si>
  <si>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</si>
  <si>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</si>
  <si>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</si>
  <si>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</si>
  <si>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</si>
  <si>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</si>
  <si>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</si>
  <si>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</si>
  <si>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</si>
  <si>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</si>
  <si>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</si>
  <si>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</si>
  <si>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</si>
  <si>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</si>
  <si>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</si>
  <si>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</si>
  <si>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</si>
  <si>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</si>
  <si>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</si>
  <si>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</si>
  <si>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</si>
  <si>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</si>
  <si>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</si>
  <si>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</si>
  <si>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</si>
  <si>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</si>
  <si>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</si>
  <si>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</si>
  <si>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</si>
  <si>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</si>
  <si>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</si>
  <si>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</si>
  <si>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</si>
  <si>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</si>
  <si>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</si>
  <si>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</si>
  <si>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</si>
  <si>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</si>
  <si>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</si>
  <si>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</si>
  <si>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</si>
  <si>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</si>
  <si>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</si>
  <si>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</si>
  <si>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</si>
  <si>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</si>
  <si>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</si>
  <si>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</si>
  <si>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</si>
  <si>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</si>
  <si>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</si>
  <si>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</si>
  <si>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</si>
  <si>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</si>
  <si>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</si>
  <si>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</si>
  <si>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</si>
  <si>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</si>
  <si>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</si>
  <si>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</si>
  <si>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</si>
  <si>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</si>
  <si>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</si>
  <si>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</si>
  <si>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</si>
  <si>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</si>
  <si>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</si>
  <si>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</si>
  <si>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</si>
  <si>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</si>
  <si>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</si>
  <si>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</si>
  <si>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</si>
  <si>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</si>
  <si>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</si>
  <si>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</si>
  <si>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</si>
  <si>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</si>
  <si>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</si>
  <si>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</si>
  <si>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</si>
  <si>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</si>
  <si>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</si>
  <si>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</si>
  <si>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</si>
  <si>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</si>
  <si>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</si>
  <si>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</si>
  <si>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</si>
  <si>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</si>
  <si>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</si>
  <si>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</si>
  <si>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</si>
  <si>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</si>
  <si>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</si>
  <si>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</si>
  <si>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</si>
  <si>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</si>
  <si>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</si>
  <si>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</si>
  <si>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</si>
  <si>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</si>
  <si>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</si>
  <si>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</si>
  <si>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</si>
  <si>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</si>
  <si>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</si>
  <si>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</si>
  <si>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</si>
  <si>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</si>
  <si>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</si>
  <si>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</si>
  <si>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</si>
  <si>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</si>
  <si>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</si>
  <si>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</si>
  <si>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</si>
  <si>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</si>
  <si>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</si>
  <si>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</si>
  <si>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</si>
  <si>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</si>
  <si>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</si>
  <si>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</si>
  <si>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</si>
  <si>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</si>
  <si>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</si>
  <si>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</si>
  <si>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</si>
  <si>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</si>
  <si>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</si>
  <si>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</si>
  <si>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</si>
  <si>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</si>
  <si>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</si>
  <si>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</si>
  <si>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</si>
  <si>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</si>
  <si>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</si>
  <si>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</si>
  <si>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</si>
  <si>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</si>
  <si>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</si>
  <si>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</si>
  <si>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</si>
  <si>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</si>
  <si>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</si>
  <si>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</si>
  <si>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</si>
  <si>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</si>
  <si>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</si>
  <si>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</si>
  <si>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</si>
  <si>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</si>
  <si>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</si>
  <si>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</si>
  <si>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</si>
  <si>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</si>
  <si>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</si>
  <si>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</si>
  <si>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</si>
  <si>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</si>
  <si>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</si>
  <si>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</si>
  <si>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</si>
  <si>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</si>
  <si>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</si>
  <si>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</si>
  <si>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</si>
  <si>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</si>
  <si>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</si>
  <si>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</si>
  <si>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</si>
  <si>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</si>
  <si>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</si>
  <si>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</si>
  <si>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</si>
  <si>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</si>
  <si>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</si>
  <si>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</si>
  <si>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</si>
  <si>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</si>
  <si>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</si>
  <si>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</si>
  <si>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</si>
  <si>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</si>
  <si>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</si>
  <si>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</si>
  <si>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</si>
  <si>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</si>
  <si>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</si>
  <si>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</si>
  <si>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</si>
  <si>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</si>
  <si>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</si>
  <si>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</si>
  <si>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</si>
  <si>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</si>
  <si>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</si>
  <si>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</si>
  <si>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</si>
  <si>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</si>
  <si>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</si>
  <si>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</si>
  <si>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</si>
  <si>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</si>
  <si>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</si>
  <si>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</si>
  <si>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</si>
  <si>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</si>
  <si>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</si>
  <si>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</si>
  <si>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</si>
  <si>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</si>
  <si>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</si>
  <si>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</si>
  <si>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</si>
  <si>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</si>
  <si>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</si>
  <si>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</si>
  <si>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</si>
  <si>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</si>
  <si>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</si>
  <si>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</si>
  <si>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</si>
  <si>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</si>
  <si>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</si>
  <si>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</si>
  <si>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</si>
  <si>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</si>
  <si>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</si>
  <si>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</si>
  <si>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</si>
  <si>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</si>
  <si>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</si>
  <si>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</si>
  <si>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</si>
  <si>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</si>
  <si>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</si>
  <si>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</si>
  <si>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</si>
  <si>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</si>
  <si>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</si>
  <si>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</si>
  <si>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</si>
  <si>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</si>
  <si>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</si>
  <si>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</si>
  <si>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</si>
  <si>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</si>
  <si>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</si>
  <si>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</si>
  <si>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</si>
  <si>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</si>
  <si>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</si>
  <si>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</si>
  <si>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</si>
  <si>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</si>
  <si>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</si>
  <si>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</si>
  <si>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</si>
  <si>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</si>
  <si>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</si>
  <si>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</si>
  <si>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</si>
  <si>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</si>
  <si>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</si>
  <si>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</si>
  <si>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</si>
  <si>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</si>
  <si>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</si>
  <si>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</si>
  <si>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</si>
  <si>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</si>
  <si>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</si>
  <si>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</si>
  <si>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</si>
  <si>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</si>
  <si>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</si>
  <si>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</si>
  <si>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</si>
  <si>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</si>
  <si>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</si>
  <si>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</si>
  <si>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</si>
  <si>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</si>
  <si>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</si>
  <si>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</si>
  <si>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</si>
  <si>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</si>
  <si>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</si>
  <si>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</si>
  <si>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</si>
  <si>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</si>
  <si>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</si>
  <si>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</si>
  <si>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</si>
  <si>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</si>
  <si>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</si>
  <si>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</si>
  <si>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</si>
  <si>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</si>
  <si>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</si>
  <si>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</si>
  <si>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</si>
  <si>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</si>
  <si>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</si>
  <si>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</si>
  <si>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</si>
  <si>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</si>
  <si>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</si>
  <si>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</si>
  <si>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</si>
  <si>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</si>
  <si>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</si>
  <si>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</si>
  <si>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</si>
  <si>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</si>
  <si>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</si>
  <si>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</si>
  <si>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</si>
  <si>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</si>
  <si>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</si>
  <si>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</si>
  <si>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</si>
  <si>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</si>
  <si>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</si>
  <si>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</si>
  <si>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</si>
  <si>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</si>
  <si>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</si>
  <si>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</si>
  <si>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</si>
  <si>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</si>
  <si>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</si>
  <si>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</si>
  <si>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</si>
  <si>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</si>
  <si>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</si>
  <si>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</si>
  <si>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</si>
  <si>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</si>
  <si>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</si>
  <si>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</si>
  <si>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</si>
  <si>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</si>
  <si>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</si>
  <si>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</si>
  <si>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</si>
  <si>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</si>
  <si>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</si>
  <si>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</si>
  <si>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</si>
  <si>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</si>
  <si>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</si>
  <si>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</si>
  <si>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</si>
  <si>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</si>
  <si>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</si>
  <si>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</si>
  <si>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</si>
  <si>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</si>
  <si>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</si>
  <si>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</si>
  <si>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</si>
  <si>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</si>
  <si>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</si>
  <si>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</si>
  <si>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</si>
  <si>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</si>
  <si>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</si>
  <si>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</si>
  <si>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</si>
  <si>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</si>
  <si>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</si>
  <si>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</si>
  <si>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</si>
  <si>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</si>
  <si>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</si>
  <si>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</si>
  <si>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</si>
  <si>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</si>
  <si>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</si>
  <si>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</si>
  <si>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</si>
  <si>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</si>
  <si>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</si>
  <si>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</si>
  <si>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</si>
  <si>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</si>
  <si>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</si>
  <si>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</si>
  <si>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</si>
  <si>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</si>
  <si>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</si>
  <si>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</si>
  <si>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</si>
  <si>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</si>
  <si>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</si>
  <si>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</si>
  <si>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</si>
  <si>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</si>
  <si>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</si>
  <si>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</si>
  <si>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</si>
  <si>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</si>
  <si>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</si>
  <si>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</si>
  <si>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</si>
  <si>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</si>
  <si>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</si>
  <si>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</si>
  <si>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</si>
  <si>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</si>
  <si>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</si>
  <si>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</si>
  <si>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</si>
  <si>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</si>
  <si>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</si>
  <si>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</si>
  <si>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</si>
  <si>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</si>
  <si>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</si>
  <si>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</si>
  <si>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</si>
  <si>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</si>
  <si>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</si>
  <si>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</si>
  <si>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</si>
  <si>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</si>
  <si>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</si>
  <si>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</si>
  <si>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</si>
  <si>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</si>
  <si>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</si>
  <si>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</si>
  <si>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</si>
  <si>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</si>
  <si>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</si>
  <si>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</si>
  <si>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</si>
  <si>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</si>
  <si>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</si>
  <si>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</si>
  <si>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</si>
  <si>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</si>
  <si>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</si>
  <si>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</si>
  <si>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</si>
  <si>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</si>
  <si>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</si>
  <si>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</si>
  <si>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</si>
  <si>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</si>
  <si>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</si>
  <si>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</si>
  <si>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</si>
  <si>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</si>
  <si>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</si>
  <si>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</si>
  <si>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</si>
  <si>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</si>
  <si>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</si>
  <si>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</si>
  <si>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</si>
  <si>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</si>
  <si>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</si>
  <si>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</si>
  <si>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</si>
  <si>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</si>
  <si>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</si>
  <si>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</si>
  <si>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</si>
  <si>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</si>
  <si>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</si>
  <si>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</si>
  <si>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</si>
  <si>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</si>
  <si>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</si>
  <si>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</si>
  <si>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</si>
  <si>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</si>
  <si>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</si>
  <si>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</si>
  <si>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</si>
  <si>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</si>
  <si>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</si>
  <si>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</si>
  <si>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</si>
  <si>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</si>
  <si>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</si>
  <si>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</si>
  <si>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</si>
  <si>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</si>
  <si>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</si>
  <si>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</si>
  <si>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</si>
  <si>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</si>
  <si>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</si>
  <si>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</si>
  <si>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</si>
  <si>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</si>
  <si>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</si>
  <si>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</si>
  <si>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</si>
  <si>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</si>
  <si>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</si>
  <si>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</si>
  <si>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</si>
  <si>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</si>
  <si>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</si>
  <si>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</si>
  <si>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</si>
  <si>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</si>
  <si>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</si>
  <si>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</si>
  <si>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</si>
  <si>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</si>
  <si>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</si>
  <si>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</si>
  <si>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</si>
  <si>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</si>
  <si>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</si>
  <si>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</si>
  <si>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</si>
  <si>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</si>
  <si>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</si>
  <si>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</si>
  <si>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</si>
  <si>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</si>
  <si>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</si>
  <si>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</si>
  <si>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</si>
  <si>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</si>
  <si>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</si>
  <si>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</si>
  <si>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</si>
  <si>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</si>
  <si>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</si>
  <si>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</si>
  <si>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</si>
  <si>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</si>
  <si>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</si>
  <si>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</si>
  <si>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</si>
  <si>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</si>
  <si>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</si>
  <si>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</si>
  <si>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</si>
  <si>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</si>
  <si>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</si>
  <si>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</si>
  <si>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</si>
  <si>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</si>
  <si>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</si>
  <si>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</si>
  <si>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</si>
  <si>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</si>
  <si>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</si>
  <si>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</si>
  <si>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</si>
  <si>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</si>
  <si>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</si>
  <si>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</si>
  <si>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</si>
  <si>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</si>
  <si>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</si>
  <si>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</si>
  <si>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</si>
  <si>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</si>
  <si>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</si>
  <si>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</si>
  <si>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</si>
  <si>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</si>
  <si>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</si>
  <si>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</si>
  <si>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</si>
  <si>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</si>
  <si>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</si>
  <si>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</si>
  <si>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</si>
  <si>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</si>
  <si>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</si>
  <si>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</si>
  <si>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</si>
  <si>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</si>
  <si>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</si>
  <si>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</si>
  <si>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</si>
  <si>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</si>
  <si>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</si>
  <si>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</si>
  <si>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</si>
  <si>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</si>
  <si>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</si>
  <si>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</si>
  <si>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</si>
  <si>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</si>
  <si>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</si>
  <si>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</si>
  <si>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</si>
  <si>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</si>
  <si>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</si>
  <si>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</si>
  <si>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</si>
  <si>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</si>
  <si>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</si>
  <si>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</si>
  <si>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</si>
  <si>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</si>
  <si>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</si>
  <si>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</si>
  <si>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</si>
  <si>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</si>
  <si>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</si>
  <si>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</si>
  <si>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</si>
  <si>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</si>
  <si>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</si>
  <si>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</si>
  <si>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</si>
  <si>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</si>
  <si>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</si>
  <si>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</si>
  <si>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</si>
  <si>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</si>
  <si>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</si>
  <si>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</si>
  <si>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</si>
  <si>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</si>
  <si>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</si>
  <si>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</si>
  <si>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</si>
  <si>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</si>
  <si>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</si>
  <si>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</si>
  <si>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</si>
  <si>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</si>
  <si>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</si>
  <si>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</si>
  <si>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</si>
  <si>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</si>
  <si>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</si>
  <si>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</si>
  <si>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</si>
  <si>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</si>
  <si>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</si>
  <si>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</si>
  <si>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</si>
  <si>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</si>
  <si>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</si>
  <si>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</si>
  <si>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</si>
  <si>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</si>
  <si>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</si>
  <si>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</si>
  <si>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</si>
  <si>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</si>
  <si>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</si>
  <si>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</si>
  <si>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</si>
  <si>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</si>
  <si>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</si>
  <si>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</si>
  <si>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</si>
  <si>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</si>
  <si>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</si>
  <si>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</si>
  <si>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</si>
  <si>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</si>
  <si>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</si>
  <si>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</si>
  <si>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</si>
  <si>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</si>
  <si>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</si>
  <si>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</si>
  <si>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</si>
  <si>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</si>
  <si>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</si>
  <si>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</si>
  <si>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</si>
  <si>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</si>
  <si>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</si>
  <si>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</si>
  <si>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</si>
  <si>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</si>
  <si>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</si>
  <si>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</si>
  <si>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</si>
  <si>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</si>
  <si>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</si>
  <si>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</si>
  <si>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</si>
  <si>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</si>
  <si>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</si>
  <si>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</si>
  <si>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</si>
  <si>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</si>
  <si>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</si>
  <si>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</si>
  <si>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</si>
  <si>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</si>
  <si>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</si>
  <si>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</si>
  <si>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</si>
  <si>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</si>
  <si>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</si>
  <si>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</si>
  <si>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</si>
  <si>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</si>
  <si>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</si>
  <si>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</si>
  <si>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</si>
  <si>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</si>
  <si>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</si>
  <si>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</si>
  <si>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</si>
  <si>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</si>
  <si>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</si>
  <si>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</si>
  <si>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</si>
  <si>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</si>
  <si>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</si>
  <si>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</si>
  <si>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</si>
  <si>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</si>
  <si>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</si>
  <si>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</si>
  <si>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</si>
  <si>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</si>
  <si>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</si>
  <si>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</si>
  <si>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</si>
  <si>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</si>
  <si>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</si>
  <si>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</si>
  <si>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</si>
  <si>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</si>
  <si>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</si>
  <si>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</si>
  <si>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</si>
  <si>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</si>
  <si>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</si>
  <si>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</si>
  <si>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</si>
  <si>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</si>
  <si>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</si>
  <si>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</si>
  <si>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</si>
  <si>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</si>
  <si>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</si>
  <si>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</si>
  <si>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</si>
  <si>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</si>
  <si>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</si>
  <si>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</si>
  <si>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</si>
  <si>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</si>
  <si>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</si>
  <si>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</si>
  <si>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</si>
  <si>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</si>
  <si>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</si>
  <si>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</si>
  <si>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</si>
  <si>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</si>
  <si>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</si>
  <si>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</si>
  <si>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</si>
  <si>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</si>
  <si>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</si>
  <si>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</si>
  <si>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</si>
  <si>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</si>
  <si>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</si>
  <si>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</si>
  <si>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</si>
  <si>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</si>
  <si>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</si>
  <si>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</si>
  <si>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</si>
  <si>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</si>
  <si>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</si>
  <si>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</si>
  <si>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</si>
  <si>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</si>
  <si>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</si>
  <si>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</si>
  <si>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</si>
  <si>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</si>
  <si>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</si>
  <si>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</si>
  <si>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</si>
  <si>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</si>
  <si>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</si>
  <si>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</si>
  <si>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</si>
  <si>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</si>
  <si>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</si>
  <si>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</si>
  <si>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</si>
  <si>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</si>
  <si>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</si>
  <si>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</si>
  <si>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</si>
  <si>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</si>
  <si>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</si>
  <si>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</si>
  <si>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</si>
  <si>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</si>
  <si>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</si>
  <si>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</si>
  <si>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</si>
  <si>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</si>
  <si>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</si>
  <si>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</si>
  <si>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</si>
  <si>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</si>
  <si>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</si>
  <si>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</si>
  <si>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</si>
  <si>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</si>
  <si>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</si>
  <si>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</si>
  <si>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</si>
  <si>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</si>
  <si>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</si>
  <si>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</si>
  <si>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</si>
  <si>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</si>
  <si>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</si>
  <si>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</si>
  <si>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</si>
  <si>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</si>
  <si>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</si>
  <si>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</si>
  <si>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</si>
  <si>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</si>
  <si>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</si>
  <si>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</si>
  <si>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</si>
  <si>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</si>
  <si>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</si>
  <si>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</si>
  <si>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</si>
  <si>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</si>
  <si>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</si>
  <si>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</si>
  <si>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</si>
  <si>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</si>
  <si>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</si>
  <si>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</si>
  <si>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</si>
  <si>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</si>
  <si>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</si>
  <si>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</si>
  <si>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</si>
  <si>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</si>
  <si>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</si>
  <si>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</si>
  <si>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</si>
  <si>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</si>
  <si>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</si>
  <si>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</si>
  <si>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</si>
  <si>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</si>
  <si>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</si>
  <si>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</si>
  <si>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</si>
  <si>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</si>
  <si>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</si>
  <si>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</si>
  <si>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</si>
  <si>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</si>
  <si>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</si>
  <si>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</si>
  <si>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</si>
  <si>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</si>
  <si>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</si>
  <si>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</si>
  <si>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</si>
  <si>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</si>
  <si>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</si>
  <si>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</si>
  <si>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</si>
  <si>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</si>
  <si>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</si>
  <si>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</si>
  <si>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</si>
  <si>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</si>
  <si>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</si>
  <si>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</si>
  <si>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</si>
  <si>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</si>
  <si>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</si>
  <si>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</si>
  <si>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</si>
  <si>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</si>
  <si>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</si>
  <si>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</si>
  <si>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</si>
  <si>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</si>
  <si>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</si>
  <si>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</si>
  <si>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</si>
  <si>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</si>
  <si>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</si>
  <si>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</si>
  <si>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</si>
  <si>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</si>
  <si>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</si>
  <si>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</si>
  <si>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</si>
  <si>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</si>
  <si>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</si>
  <si>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</si>
  <si>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</si>
  <si>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</si>
  <si>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</si>
  <si>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</si>
  <si>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</si>
  <si>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</si>
  <si>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</si>
  <si>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</si>
  <si>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</si>
  <si>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</si>
  <si>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</si>
  <si>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</si>
  <si>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</si>
  <si>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</si>
  <si>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</si>
  <si>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</si>
  <si>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</si>
  <si>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</si>
  <si>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</si>
  <si>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</si>
  <si>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</si>
  <si>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</si>
  <si>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</si>
  <si>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</si>
  <si>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</si>
  <si>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</si>
  <si>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</si>
  <si>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</si>
  <si>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</si>
  <si>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</si>
  <si>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</si>
  <si>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</si>
  <si>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</si>
  <si>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</si>
  <si>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</si>
  <si>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</si>
  <si>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</si>
  <si>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</si>
  <si>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</si>
  <si>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</si>
  <si>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</si>
  <si>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</si>
  <si>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</si>
  <si>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</si>
  <si>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</si>
  <si>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</si>
  <si>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</si>
  <si>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</si>
  <si>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</si>
  <si>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</si>
  <si>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</si>
  <si>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</si>
  <si>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</si>
  <si>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</si>
  <si>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</si>
  <si>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</si>
  <si>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</si>
  <si>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</si>
  <si>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</si>
  <si>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</si>
  <si>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</si>
  <si>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</si>
  <si>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</si>
  <si>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</si>
  <si>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</si>
  <si>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</si>
  <si>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</si>
  <si>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</si>
  <si>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</si>
  <si>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</si>
  <si>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</si>
  <si>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</si>
  <si>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</si>
  <si>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</si>
  <si>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</si>
  <si>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</si>
  <si>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</si>
  <si>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</si>
  <si>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</si>
  <si>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</si>
  <si>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</si>
  <si>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</si>
  <si>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</si>
  <si>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</si>
  <si>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</si>
  <si>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</si>
  <si>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</si>
  <si>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</si>
  <si>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</si>
  <si>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</si>
  <si>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</si>
  <si>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</si>
  <si>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</si>
  <si>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</si>
  <si>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</si>
  <si>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</si>
  <si>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</si>
  <si>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</si>
  <si>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</si>
  <si>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</si>
  <si>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</si>
  <si>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</si>
  <si>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</si>
  <si>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</si>
  <si>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</si>
  <si>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</si>
  <si>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</si>
  <si>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</si>
  <si>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</si>
  <si>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</si>
  <si>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</si>
  <si>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</si>
  <si>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</si>
  <si>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</si>
  <si>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</si>
  <si>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</si>
  <si>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</si>
  <si>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</si>
  <si>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</si>
  <si>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</si>
  <si>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</si>
  <si>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</si>
  <si>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</si>
  <si>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</si>
  <si>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</si>
  <si>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</si>
  <si>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</si>
  <si>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</si>
  <si>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</si>
  <si>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</si>
  <si>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</si>
  <si>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</si>
  <si>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</si>
  <si>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</si>
  <si>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</si>
  <si>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</si>
  <si>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</si>
  <si>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</si>
  <si>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</si>
  <si>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</si>
  <si>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</si>
  <si>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</si>
  <si>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</si>
  <si>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</si>
  <si>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</si>
  <si>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</si>
  <si>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</si>
  <si>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</si>
  <si>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</si>
  <si>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</si>
  <si>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</si>
  <si>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</si>
  <si>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</si>
  <si>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</si>
  <si>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</si>
  <si>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</si>
  <si>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</si>
  <si>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</si>
  <si>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</si>
  <si>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</si>
  <si>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</si>
  <si>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</si>
  <si>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</si>
  <si>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</si>
  <si>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</si>
  <si>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</si>
  <si>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</si>
  <si>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</si>
  <si>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</si>
  <si>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</si>
  <si>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</si>
  <si>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</si>
  <si>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</si>
  <si>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</si>
  <si>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</si>
  <si>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</si>
  <si>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</si>
  <si>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</si>
  <si>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</si>
  <si>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</si>
  <si>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</si>
  <si>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</si>
  <si>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</si>
  <si>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</si>
  <si>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</si>
  <si>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</si>
  <si>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</si>
  <si>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</si>
  <si>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</si>
  <si>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</si>
  <si>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</si>
  <si>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</si>
  <si>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</si>
  <si>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</si>
  <si>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</si>
  <si>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</si>
  <si>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</si>
  <si>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</si>
  <si>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</si>
  <si>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</si>
  <si>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</si>
  <si>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</si>
  <si>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</si>
  <si>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</si>
  <si>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</si>
  <si>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</si>
  <si>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</si>
  <si>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</si>
  <si>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</si>
  <si>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</si>
  <si>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</si>
  <si>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</si>
  <si>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</si>
  <si>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</si>
  <si>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</si>
  <si>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</si>
  <si>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</si>
  <si>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</si>
  <si>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</si>
  <si>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</si>
  <si>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</si>
  <si>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</si>
  <si>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</si>
  <si>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</si>
  <si>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</si>
  <si>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</si>
  <si>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</si>
  <si>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</si>
  <si>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</si>
  <si>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</si>
  <si>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</si>
  <si>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</si>
  <si>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</si>
  <si>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</si>
  <si>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</si>
  <si>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</si>
  <si>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</si>
  <si>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</si>
  <si>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</si>
  <si>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</si>
  <si>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</si>
  <si>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</si>
  <si>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</si>
  <si>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</si>
  <si>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</si>
  <si>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</si>
  <si>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</si>
  <si>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</si>
  <si>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</si>
  <si>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</si>
  <si>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</si>
  <si>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</si>
  <si>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</si>
  <si>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</si>
  <si>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</si>
  <si>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</si>
  <si>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</si>
  <si>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</si>
  <si>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</si>
  <si>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</si>
  <si>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</si>
  <si>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</si>
  <si>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</si>
  <si>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</si>
  <si>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</si>
  <si>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</si>
  <si>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</si>
  <si>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</si>
  <si>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</si>
  <si>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</si>
  <si>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</si>
  <si>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</si>
  <si>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</si>
  <si>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</si>
  <si>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</si>
  <si>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</si>
  <si>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</si>
  <si>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</si>
  <si>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</si>
  <si>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</si>
  <si>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</si>
  <si>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</si>
  <si>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</si>
  <si>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</si>
  <si>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</si>
  <si>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</si>
  <si>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</si>
  <si>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</si>
  <si>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</si>
  <si>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</si>
  <si>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</si>
  <si>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</si>
  <si>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</si>
  <si>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</si>
  <si>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</si>
  <si>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</si>
  <si>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</si>
  <si>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</si>
  <si>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</si>
  <si>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</si>
  <si>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</si>
  <si>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</si>
  <si>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</si>
  <si>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</si>
  <si>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</si>
  <si>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</si>
  <si>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</si>
  <si>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</si>
  <si>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</si>
  <si>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</si>
  <si>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</si>
  <si>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</si>
  <si>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</si>
  <si>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</si>
  <si>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</si>
  <si>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</si>
  <si>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</si>
  <si>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</si>
  <si>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</si>
  <si>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</si>
  <si>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</si>
  <si>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</si>
  <si>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</si>
  <si>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</si>
  <si>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</si>
  <si>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</si>
  <si>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</si>
  <si>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</si>
  <si>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</si>
  <si>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</si>
  <si>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</si>
  <si>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</si>
  <si>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</si>
  <si>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</si>
  <si>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</si>
  <si>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</si>
  <si>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</si>
  <si>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</si>
  <si>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</si>
  <si>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</si>
  <si>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</si>
  <si>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</si>
  <si>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</si>
  <si>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</si>
  <si>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</si>
  <si>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</si>
  <si>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</si>
  <si>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</si>
  <si>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</si>
  <si>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</si>
  <si>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</si>
  <si>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</si>
  <si>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</si>
  <si>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</si>
  <si>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</si>
  <si>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</si>
  <si>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</si>
  <si>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</si>
  <si>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</si>
  <si>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</si>
  <si>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</si>
  <si>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</si>
  <si>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</si>
  <si>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</si>
  <si>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</si>
  <si>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</si>
  <si>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</si>
  <si>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</si>
  <si>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</si>
  <si>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</si>
  <si>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</si>
  <si>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</si>
  <si>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</si>
  <si>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</si>
  <si>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</si>
  <si>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</si>
  <si>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</si>
  <si>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</si>
  <si>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</si>
  <si>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</si>
  <si>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</si>
  <si>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</si>
  <si>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</si>
  <si>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</si>
  <si>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</si>
  <si>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</si>
  <si>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</si>
  <si>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</si>
  <si>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</si>
  <si>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</si>
  <si>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</si>
  <si>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</si>
  <si>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</si>
  <si>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</si>
  <si>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</si>
  <si>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</si>
  <si>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</si>
  <si>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</si>
  <si>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</si>
  <si>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</si>
  <si>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</si>
  <si>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</si>
  <si>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</si>
  <si>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</si>
  <si>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</si>
  <si>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</si>
  <si>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</si>
  <si>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</si>
  <si>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</si>
  <si>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</si>
  <si>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</si>
  <si>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</si>
  <si>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</si>
  <si>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</si>
  <si>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</si>
  <si>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</si>
  <si>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</si>
  <si>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</si>
  <si>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</si>
  <si>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</si>
  <si>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</si>
  <si>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</si>
  <si>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</si>
  <si>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</si>
  <si>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</si>
  <si>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</si>
  <si>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</si>
  <si>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</si>
  <si>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</si>
  <si>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</si>
  <si>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</si>
  <si>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</si>
  <si>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</si>
  <si>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</si>
  <si>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</si>
  <si>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</si>
  <si>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</si>
  <si>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</si>
  <si>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</si>
  <si>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</si>
  <si>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</si>
  <si>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</si>
  <si>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</si>
  <si>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</si>
  <si>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</si>
  <si>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</si>
  <si>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</si>
  <si>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</si>
  <si>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</si>
  <si>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</si>
  <si>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</si>
  <si>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</si>
  <si>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</si>
  <si>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</si>
  <si>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</si>
  <si>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</si>
  <si>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</si>
  <si>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</si>
  <si>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</si>
  <si>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</si>
  <si>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</si>
  <si>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</si>
  <si>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</si>
  <si>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</si>
  <si>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</si>
  <si>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</si>
  <si>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</si>
  <si>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</si>
  <si>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</si>
  <si>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</si>
  <si>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</si>
  <si>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</si>
  <si>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</si>
  <si>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</si>
  <si>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</si>
  <si>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</si>
  <si>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</si>
  <si>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</si>
  <si>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</si>
  <si>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</si>
  <si>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</si>
  <si>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</si>
  <si>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</si>
  <si>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</si>
  <si>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</si>
  <si>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</si>
  <si>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</si>
  <si>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</si>
  <si>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</si>
  <si>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</si>
  <si>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</si>
  <si>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</si>
  <si>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</si>
  <si>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</si>
  <si>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</si>
  <si>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</si>
  <si>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</si>
  <si>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</si>
  <si>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</si>
  <si>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</si>
  <si>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</si>
  <si>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</si>
  <si>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</si>
  <si>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</si>
  <si>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</si>
  <si>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</si>
  <si>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</si>
  <si>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</si>
  <si>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</si>
  <si>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</si>
  <si>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</si>
  <si>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</si>
  <si>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</si>
  <si>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</si>
  <si>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</si>
  <si>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</si>
  <si>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</si>
  <si>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</si>
  <si>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</si>
  <si>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</si>
  <si>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</si>
  <si>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</si>
  <si>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</si>
  <si>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</si>
  <si>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</si>
  <si>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</si>
  <si>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</si>
  <si>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</si>
  <si>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</si>
  <si>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</si>
  <si>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</si>
  <si>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</si>
  <si>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</si>
  <si>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</si>
  <si>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</si>
  <si>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</si>
  <si>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</si>
  <si>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</si>
  <si>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</si>
  <si>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</si>
  <si>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</si>
  <si>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</si>
  <si>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</si>
  <si>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</si>
  <si>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</si>
  <si>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</si>
  <si>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</si>
  <si>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</si>
  <si>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</si>
  <si>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</si>
  <si>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</si>
  <si>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</si>
  <si>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</si>
  <si>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</si>
  <si>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</si>
  <si>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</si>
  <si>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</si>
  <si>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</si>
  <si>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</si>
  <si>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</si>
  <si>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</si>
  <si>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</si>
  <si>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</si>
  <si>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</si>
  <si>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</si>
  <si>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</si>
  <si>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</si>
  <si>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</si>
  <si>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</si>
  <si>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</si>
  <si>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</si>
  <si>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</si>
  <si>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</si>
  <si>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</si>
  <si>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</si>
  <si>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</si>
  <si>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</si>
  <si>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</si>
  <si>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</si>
  <si>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</si>
  <si>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</si>
  <si>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</si>
  <si>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</si>
  <si>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</si>
  <si>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</si>
  <si>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</si>
  <si>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</si>
  <si>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</si>
  <si>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</si>
  <si>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</si>
  <si>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</si>
  <si>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</si>
  <si>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</si>
  <si>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</si>
  <si>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</si>
  <si>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</si>
  <si>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</si>
  <si>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</si>
  <si>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</si>
  <si>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</si>
  <si>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</si>
  <si>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</si>
  <si>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</si>
  <si>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</si>
  <si>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</si>
  <si>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</si>
  <si>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</si>
  <si>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</si>
  <si>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</si>
  <si>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</si>
  <si>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</si>
  <si>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</si>
  <si>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</si>
  <si>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</si>
  <si>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</si>
  <si>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</si>
  <si>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</si>
  <si>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</si>
  <si>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</si>
  <si>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</si>
  <si>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</si>
  <si>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</si>
  <si>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</si>
  <si>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</si>
  <si>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</si>
  <si>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</si>
  <si>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</si>
  <si>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</si>
  <si>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</si>
  <si>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</si>
  <si>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</si>
  <si>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</si>
  <si>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</si>
  <si>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</si>
  <si>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</si>
  <si>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</si>
  <si>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</si>
  <si>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</si>
  <si>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</si>
  <si>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</si>
  <si>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</si>
  <si>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</si>
  <si>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</si>
  <si>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</si>
  <si>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</si>
  <si>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</si>
  <si>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</si>
  <si>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</si>
  <si>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</si>
  <si>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</si>
  <si>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</si>
  <si>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</si>
  <si>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</si>
  <si>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</si>
  <si>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</si>
  <si>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</si>
  <si>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</si>
  <si>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</si>
  <si>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</si>
  <si>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</si>
  <si>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</si>
  <si>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</si>
  <si>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</si>
  <si>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</si>
  <si>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</si>
  <si>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</si>
  <si>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</si>
  <si>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</si>
  <si>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</si>
  <si>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</si>
  <si>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</si>
  <si>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</si>
  <si>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</si>
  <si>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</si>
  <si>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</si>
  <si>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</si>
  <si>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</si>
  <si>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</si>
  <si>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</si>
  <si>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</si>
  <si>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</si>
  <si>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</si>
  <si>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</si>
  <si>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</si>
  <si>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</si>
  <si>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</si>
  <si>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</si>
  <si>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</si>
  <si>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</si>
  <si>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</si>
  <si>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</si>
  <si>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</si>
  <si>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</si>
  <si>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</si>
  <si>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</si>
  <si>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</si>
  <si>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</si>
  <si>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</si>
  <si>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</si>
  <si>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</si>
  <si>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</si>
  <si>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</si>
  <si>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</si>
  <si>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</si>
  <si>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</si>
  <si>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</si>
  <si>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</si>
  <si>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</si>
  <si>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</si>
  <si>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</si>
  <si>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</si>
  <si>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</si>
  <si>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</si>
  <si>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</si>
  <si>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</si>
  <si>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</si>
  <si>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</si>
  <si>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</si>
  <si>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</si>
  <si>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</si>
  <si>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</si>
  <si>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</si>
  <si>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</si>
  <si>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</si>
  <si>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</si>
  <si>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</si>
  <si>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</si>
  <si>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</si>
  <si>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</si>
  <si>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</si>
  <si>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</si>
  <si>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</si>
  <si>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</si>
  <si>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</si>
  <si>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</si>
  <si>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</si>
  <si>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</si>
  <si>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</si>
  <si>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</si>
  <si>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</si>
  <si>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</si>
  <si>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</si>
  <si>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</si>
  <si>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</si>
  <si>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</si>
  <si>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</si>
  <si>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</si>
  <si>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</si>
  <si>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</si>
  <si>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</si>
  <si>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</si>
  <si>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</si>
  <si>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</si>
  <si>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</si>
  <si>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</si>
  <si>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</si>
  <si>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</si>
  <si>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</si>
  <si>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</si>
  <si>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</si>
  <si>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</si>
  <si>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</si>
  <si>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</si>
  <si>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</si>
  <si>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</si>
  <si>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</si>
  <si>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</si>
  <si>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</si>
  <si>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</si>
  <si>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</si>
  <si>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</si>
  <si>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</si>
  <si>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</si>
  <si>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</si>
  <si>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</si>
  <si>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</si>
  <si>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</si>
  <si>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</si>
  <si>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</si>
  <si>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</si>
  <si>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</si>
  <si>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</si>
  <si>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</si>
  <si>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</si>
  <si>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</si>
  <si>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</si>
  <si>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</si>
  <si>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</si>
  <si>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</si>
  <si>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</si>
  <si>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</si>
  <si>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</si>
  <si>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</si>
  <si>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</si>
  <si>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</si>
  <si>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</si>
  <si>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</si>
  <si>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</si>
  <si>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</si>
  <si>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</si>
  <si>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</si>
  <si>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</si>
  <si>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</si>
  <si>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</si>
  <si>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</si>
  <si>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</si>
  <si>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</si>
  <si>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</si>
  <si>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</si>
  <si>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</si>
  <si>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</si>
  <si>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</si>
  <si>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</si>
  <si>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</si>
  <si>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</si>
  <si>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</si>
  <si>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</si>
  <si>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</si>
  <si>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</si>
  <si>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</si>
  <si>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</si>
  <si>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</si>
  <si>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</si>
  <si>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</si>
  <si>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</si>
  <si>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</si>
  <si>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</si>
  <si>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</si>
  <si>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</si>
  <si>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</si>
  <si>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</si>
  <si>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</si>
  <si>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</si>
  <si>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</si>
  <si>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</si>
  <si>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</si>
  <si>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</si>
  <si>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</si>
  <si>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</si>
  <si>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</si>
  <si>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</si>
  <si>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</si>
  <si>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</si>
  <si>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</si>
  <si>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</si>
  <si>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</si>
  <si>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</si>
  <si>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</si>
  <si>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</si>
  <si>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</si>
  <si>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</si>
  <si>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</si>
  <si>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</si>
  <si>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</si>
  <si>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</si>
  <si>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</si>
  <si>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</si>
  <si>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</si>
  <si>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</si>
  <si>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</si>
  <si>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</si>
  <si>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</si>
  <si>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</si>
  <si>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</si>
  <si>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</si>
  <si>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</si>
  <si>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</si>
  <si>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</si>
  <si>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</si>
  <si>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</si>
  <si>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</si>
  <si>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</si>
  <si>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</si>
  <si>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</si>
  <si>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</si>
  <si>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</si>
  <si>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</si>
  <si>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</si>
  <si>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</si>
  <si>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</si>
  <si>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</si>
  <si>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</si>
  <si>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</si>
  <si>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</si>
  <si>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</si>
  <si>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</si>
  <si>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</si>
  <si>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</si>
  <si>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</si>
  <si>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</si>
  <si>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</si>
  <si>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</si>
  <si>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</si>
  <si>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</si>
  <si>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</si>
  <si>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</si>
  <si>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</si>
  <si>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</si>
  <si>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</si>
  <si>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</si>
  <si>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</si>
  <si>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</si>
  <si>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</si>
  <si>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</si>
  <si>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</si>
  <si>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</si>
  <si>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</si>
  <si>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</si>
  <si>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</si>
  <si>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</si>
  <si>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</si>
  <si>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</si>
  <si>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</si>
  <si>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</si>
  <si>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</si>
  <si>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</si>
  <si>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</si>
  <si>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</si>
  <si>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</si>
  <si>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</si>
  <si>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</si>
  <si>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</si>
  <si>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</si>
  <si>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</si>
  <si>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</si>
  <si>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</si>
  <si>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</si>
  <si>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</si>
  <si>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</si>
  <si>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</si>
  <si>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</si>
  <si>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</si>
  <si>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</si>
  <si>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</si>
  <si>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</si>
  <si>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</si>
  <si>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</si>
  <si>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</si>
  <si>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</si>
  <si>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</si>
  <si>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</si>
  <si>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</si>
  <si>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</si>
  <si>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</si>
  <si>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</si>
  <si>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</si>
  <si>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</si>
  <si>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</si>
  <si>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</si>
  <si>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</si>
  <si>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</si>
  <si>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</si>
  <si>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</si>
  <si>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</si>
  <si>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</si>
  <si>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</si>
  <si>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</si>
  <si>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</si>
  <si>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</si>
  <si>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</si>
  <si>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</si>
  <si>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</si>
  <si>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</si>
  <si>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</si>
  <si>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</si>
  <si>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</si>
  <si>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</si>
  <si>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</si>
  <si>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</si>
  <si>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</si>
  <si>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</si>
  <si>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</si>
  <si>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</si>
  <si>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</si>
  <si>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</si>
  <si>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</si>
  <si>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</si>
  <si>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</si>
  <si>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</si>
  <si>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</si>
  <si>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</si>
  <si>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</si>
  <si>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</si>
  <si>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</si>
  <si>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</si>
  <si>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</si>
  <si>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</si>
  <si>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</si>
  <si>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</si>
  <si>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</si>
  <si>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</si>
  <si>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</si>
  <si>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</si>
  <si>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</si>
  <si>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</si>
  <si>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</si>
  <si>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</si>
  <si>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</si>
  <si>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</si>
  <si>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</si>
  <si>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</si>
  <si>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</si>
  <si>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</si>
  <si>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</si>
  <si>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</si>
  <si>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</si>
  <si>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</si>
  <si>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</si>
  <si>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</si>
  <si>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</si>
  <si>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</si>
  <si>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</si>
  <si>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</si>
  <si>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</si>
  <si>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</si>
  <si>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</si>
  <si>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</si>
  <si>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</si>
  <si>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</si>
  <si>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</si>
  <si>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</si>
  <si>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</si>
  <si>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</si>
  <si>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</si>
  <si>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</si>
  <si>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</si>
  <si>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</si>
  <si>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</si>
  <si>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</si>
  <si>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</si>
  <si>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</si>
  <si>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</si>
  <si>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</si>
  <si>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</si>
  <si>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</si>
  <si>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</si>
  <si>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</si>
  <si>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</si>
  <si>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</si>
  <si>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</si>
  <si>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</si>
  <si>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</si>
  <si>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</si>
  <si>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</si>
  <si>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</si>
  <si>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</si>
  <si>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</si>
  <si>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</si>
  <si>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</si>
  <si>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</si>
  <si>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</si>
  <si>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</si>
  <si>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</si>
  <si>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</si>
  <si>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</si>
  <si>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</si>
  <si>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</si>
  <si>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</si>
  <si>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</si>
  <si>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</si>
  <si>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</si>
  <si>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</si>
  <si>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</si>
  <si>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</si>
  <si>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</si>
  <si>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</si>
  <si>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</si>
  <si>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</si>
  <si>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</si>
  <si>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</si>
  <si>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</si>
  <si>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</si>
  <si>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</si>
  <si>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</si>
  <si>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</si>
  <si>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</si>
  <si>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</si>
  <si>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</si>
  <si>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</si>
  <si>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</si>
  <si>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</si>
  <si>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</si>
  <si>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</si>
  <si>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</si>
  <si>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</si>
  <si>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</si>
  <si>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</si>
  <si>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</si>
  <si>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</si>
  <si>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</si>
  <si>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</si>
  <si>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</si>
  <si>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</si>
  <si>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</si>
  <si>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</si>
  <si>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</si>
  <si>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</si>
  <si>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</si>
  <si>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</si>
  <si>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</si>
  <si>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</si>
  <si>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</si>
  <si>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</si>
  <si>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</si>
  <si>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</si>
  <si>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</si>
  <si>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</si>
  <si>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</si>
  <si>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</si>
  <si>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</si>
  <si>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</si>
  <si>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</si>
  <si>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</si>
  <si>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</si>
  <si>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</si>
  <si>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</si>
  <si>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</si>
  <si>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</si>
  <si>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</si>
  <si>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</si>
  <si>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</si>
  <si>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</si>
  <si>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</si>
  <si>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</si>
  <si>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</si>
  <si>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</si>
  <si>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</si>
  <si>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</si>
  <si>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</si>
  <si>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</si>
  <si>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</si>
  <si>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</si>
  <si>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</si>
  <si>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</si>
  <si>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</si>
  <si>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</si>
  <si>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</si>
  <si>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</si>
  <si>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</si>
  <si>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</si>
  <si>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</si>
  <si>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</si>
  <si>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</si>
  <si>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</si>
  <si>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</si>
  <si>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</si>
  <si>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</si>
  <si>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</si>
  <si>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</si>
  <si>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</si>
  <si>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</si>
  <si>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</si>
  <si>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</si>
  <si>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</si>
  <si>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</si>
  <si>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</si>
  <si>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</si>
  <si>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</si>
  <si>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</si>
  <si>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</si>
  <si>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</si>
  <si>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</si>
  <si>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</si>
  <si>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</si>
  <si>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</si>
  <si>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</si>
  <si>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</si>
  <si>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</si>
  <si>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</si>
  <si>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</si>
  <si>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</si>
  <si>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</si>
  <si>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</si>
  <si>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</si>
  <si>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</si>
  <si>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</si>
  <si>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</si>
  <si>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</si>
  <si>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</si>
  <si>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</si>
  <si>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</si>
  <si>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</si>
  <si>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</si>
  <si>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</si>
  <si>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</si>
  <si>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</si>
  <si>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</si>
  <si>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</si>
  <si>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</si>
  <si>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</si>
  <si>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</si>
  <si>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</si>
  <si>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</si>
  <si>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</si>
  <si>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</si>
  <si>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</si>
  <si>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</si>
  <si>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</si>
  <si>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</si>
  <si>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</si>
  <si>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</si>
  <si>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</si>
  <si>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</si>
  <si>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</si>
  <si>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</si>
  <si>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</si>
  <si>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</si>
  <si>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</si>
  <si>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</si>
  <si>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</si>
  <si>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</si>
  <si>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</si>
  <si>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</si>
  <si>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</si>
  <si>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</si>
  <si>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</si>
  <si>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</si>
  <si>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</si>
  <si>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</si>
  <si>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</si>
  <si>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</si>
  <si>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</si>
  <si>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</si>
  <si>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</si>
  <si>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</si>
  <si>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</si>
  <si>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</si>
  <si>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</si>
  <si>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</si>
  <si>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</si>
  <si>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</si>
  <si>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</si>
  <si>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</si>
  <si>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</si>
  <si>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</si>
  <si>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</si>
  <si>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</si>
  <si>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</si>
  <si>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</si>
  <si>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</si>
  <si>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</si>
  <si>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</si>
  <si>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</si>
  <si>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</si>
  <si>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</si>
  <si>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</si>
  <si>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</si>
  <si>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</si>
  <si>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</si>
  <si>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</si>
  <si>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</si>
  <si>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</si>
  <si>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</si>
  <si>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</si>
  <si>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</si>
  <si>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</si>
  <si>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</si>
  <si>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</si>
  <si>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</si>
  <si>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</si>
  <si>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</si>
  <si>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</si>
  <si>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</si>
  <si>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</si>
  <si>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</si>
  <si>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</si>
  <si>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</si>
  <si>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</si>
  <si>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</si>
  <si>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</si>
  <si>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</si>
  <si>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</si>
  <si>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</si>
  <si>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</si>
  <si>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</si>
  <si>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</si>
  <si>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</si>
  <si>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</si>
  <si>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</si>
  <si>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</si>
  <si>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</si>
  <si>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</si>
  <si>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</si>
  <si>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</si>
  <si>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</si>
  <si>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</si>
  <si>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</si>
  <si>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</si>
  <si>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</si>
  <si>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</si>
  <si>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</si>
  <si>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</si>
  <si>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</si>
  <si>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</si>
  <si>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</si>
  <si>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</si>
  <si>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</si>
  <si>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</si>
  <si>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</si>
  <si>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</si>
  <si>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</si>
  <si>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</si>
  <si>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</si>
  <si>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</si>
  <si>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</si>
  <si>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</si>
  <si>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</si>
  <si>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</si>
  <si>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</si>
  <si>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</si>
  <si>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</si>
  <si>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</si>
  <si>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</si>
  <si>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</si>
  <si>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</si>
  <si>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</si>
  <si>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</si>
  <si>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</si>
  <si>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</si>
  <si>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</si>
  <si>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</si>
  <si>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</si>
  <si>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</si>
  <si>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</si>
  <si>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</si>
  <si>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</si>
  <si>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</si>
  <si>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</si>
  <si>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</si>
  <si>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</si>
  <si>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</si>
  <si>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</si>
  <si>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</si>
  <si>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</si>
  <si>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</si>
  <si>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</si>
  <si>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</si>
  <si>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</si>
  <si>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</si>
  <si>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</si>
  <si>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</si>
  <si>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</si>
  <si>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</si>
  <si>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</si>
  <si>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</si>
  <si>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</si>
  <si>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</si>
  <si>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</si>
  <si>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</si>
  <si>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</si>
  <si>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</si>
  <si>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</si>
  <si>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</si>
  <si>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</si>
  <si>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</si>
  <si>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</si>
  <si>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</si>
  <si>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</si>
  <si>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</si>
  <si>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</si>
  <si>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</si>
  <si>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</si>
  <si>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</si>
  <si>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</si>
  <si>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</si>
  <si>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</si>
  <si>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</si>
  <si>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</si>
  <si>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</si>
  <si>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</si>
  <si>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</si>
  <si>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</si>
  <si>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</si>
  <si>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</si>
  <si>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</si>
  <si>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</si>
  <si>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</si>
  <si>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</si>
  <si>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</si>
  <si>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</si>
  <si>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</si>
  <si>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</si>
  <si>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</si>
  <si>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</si>
  <si>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</si>
  <si>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</si>
  <si>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</si>
  <si>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</si>
  <si>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</si>
  <si>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</si>
  <si>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</si>
  <si>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</si>
  <si>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</si>
  <si>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</si>
  <si>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</si>
  <si>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</si>
  <si>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</si>
  <si>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</si>
  <si>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</si>
  <si>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</si>
  <si>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</si>
  <si>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</si>
  <si>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</si>
  <si>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</si>
  <si>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</si>
  <si>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</si>
  <si>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</si>
  <si>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</si>
  <si>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</si>
  <si>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</si>
  <si>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</si>
  <si>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</si>
  <si>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</si>
  <si>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</si>
  <si>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</si>
  <si>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</si>
  <si>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</si>
  <si>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</si>
  <si>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</si>
  <si>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</si>
  <si>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</si>
  <si>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</si>
  <si>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</si>
  <si>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</si>
  <si>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</si>
  <si>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</si>
  <si>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</si>
  <si>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</si>
  <si>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</si>
  <si>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</si>
  <si>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</si>
  <si>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</si>
  <si>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</si>
  <si>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</si>
  <si>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</si>
  <si>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</si>
  <si>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</si>
  <si>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</si>
  <si>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</si>
  <si>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</si>
  <si>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</si>
  <si>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</si>
  <si>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</si>
  <si>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</si>
  <si>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</si>
  <si>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</si>
  <si>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</si>
  <si>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</si>
  <si>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</si>
  <si>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</si>
  <si>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</si>
  <si>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</si>
  <si>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</si>
  <si>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</si>
  <si>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</si>
  <si>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</si>
  <si>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</si>
  <si>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</si>
  <si>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</si>
  <si>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</si>
  <si>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</si>
  <si>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</si>
  <si>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</si>
  <si>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</si>
  <si>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</si>
  <si>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</si>
  <si>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</si>
  <si>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</si>
  <si>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</si>
  <si>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</si>
  <si>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</si>
  <si>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</si>
  <si>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</si>
  <si>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</si>
  <si>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</si>
  <si>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</si>
  <si>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</si>
  <si>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</si>
  <si>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</si>
  <si>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</si>
  <si>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</si>
  <si>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</si>
  <si>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</si>
  <si>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</si>
  <si>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</si>
  <si>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</si>
  <si>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</si>
  <si>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</si>
  <si>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</si>
  <si>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</si>
  <si>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</si>
  <si>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</si>
  <si>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</si>
  <si>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</si>
  <si>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</si>
  <si>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</si>
  <si>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</si>
  <si>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</si>
  <si>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</si>
  <si>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</si>
  <si>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</si>
  <si>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</si>
  <si>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</si>
  <si>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</si>
  <si>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</si>
  <si>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</si>
  <si>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</si>
  <si>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</si>
  <si>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</si>
  <si>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</si>
  <si>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</si>
  <si>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</si>
  <si>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</si>
  <si>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</si>
  <si>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</si>
  <si>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</si>
  <si>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</si>
  <si>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</si>
  <si>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</si>
  <si>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</si>
  <si>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</si>
  <si>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</si>
  <si>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</si>
  <si>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</si>
  <si>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</si>
  <si>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</si>
  <si>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</si>
  <si>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</si>
  <si>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</si>
  <si>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</si>
  <si>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</si>
  <si>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</si>
  <si>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</si>
  <si>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</si>
  <si>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</si>
  <si>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</si>
  <si>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</si>
  <si>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</si>
  <si>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</si>
  <si>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</si>
  <si>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</si>
  <si>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</si>
  <si>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</si>
  <si>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</si>
  <si>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</si>
  <si>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</si>
  <si>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</si>
  <si>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</si>
  <si>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</si>
  <si>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</si>
  <si>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</si>
  <si>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</si>
  <si>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</si>
  <si>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</si>
  <si>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</si>
  <si>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</si>
  <si>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</si>
  <si>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</si>
  <si>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</si>
  <si>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</si>
  <si>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</si>
  <si>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</si>
  <si>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</si>
  <si>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</si>
  <si>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</si>
  <si>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</si>
  <si>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</si>
  <si>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</si>
  <si>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</si>
  <si>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</si>
  <si>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</si>
  <si>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</si>
  <si>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</si>
  <si>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</si>
  <si>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</si>
  <si>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</si>
  <si>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</si>
  <si>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</si>
  <si>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</si>
  <si>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</si>
  <si>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</si>
  <si>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</si>
  <si>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</si>
  <si>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</si>
  <si>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</si>
  <si>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</si>
  <si>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</si>
  <si>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</si>
  <si>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</si>
  <si>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</si>
  <si>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</si>
  <si>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</si>
  <si>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</si>
  <si>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</si>
  <si>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</si>
  <si>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</si>
  <si>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</si>
  <si>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</si>
  <si>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</si>
  <si>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</si>
  <si>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</si>
  <si>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</si>
  <si>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</si>
  <si>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</si>
  <si>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</si>
  <si>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</si>
  <si>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</si>
  <si>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</si>
  <si>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</si>
  <si>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</si>
  <si>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</si>
  <si>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</si>
  <si>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</si>
  <si>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</si>
  <si>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</si>
  <si>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</si>
  <si>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</si>
  <si>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</si>
  <si>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</si>
  <si>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</si>
  <si>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</si>
  <si>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</si>
  <si>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</si>
  <si>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</si>
  <si>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</si>
  <si>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</si>
  <si>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</si>
  <si>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</si>
  <si>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</si>
  <si>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</si>
  <si>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</si>
  <si>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</si>
  <si>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</si>
  <si>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</si>
  <si>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</si>
  <si>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</si>
  <si>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</si>
  <si>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</si>
  <si>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</si>
  <si>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</si>
  <si>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</si>
  <si>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</si>
  <si>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</si>
  <si>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</si>
  <si>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</si>
  <si>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</si>
  <si>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</si>
  <si>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</si>
  <si>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</si>
  <si>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</si>
  <si>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</si>
  <si>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</si>
  <si>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</si>
  <si>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</si>
  <si>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</si>
  <si>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</si>
  <si>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</si>
  <si>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</si>
  <si>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</si>
  <si>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</si>
  <si>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</si>
  <si>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</si>
  <si>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</si>
  <si>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</si>
  <si>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</si>
  <si>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</si>
  <si>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</si>
  <si>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</si>
  <si>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</si>
  <si>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</si>
  <si>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</si>
  <si>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</si>
  <si>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</si>
  <si>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</si>
  <si>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</si>
  <si>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</si>
  <si>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</si>
  <si>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</si>
  <si>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</si>
  <si>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</si>
  <si>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</si>
  <si>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</si>
  <si>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</si>
  <si>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</si>
  <si>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</si>
  <si>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</si>
  <si>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</si>
  <si>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</si>
  <si>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</si>
  <si>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</si>
  <si>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</si>
  <si>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</si>
  <si>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</si>
  <si>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</si>
  <si>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</si>
  <si>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</si>
  <si>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</si>
  <si>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</si>
  <si>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</si>
  <si>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</si>
  <si>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</si>
  <si>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</si>
  <si>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</si>
  <si>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</si>
  <si>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</si>
  <si>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</si>
  <si>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</si>
  <si>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</si>
  <si>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</si>
  <si>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</si>
  <si>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</si>
  <si>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</si>
  <si>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</si>
  <si>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</si>
  <si>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</si>
  <si>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</si>
  <si>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</si>
  <si>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</si>
  <si>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</si>
  <si>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</si>
  <si>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</si>
  <si>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</si>
  <si>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</si>
  <si>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</si>
  <si>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</si>
  <si>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</si>
  <si>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</si>
  <si>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</si>
  <si>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</si>
  <si>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</si>
  <si>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</si>
  <si>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</si>
  <si>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</si>
  <si>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</si>
  <si>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</si>
  <si>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</si>
  <si>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</si>
  <si>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</si>
  <si>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</si>
  <si>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</si>
  <si>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</si>
  <si>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</si>
  <si>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</si>
  <si>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</si>
  <si>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</si>
  <si>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</si>
  <si>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</si>
  <si>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</si>
  <si>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</si>
  <si>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</si>
  <si>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</si>
  <si>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</si>
  <si>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</si>
  <si>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</si>
  <si>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</si>
  <si>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</si>
  <si>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</si>
  <si>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</si>
  <si>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</si>
  <si>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</si>
  <si>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</si>
  <si>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</si>
  <si>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</si>
  <si>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</si>
  <si>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</si>
  <si>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</si>
  <si>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</si>
  <si>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</si>
  <si>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</si>
  <si>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</si>
  <si>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</si>
  <si>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</si>
  <si>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</si>
  <si>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</si>
  <si>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</si>
  <si>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</si>
  <si>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</si>
  <si>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</si>
  <si>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</si>
  <si>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</si>
  <si>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</si>
  <si>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</si>
  <si>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</si>
  <si>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</si>
  <si>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</si>
  <si>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</si>
  <si>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</si>
  <si>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</si>
  <si>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</si>
  <si>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</si>
  <si>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</si>
  <si>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</si>
  <si>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</si>
  <si>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</si>
  <si>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</si>
  <si>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</si>
  <si>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</si>
  <si>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</si>
  <si>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</si>
  <si>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</si>
  <si>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</si>
  <si>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</si>
  <si>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</si>
  <si>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</si>
  <si>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</si>
  <si>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</si>
  <si>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</si>
  <si>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</si>
  <si>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</si>
  <si>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</si>
  <si>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</si>
  <si>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</si>
  <si>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</si>
  <si>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</si>
  <si>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</si>
  <si>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</si>
  <si>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</si>
  <si>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</si>
  <si>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</si>
  <si>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</si>
  <si>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</si>
  <si>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</si>
  <si>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</si>
  <si>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</si>
  <si>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</si>
  <si>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</si>
  <si>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</si>
  <si>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</si>
  <si>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</si>
  <si>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</si>
  <si>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</si>
  <si>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</si>
  <si>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</si>
  <si>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</si>
  <si>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</si>
  <si>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</si>
  <si>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</si>
  <si>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</si>
  <si>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</si>
  <si>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</si>
  <si>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</si>
  <si>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</si>
  <si>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</si>
  <si>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</si>
  <si>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</si>
  <si>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</si>
  <si>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</si>
  <si>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</si>
  <si>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</si>
  <si>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</si>
  <si>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</si>
  <si>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</si>
  <si>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</si>
  <si>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</si>
  <si>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</si>
  <si>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</si>
  <si>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</si>
  <si>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</si>
  <si>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</si>
  <si>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</si>
  <si>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</si>
  <si>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</si>
  <si>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</si>
  <si>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</si>
  <si>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</si>
  <si>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</si>
  <si>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</si>
  <si>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</si>
  <si>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</si>
  <si>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</si>
  <si>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</si>
  <si>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</si>
  <si>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</si>
  <si>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</si>
  <si>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</si>
  <si>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</si>
  <si>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</si>
  <si>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</si>
  <si>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</si>
  <si>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</si>
  <si>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</si>
  <si>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</si>
  <si>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</si>
  <si>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</si>
  <si>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</si>
  <si>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</si>
  <si>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</si>
  <si>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</si>
  <si>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</si>
  <si>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</si>
  <si>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</si>
  <si>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</si>
  <si>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</si>
  <si>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</si>
  <si>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</si>
  <si>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</si>
  <si>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</si>
  <si>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</si>
  <si>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</si>
  <si>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</si>
  <si>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</si>
  <si>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</si>
  <si>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</si>
  <si>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</si>
  <si>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</si>
  <si>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</si>
  <si>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</si>
  <si>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</si>
  <si>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</si>
  <si>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</si>
  <si>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</si>
  <si>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</si>
  <si>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</si>
  <si>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</si>
  <si>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</si>
  <si>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</si>
  <si>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</si>
  <si>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</si>
  <si>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</si>
  <si>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</si>
  <si>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</si>
  <si>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</si>
  <si>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</si>
  <si>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</si>
  <si>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</si>
  <si>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</si>
  <si>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</si>
  <si>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</si>
  <si>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</si>
  <si>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</si>
  <si>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</si>
  <si>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</si>
  <si>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</si>
  <si>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</si>
  <si>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</si>
  <si>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</si>
  <si>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</si>
  <si>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</si>
  <si>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</si>
  <si>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</si>
  <si>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</si>
  <si>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</si>
  <si>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</si>
  <si>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</si>
  <si>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</si>
  <si>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</si>
  <si>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</si>
  <si>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</si>
  <si>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</si>
  <si>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</si>
  <si>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</si>
  <si>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</si>
  <si>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</si>
  <si>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</si>
  <si>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</si>
  <si>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</si>
  <si>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</si>
  <si>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</si>
  <si>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</si>
  <si>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</si>
  <si>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</si>
  <si>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</si>
  <si>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</si>
  <si>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</si>
  <si>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</si>
  <si>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</si>
  <si>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</si>
  <si>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</si>
  <si>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</si>
  <si>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</si>
  <si>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</si>
  <si>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</si>
  <si>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</si>
  <si>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</si>
  <si>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</si>
  <si>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</si>
  <si>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</si>
  <si>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</si>
  <si>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</si>
  <si>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</si>
  <si>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</si>
  <si>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</si>
  <si>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</si>
  <si>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</si>
  <si>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</si>
  <si>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</si>
  <si>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</si>
  <si>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</si>
  <si>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</si>
  <si>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</si>
  <si>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</si>
  <si>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</si>
  <si>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</si>
  <si>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</si>
  <si>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</si>
  <si>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</si>
  <si>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</si>
  <si>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</si>
  <si>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</si>
  <si>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</si>
  <si>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</si>
  <si>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</si>
  <si>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</si>
  <si>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</si>
  <si>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</si>
  <si>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</si>
  <si>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</si>
  <si>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</si>
  <si>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</si>
  <si>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</si>
  <si>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</si>
  <si>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</si>
  <si>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</si>
  <si>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</si>
  <si>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</si>
  <si>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</si>
  <si>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</si>
  <si>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</si>
  <si>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</si>
  <si>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</si>
  <si>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</si>
  <si>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</si>
  <si>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</si>
  <si>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</si>
  <si>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</si>
  <si>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</si>
  <si>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</si>
  <si>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</si>
  <si>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</si>
  <si>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</si>
  <si>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</si>
  <si>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</si>
  <si>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</si>
  <si>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</si>
  <si>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</si>
  <si>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</si>
  <si>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</si>
  <si>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</si>
  <si>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</si>
  <si>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</si>
  <si>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</si>
  <si>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</si>
  <si>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</si>
  <si>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</si>
  <si>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</si>
  <si>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</si>
  <si>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</si>
  <si>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</si>
  <si>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</si>
  <si>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</si>
  <si>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</si>
  <si>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</si>
  <si>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</si>
  <si>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</si>
  <si>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</si>
  <si>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</si>
  <si>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</si>
  <si>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</si>
  <si>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</si>
  <si>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</si>
  <si>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</si>
  <si>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</si>
  <si>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</si>
  <si>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</si>
  <si>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</si>
  <si>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</si>
  <si>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</si>
  <si>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</si>
  <si>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</si>
  <si>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</si>
  <si>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</si>
  <si>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</si>
  <si>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</si>
  <si>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</si>
  <si>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</si>
  <si>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</si>
  <si>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</si>
  <si>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</si>
  <si>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</si>
  <si>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</si>
  <si>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</si>
  <si>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</si>
  <si>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</si>
  <si>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</si>
  <si>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</si>
  <si>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</si>
  <si>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</si>
  <si>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</si>
  <si>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</si>
  <si>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</si>
  <si>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</si>
  <si>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</si>
  <si>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</si>
  <si>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</si>
  <si>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</si>
  <si>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</si>
  <si>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</si>
  <si>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</si>
  <si>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</si>
  <si>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</si>
  <si>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</si>
  <si>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</si>
  <si>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</si>
  <si>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</si>
  <si>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</si>
  <si>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</si>
  <si>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</si>
  <si>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</si>
  <si>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</si>
  <si>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</si>
  <si>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</si>
  <si>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</si>
  <si>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</si>
  <si>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</si>
  <si>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</si>
  <si>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</si>
  <si>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</si>
  <si>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</si>
  <si>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</si>
  <si>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</si>
  <si>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</si>
  <si>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</si>
  <si>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</si>
  <si>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</si>
  <si>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</si>
  <si>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</si>
  <si>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</si>
  <si>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</si>
  <si>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</si>
  <si>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</si>
  <si>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</si>
  <si>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</si>
  <si>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</si>
  <si>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</si>
  <si>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</si>
  <si>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</si>
  <si>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</si>
  <si>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</si>
  <si>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</si>
  <si>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</si>
  <si>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</si>
  <si>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</si>
  <si>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</si>
  <si>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</si>
  <si>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</si>
  <si>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</si>
  <si>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</si>
  <si>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</si>
  <si>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</si>
  <si>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</si>
  <si>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</si>
  <si>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</si>
  <si>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</si>
  <si>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</si>
  <si>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</si>
  <si>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</si>
  <si>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</si>
  <si>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</si>
  <si>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</si>
  <si>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</si>
  <si>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</si>
  <si>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</si>
  <si>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</si>
  <si>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</si>
  <si>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</si>
  <si>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</si>
  <si>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</si>
  <si>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</si>
  <si>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</si>
  <si>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</si>
  <si>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</si>
  <si>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</si>
  <si>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</si>
  <si>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</si>
  <si>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</si>
  <si>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</si>
  <si>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</si>
  <si>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</si>
  <si>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</si>
  <si>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</si>
  <si>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</si>
  <si>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</si>
  <si>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</si>
  <si>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</si>
  <si>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</si>
  <si>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</si>
  <si>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</si>
  <si>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</si>
  <si>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</si>
  <si>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</si>
  <si>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</si>
  <si>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</si>
  <si>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</si>
  <si>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</si>
  <si>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</si>
  <si>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</si>
  <si>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</si>
  <si>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</si>
  <si>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</si>
  <si>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</si>
  <si>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</si>
  <si>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</si>
  <si>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</si>
  <si>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</si>
  <si>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</si>
  <si>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</si>
  <si>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</si>
  <si>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</si>
  <si>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</si>
  <si>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</si>
  <si>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</si>
  <si>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</si>
  <si>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</si>
  <si>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</si>
  <si>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</si>
  <si>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</si>
  <si>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</si>
  <si>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</si>
  <si>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</si>
  <si>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</si>
  <si>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</si>
  <si>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</si>
  <si>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</si>
  <si>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</si>
  <si>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</si>
  <si>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</si>
  <si>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</si>
  <si>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</si>
  <si>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</si>
  <si>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</si>
  <si>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</si>
  <si>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</si>
  <si>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</si>
  <si>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</si>
  <si>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</si>
  <si>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</si>
  <si>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</si>
  <si>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</si>
  <si>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</si>
  <si>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</si>
  <si>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</si>
  <si>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</si>
  <si>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</si>
  <si>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</si>
  <si>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</si>
  <si>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</si>
  <si>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</si>
  <si>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</si>
  <si>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</si>
  <si>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</si>
  <si>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</si>
  <si>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</si>
  <si>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</si>
  <si>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</si>
  <si>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</si>
  <si>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</si>
  <si>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</si>
  <si>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</si>
  <si>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</si>
  <si>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</si>
  <si>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</si>
  <si>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</si>
  <si>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</si>
  <si>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</si>
  <si>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</si>
  <si>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</si>
  <si>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</si>
  <si>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</si>
  <si>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</si>
  <si>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</si>
  <si>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</si>
  <si>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</si>
  <si>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</si>
  <si>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</si>
  <si>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</si>
  <si>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</si>
  <si>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</si>
  <si>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</si>
  <si>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</si>
  <si>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</si>
  <si>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</si>
  <si>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</si>
  <si>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</si>
  <si>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</si>
  <si>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</si>
  <si>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</si>
  <si>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</si>
  <si>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</si>
  <si>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</si>
  <si>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</si>
  <si>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</si>
  <si>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</si>
  <si>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</si>
  <si>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</si>
  <si>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</si>
  <si>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</si>
  <si>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</si>
  <si>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</si>
  <si>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</si>
  <si>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</si>
  <si>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</si>
  <si>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</si>
  <si>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</si>
  <si>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</si>
  <si>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</si>
  <si>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</si>
  <si>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</si>
  <si>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</si>
  <si>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</si>
  <si>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</si>
  <si>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</si>
  <si>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</si>
  <si>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</si>
  <si>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</si>
  <si>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</si>
  <si>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</si>
  <si>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</si>
  <si>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</si>
  <si>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</si>
  <si>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</si>
  <si>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</si>
  <si>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</si>
  <si>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</si>
  <si>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</si>
  <si>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</si>
  <si>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</si>
  <si>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</si>
  <si>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</si>
  <si>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</si>
  <si>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</si>
  <si>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</si>
  <si>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</si>
  <si>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</si>
  <si>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</si>
  <si>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</si>
  <si>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</si>
  <si>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</si>
  <si>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</si>
  <si>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</si>
  <si>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</si>
  <si>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</si>
  <si>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</si>
  <si>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</si>
  <si>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</si>
  <si>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</si>
  <si>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</si>
  <si>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</si>
  <si>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</si>
  <si>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</si>
  <si>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</si>
  <si>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</si>
  <si>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</si>
  <si>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</si>
  <si>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</si>
  <si>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</si>
  <si>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</si>
  <si>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</si>
  <si>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</si>
  <si>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</si>
  <si>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</si>
  <si>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</si>
  <si>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</si>
  <si>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</si>
  <si>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</si>
  <si>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</si>
  <si>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</si>
  <si>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</si>
  <si>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</si>
  <si>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</si>
  <si>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</si>
  <si>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</si>
  <si>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</si>
  <si>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</si>
  <si>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</si>
  <si>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</si>
  <si>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</si>
  <si>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</si>
  <si>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</si>
  <si>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</si>
  <si>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</si>
  <si>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</si>
  <si>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</si>
  <si>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</si>
  <si>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</si>
  <si>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</si>
  <si>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</si>
  <si>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</si>
  <si>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</si>
  <si>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</si>
  <si>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</si>
  <si>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</si>
  <si>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</si>
  <si>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</si>
  <si>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</si>
  <si>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</si>
  <si>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</si>
  <si>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</si>
  <si>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</si>
  <si>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</si>
  <si>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</si>
  <si>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</si>
  <si>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</si>
  <si>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</si>
  <si>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</si>
  <si>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</si>
  <si>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</si>
  <si>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</si>
  <si>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</si>
  <si>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</si>
  <si>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</si>
  <si>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</si>
  <si>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</si>
  <si>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</si>
  <si>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</si>
  <si>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</si>
  <si>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</si>
  <si>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</si>
  <si>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</si>
  <si>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</si>
  <si>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</si>
  <si>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</si>
  <si>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</si>
  <si>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</si>
  <si>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</si>
  <si>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</si>
  <si>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</si>
  <si>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</si>
  <si>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</si>
  <si>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</si>
  <si>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</si>
  <si>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</si>
  <si>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</si>
  <si>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</si>
  <si>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</si>
  <si>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</si>
  <si>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</si>
  <si>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</si>
  <si>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</si>
  <si>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</si>
  <si>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</si>
  <si>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</si>
  <si>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</si>
  <si>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</si>
  <si>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</si>
  <si>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</si>
  <si>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</si>
  <si>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</si>
  <si>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</si>
  <si>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</si>
  <si>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</si>
  <si>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</si>
  <si>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</si>
  <si>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</si>
  <si>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</si>
  <si>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</si>
  <si>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</si>
  <si>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</si>
  <si>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</si>
  <si>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</si>
  <si>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</si>
  <si>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</si>
  <si>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</si>
  <si>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</si>
  <si>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</si>
  <si>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</si>
  <si>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</si>
  <si>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</si>
  <si>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</si>
  <si>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</si>
  <si>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</si>
  <si>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</si>
  <si>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</si>
  <si>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</si>
  <si>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</si>
  <si>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</si>
  <si>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</si>
  <si>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</si>
  <si>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</si>
  <si>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</si>
  <si>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</si>
  <si>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</si>
  <si>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</si>
  <si>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</si>
  <si>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</si>
  <si>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</si>
  <si>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</si>
  <si>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</si>
  <si>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</si>
  <si>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</si>
  <si>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</si>
  <si>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</si>
  <si>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</si>
  <si>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</si>
  <si>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</si>
  <si>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</si>
  <si>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</si>
  <si>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</si>
  <si>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</si>
  <si>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</si>
  <si>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</si>
  <si>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</si>
  <si>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</si>
  <si>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</si>
  <si>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</si>
  <si>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</si>
  <si>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</si>
  <si>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</si>
  <si>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</si>
  <si>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</si>
  <si>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</si>
  <si>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</si>
  <si>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</si>
  <si>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</si>
  <si>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</si>
  <si>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</si>
  <si>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</si>
  <si>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</si>
  <si>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</si>
  <si>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</si>
  <si>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</si>
  <si>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</si>
  <si>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</si>
  <si>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</si>
  <si>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</si>
  <si>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</si>
  <si>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</si>
  <si>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</si>
  <si>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</si>
  <si>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</si>
  <si>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</si>
  <si>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</si>
  <si>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</si>
  <si>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</si>
  <si>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</si>
  <si>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</si>
  <si>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</si>
  <si>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</si>
  <si>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</si>
  <si>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</si>
  <si>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</si>
  <si>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</si>
  <si>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</si>
  <si>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</si>
  <si>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</si>
  <si>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</si>
  <si>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</si>
  <si>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</si>
  <si>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</si>
  <si>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</si>
  <si>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</si>
  <si>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</si>
  <si>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</si>
  <si>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</si>
  <si>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</si>
  <si>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</si>
  <si>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</si>
  <si>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</si>
  <si>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</si>
  <si>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</si>
  <si>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</si>
  <si>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</si>
  <si>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</si>
  <si>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</si>
  <si>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</si>
  <si>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</si>
  <si>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</si>
  <si>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</si>
  <si>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</si>
  <si>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</si>
  <si>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</si>
  <si>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</si>
  <si>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</si>
  <si>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</si>
  <si>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</si>
  <si>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</si>
  <si>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</si>
  <si>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</si>
  <si>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</si>
  <si>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</si>
  <si>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</si>
  <si>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</si>
  <si>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</si>
  <si>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</si>
  <si>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</si>
  <si>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</si>
  <si>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</si>
  <si>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</si>
  <si>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</si>
  <si>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</si>
  <si>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</si>
  <si>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</si>
  <si>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</si>
  <si>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</si>
  <si>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</si>
  <si>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</si>
  <si>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</si>
  <si>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</si>
  <si>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</si>
  <si>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</si>
  <si>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</si>
  <si>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</si>
  <si>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</si>
  <si>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</si>
  <si>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</si>
  <si>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</si>
  <si>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</si>
  <si>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</si>
  <si>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</si>
  <si>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</si>
  <si>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</si>
  <si>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</si>
  <si>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</si>
  <si>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</si>
  <si>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</si>
  <si>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</si>
  <si>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</si>
  <si>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</si>
  <si>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</si>
  <si>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</si>
  <si>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</si>
  <si>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</si>
  <si>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</si>
  <si>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</si>
  <si>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</si>
  <si>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</si>
  <si>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</si>
  <si>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</si>
  <si>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</si>
  <si>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</si>
  <si>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</si>
  <si>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</si>
  <si>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</si>
  <si>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</si>
  <si>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</si>
  <si>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</si>
  <si>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</si>
  <si>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</si>
  <si>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</si>
  <si>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</si>
  <si>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</si>
  <si>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</si>
  <si>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</si>
  <si>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</si>
  <si>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</si>
  <si>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</si>
  <si>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</si>
  <si>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</si>
  <si>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</si>
  <si>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</si>
  <si>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</si>
  <si>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</si>
  <si>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</si>
  <si>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</si>
  <si>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</si>
  <si>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</si>
  <si>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</si>
  <si>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</si>
  <si>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</si>
  <si>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</si>
  <si>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</si>
  <si>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</si>
  <si>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</si>
  <si>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</si>
  <si>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</si>
  <si>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</si>
  <si>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</si>
  <si>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</si>
  <si>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</si>
  <si>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</si>
  <si>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</si>
  <si>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</si>
  <si>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</si>
  <si>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</si>
  <si>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</si>
  <si>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</si>
  <si>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</si>
  <si>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</si>
  <si>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</si>
  <si>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</si>
  <si>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</si>
  <si>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</si>
  <si>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</si>
  <si>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</si>
  <si>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</si>
  <si>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</si>
  <si>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</si>
  <si>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</si>
  <si>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</si>
  <si>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</si>
  <si>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</si>
  <si>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</si>
  <si>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</si>
  <si>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</si>
  <si>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</si>
  <si>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</si>
  <si>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</si>
  <si>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</si>
  <si>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</si>
  <si>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</si>
  <si>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</si>
  <si>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</si>
  <si>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</si>
  <si>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</si>
  <si>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</si>
  <si>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</si>
  <si>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</si>
  <si>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</si>
  <si>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</si>
  <si>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</si>
  <si>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</si>
  <si>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</si>
  <si>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</si>
  <si>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</si>
  <si>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</si>
  <si>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</si>
  <si>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</si>
  <si>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</si>
  <si>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</si>
  <si>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</si>
  <si>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</si>
  <si>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</si>
  <si>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</si>
  <si>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</si>
  <si>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</si>
  <si>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</si>
  <si>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</si>
  <si>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</si>
  <si>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</si>
  <si>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</si>
  <si>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</si>
  <si>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</si>
  <si>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</si>
  <si>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</si>
  <si>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</si>
  <si>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</si>
  <si>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</si>
  <si>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</si>
  <si>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</si>
  <si>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</si>
  <si>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</si>
  <si>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</si>
  <si>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</si>
  <si>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</si>
  <si>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</si>
  <si>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</si>
  <si>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</si>
  <si>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</si>
  <si>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</si>
  <si>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</si>
  <si>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</si>
  <si>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</si>
  <si>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</si>
  <si>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</si>
  <si>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</si>
  <si>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</si>
  <si>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</si>
  <si>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</si>
  <si>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</si>
  <si>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</si>
  <si>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</si>
  <si>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</si>
  <si>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</si>
  <si>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</si>
  <si>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</si>
  <si>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</si>
  <si>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</si>
  <si>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</si>
  <si>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</si>
  <si>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</si>
  <si>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</si>
  <si>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</si>
  <si>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</si>
  <si>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</si>
  <si>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</si>
  <si>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</si>
  <si>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</si>
  <si>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</si>
  <si>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</si>
  <si>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</si>
  <si>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</si>
  <si>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</si>
  <si>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</si>
  <si>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</si>
  <si>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</si>
  <si>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</si>
  <si>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</si>
  <si>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</si>
  <si>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</si>
  <si>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</si>
  <si>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</si>
  <si>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</si>
  <si>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</si>
  <si>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</si>
  <si>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</si>
  <si>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</si>
  <si>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</si>
  <si>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</si>
  <si>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</si>
  <si>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</si>
  <si>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</si>
  <si>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</si>
  <si>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</si>
  <si>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</si>
  <si>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</si>
  <si>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</si>
  <si>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</si>
  <si>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</si>
  <si>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</si>
  <si>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</si>
  <si>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</si>
  <si>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</si>
  <si>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</si>
  <si>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</si>
  <si>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</si>
  <si>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</si>
  <si>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</si>
  <si>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</si>
  <si>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</si>
  <si>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</si>
  <si>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</si>
  <si>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</si>
  <si>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</si>
  <si>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</si>
  <si>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</si>
  <si>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</si>
  <si>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</si>
  <si>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</si>
  <si>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</si>
  <si>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</si>
  <si>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</si>
  <si>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</si>
  <si>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</si>
  <si>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</si>
  <si>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</si>
  <si>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</si>
  <si>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</si>
  <si>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</si>
  <si>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</si>
  <si>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</si>
  <si>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</si>
  <si>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</si>
  <si>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</si>
  <si>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</si>
  <si>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</si>
  <si>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</si>
  <si>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</si>
  <si>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</si>
  <si>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</si>
  <si>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</si>
  <si>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</si>
  <si>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</si>
  <si>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</si>
  <si>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</si>
  <si>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</si>
  <si>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</si>
  <si>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</si>
  <si>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</si>
  <si>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</si>
  <si>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</si>
  <si>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</si>
  <si>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</si>
  <si>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</si>
  <si>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</si>
  <si>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</si>
  <si>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</si>
  <si>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</si>
  <si>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</si>
  <si>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</si>
  <si>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</si>
  <si>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</si>
  <si>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</si>
  <si>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</si>
  <si>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</si>
  <si>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</si>
  <si>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</si>
  <si>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</si>
  <si>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</si>
  <si>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</si>
  <si>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</si>
  <si>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</si>
  <si>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</si>
  <si>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</si>
  <si>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</si>
  <si>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</si>
  <si>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</si>
  <si>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</si>
  <si>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</si>
  <si>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</si>
  <si>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</si>
  <si>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</si>
  <si>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</si>
  <si>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</si>
  <si>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</si>
  <si>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</si>
  <si>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</si>
  <si>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</si>
  <si>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</si>
  <si>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</si>
  <si>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</si>
  <si>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</si>
  <si>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</si>
  <si>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</si>
  <si>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</si>
  <si>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</si>
  <si>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</si>
  <si>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</si>
  <si>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</si>
  <si>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</si>
  <si>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</si>
  <si>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</si>
  <si>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</si>
  <si>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</si>
  <si>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</si>
  <si>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</si>
  <si>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</si>
  <si>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</si>
  <si>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</si>
  <si>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</si>
  <si>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</si>
  <si>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</si>
  <si>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</si>
  <si>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</si>
  <si>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</si>
  <si>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</si>
  <si>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</si>
  <si>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</si>
  <si>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</si>
  <si>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</si>
  <si>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</si>
  <si>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</si>
  <si>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</si>
  <si>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</si>
  <si>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</si>
  <si>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</si>
  <si>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</si>
  <si>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</si>
  <si>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</si>
  <si>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</si>
  <si>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</si>
  <si>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</si>
  <si>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</si>
  <si>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</si>
  <si>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</si>
  <si>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</si>
  <si>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</si>
  <si>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</si>
  <si>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</si>
  <si>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</si>
  <si>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</si>
  <si>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</si>
  <si>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</si>
  <si>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</si>
  <si>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</si>
  <si>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</si>
  <si>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</si>
  <si>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</si>
  <si>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</si>
  <si>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</si>
  <si>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</si>
  <si>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</si>
  <si>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</si>
  <si>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</si>
  <si>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</si>
  <si>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</si>
  <si>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</si>
  <si>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</si>
  <si>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</si>
  <si>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</si>
  <si>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</si>
  <si>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</si>
  <si>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</si>
  <si>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</si>
  <si>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</si>
  <si>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</si>
  <si>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</si>
  <si>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</si>
  <si>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</si>
  <si>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</si>
  <si>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</si>
  <si>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</si>
  <si>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</si>
  <si>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</si>
  <si>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</si>
  <si>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</si>
  <si>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</si>
  <si>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</si>
  <si>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</si>
  <si>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</si>
  <si>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</si>
  <si>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</si>
  <si>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</si>
  <si>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</si>
  <si>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</si>
  <si>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</si>
  <si>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</si>
  <si>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</si>
  <si>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</si>
  <si>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</si>
  <si>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</si>
  <si>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</si>
  <si>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</si>
  <si>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</si>
  <si>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</si>
  <si>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</si>
  <si>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</si>
  <si>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</si>
  <si>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</si>
  <si>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</si>
  <si>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</si>
  <si>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</si>
  <si>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</si>
  <si>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</si>
  <si>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</si>
  <si>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</si>
  <si>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</si>
  <si>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</si>
  <si>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</si>
  <si>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</si>
  <si>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</si>
  <si>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</si>
  <si>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</si>
  <si>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</si>
  <si>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</si>
  <si>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</si>
  <si>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</si>
  <si>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</si>
  <si>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</si>
  <si>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</si>
  <si>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</si>
  <si>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</si>
  <si>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</si>
  <si>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</si>
  <si>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</si>
  <si>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</si>
  <si>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</si>
  <si>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</si>
  <si>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</si>
  <si>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</si>
  <si>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</si>
  <si>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</si>
  <si>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</si>
  <si>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</si>
  <si>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</si>
  <si>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</si>
  <si>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</si>
  <si>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</si>
  <si>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</si>
  <si>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</si>
  <si>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</si>
  <si>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</si>
  <si>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</si>
  <si>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</si>
  <si>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</si>
  <si>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</si>
  <si>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</si>
  <si>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</si>
  <si>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</si>
  <si>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</si>
  <si>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</si>
  <si>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</si>
  <si>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</si>
  <si>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</si>
  <si>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</si>
  <si>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</si>
  <si>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</si>
  <si>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</si>
  <si>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</si>
  <si>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</si>
  <si>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</si>
  <si>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</si>
  <si>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</si>
  <si>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</si>
  <si>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</si>
  <si>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</si>
  <si>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</si>
  <si>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</si>
  <si>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</si>
  <si>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</si>
  <si>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</si>
  <si>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</si>
  <si>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</si>
  <si>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</si>
  <si>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</si>
  <si>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</si>
  <si>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</si>
  <si>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</si>
  <si>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</si>
  <si>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</si>
  <si>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</si>
  <si>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</si>
  <si>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</si>
  <si>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</si>
  <si>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</si>
  <si>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</si>
  <si>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</si>
  <si>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</si>
  <si>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</si>
  <si>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</si>
  <si>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</si>
  <si>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</si>
  <si>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</si>
  <si>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</si>
  <si>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</si>
  <si>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</si>
  <si>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</si>
  <si>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</si>
  <si>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</si>
  <si>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</si>
  <si>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</si>
  <si>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</si>
  <si>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</si>
  <si>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</si>
  <si>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</si>
  <si>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</si>
  <si>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</si>
  <si>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</si>
  <si>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</si>
  <si>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</si>
  <si>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</si>
  <si>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</si>
  <si>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</si>
  <si>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</si>
  <si>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</si>
  <si>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</si>
  <si>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</si>
  <si>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</si>
  <si>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</si>
  <si>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</si>
  <si>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</si>
  <si>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</si>
  <si>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</si>
  <si>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</si>
  <si>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</si>
  <si>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</si>
  <si>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</si>
  <si>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</si>
  <si>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</si>
  <si>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</si>
  <si>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</si>
  <si>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</si>
  <si>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</si>
  <si>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</si>
  <si>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</si>
  <si>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</si>
  <si>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</si>
  <si>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</si>
  <si>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</si>
  <si>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</si>
  <si>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</si>
  <si>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</si>
  <si>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</si>
  <si>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</si>
  <si>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</si>
  <si>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</si>
  <si>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</si>
  <si>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</si>
  <si>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</si>
  <si>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</si>
  <si>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</si>
  <si>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</si>
  <si>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</si>
  <si>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</si>
  <si>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</si>
  <si>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</si>
  <si>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</si>
  <si>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</si>
  <si>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</si>
  <si>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</si>
  <si>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</si>
  <si>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</si>
  <si>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</si>
  <si>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</si>
  <si>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</si>
  <si>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</si>
  <si>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</si>
  <si>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</si>
  <si>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</si>
  <si>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</si>
  <si>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</si>
  <si>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</si>
  <si>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</si>
  <si>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</si>
  <si>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</si>
  <si>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</si>
  <si>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</si>
  <si>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</si>
  <si>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</si>
  <si>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</si>
  <si>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</si>
  <si>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</si>
  <si>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</si>
  <si>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</si>
  <si>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</si>
  <si>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</si>
  <si>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</si>
  <si>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</si>
  <si>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</si>
  <si>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</si>
  <si>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</si>
  <si>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</si>
  <si>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</si>
  <si>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</si>
  <si>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</si>
  <si>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</si>
  <si>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</si>
  <si>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</si>
  <si>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</si>
  <si>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</si>
  <si>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</si>
  <si>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</si>
  <si>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</si>
  <si>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</si>
  <si>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</si>
  <si>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</si>
  <si>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</si>
  <si>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</si>
  <si>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</si>
  <si>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</si>
  <si>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</si>
  <si>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</si>
  <si>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</si>
  <si>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</si>
  <si>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</si>
  <si>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</si>
  <si>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</si>
  <si>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</si>
  <si>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</si>
  <si>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</si>
  <si>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</si>
  <si>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</si>
  <si>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</si>
  <si>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</si>
  <si>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</si>
  <si>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</si>
  <si>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</si>
  <si>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</si>
  <si>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</si>
  <si>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</si>
  <si>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</si>
  <si>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</si>
  <si>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</si>
  <si>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</si>
  <si>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</si>
  <si>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</si>
  <si>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</si>
  <si>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</si>
  <si>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</si>
  <si>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</si>
  <si>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</si>
  <si>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</si>
  <si>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</si>
  <si>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</si>
  <si>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</si>
  <si>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</si>
  <si>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</si>
  <si>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</si>
  <si>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</si>
  <si>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</si>
  <si>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</si>
  <si>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</si>
  <si>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</si>
  <si>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</si>
  <si>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</si>
  <si>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</si>
  <si>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</si>
  <si>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</si>
  <si>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</si>
  <si>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</si>
  <si>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</si>
  <si>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</si>
  <si>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</si>
  <si>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</si>
  <si>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</si>
  <si>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</si>
  <si>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</si>
  <si>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</si>
  <si>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</si>
  <si>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</si>
  <si>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</si>
  <si>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</si>
  <si>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</si>
  <si>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</si>
  <si>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</si>
  <si>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</si>
  <si>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</si>
  <si>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</si>
  <si>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</si>
  <si>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</si>
  <si>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</si>
  <si>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</si>
  <si>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</si>
  <si>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</si>
  <si>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</si>
  <si>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</si>
  <si>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</si>
  <si>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</si>
  <si>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</si>
  <si>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</si>
  <si>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</si>
  <si>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</si>
  <si>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</si>
  <si>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</si>
  <si>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</si>
  <si>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</si>
  <si>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</si>
  <si>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</si>
  <si>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</si>
  <si>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</si>
  <si>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</si>
  <si>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</si>
  <si>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</si>
  <si>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</si>
  <si>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</si>
  <si>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</si>
  <si>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</si>
  <si>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</si>
  <si>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</si>
  <si>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</si>
  <si>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</si>
  <si>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</si>
  <si>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</si>
  <si>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</si>
  <si>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</si>
  <si>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</si>
  <si>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</si>
  <si>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</si>
  <si>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</si>
  <si>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</si>
  <si>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</si>
  <si>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</si>
  <si>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</si>
  <si>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</si>
  <si>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</si>
  <si>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</si>
  <si>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</si>
  <si>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</si>
  <si>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</si>
  <si>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</si>
  <si>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</si>
  <si>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</si>
  <si>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</si>
  <si>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</si>
  <si>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</si>
  <si>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</si>
  <si>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</si>
  <si>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</si>
  <si>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</si>
  <si>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</si>
  <si>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</si>
  <si>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</si>
  <si>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</si>
  <si>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</si>
  <si>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</si>
  <si>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</si>
  <si>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</si>
  <si>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</si>
  <si>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</si>
  <si>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</si>
  <si>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</si>
  <si>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</si>
  <si>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</si>
  <si>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</si>
  <si>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</si>
  <si>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</si>
  <si>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</si>
  <si>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</si>
  <si>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</si>
  <si>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</si>
  <si>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</si>
  <si>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</si>
  <si>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</si>
  <si>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</si>
  <si>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</si>
  <si>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</si>
  <si>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</si>
  <si>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</si>
  <si>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</si>
  <si>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</si>
  <si>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</si>
  <si>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</si>
  <si>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</si>
  <si>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</si>
  <si>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</si>
  <si>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</si>
  <si>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</si>
  <si>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</si>
  <si>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</si>
  <si>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</si>
  <si>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</si>
  <si>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</si>
  <si>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</si>
  <si>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</si>
  <si>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</si>
  <si>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</si>
  <si>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</si>
  <si>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</si>
  <si>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</si>
  <si>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</si>
  <si>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</si>
  <si>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</si>
  <si>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</si>
  <si>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</si>
  <si>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</si>
  <si>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</si>
  <si>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</si>
  <si>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</si>
  <si>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</si>
  <si>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</si>
  <si>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</si>
  <si>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</si>
  <si>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</si>
  <si>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</si>
  <si>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</si>
  <si>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</si>
  <si>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</si>
  <si>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</si>
  <si>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</si>
  <si>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</si>
  <si>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</si>
  <si>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</si>
  <si>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</si>
  <si>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</si>
  <si>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</si>
  <si>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</si>
  <si>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</si>
  <si>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</si>
  <si>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</si>
  <si>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</si>
  <si>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</si>
  <si>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</si>
  <si>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</si>
  <si>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</si>
  <si>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</si>
  <si>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</si>
  <si>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</si>
  <si>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</si>
  <si>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</si>
  <si>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</si>
  <si>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</si>
  <si>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</si>
  <si>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</si>
  <si>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</si>
  <si>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</si>
  <si>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</si>
  <si>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</si>
  <si>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</si>
  <si>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</si>
  <si>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</si>
  <si>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</si>
  <si>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</si>
  <si>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</si>
  <si>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</si>
  <si>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</si>
  <si>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</si>
  <si>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</si>
  <si>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</si>
  <si>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</si>
  <si>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</si>
  <si>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</si>
  <si>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</si>
  <si>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</si>
  <si>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</si>
  <si>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</si>
  <si>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</si>
  <si>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</si>
  <si>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</si>
  <si>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</si>
  <si>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</si>
  <si>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</si>
  <si>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</si>
  <si>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</si>
  <si>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</si>
  <si>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</si>
  <si>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</si>
  <si>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</si>
  <si>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</si>
  <si>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</si>
  <si>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</si>
  <si>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</si>
  <si>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</si>
  <si>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</si>
  <si>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</si>
  <si>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</si>
  <si>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</si>
  <si>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</si>
  <si>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</si>
  <si>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</si>
  <si>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</si>
  <si>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</si>
  <si>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</si>
  <si>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</si>
  <si>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</si>
  <si>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</si>
  <si>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</si>
  <si>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</si>
  <si>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</si>
  <si>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</si>
  <si>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</si>
  <si>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</si>
  <si>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</si>
  <si>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</si>
  <si>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</si>
  <si>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</si>
  <si>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</si>
  <si>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</si>
  <si>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</si>
  <si>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</si>
  <si>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</si>
  <si>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</si>
  <si>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</si>
  <si>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</si>
  <si>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</si>
  <si>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</si>
  <si>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</si>
  <si>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</si>
  <si>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</si>
  <si>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</si>
  <si>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</si>
  <si>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</si>
  <si>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</si>
  <si>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</si>
  <si>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</si>
  <si>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</si>
  <si>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</si>
  <si>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</si>
  <si>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</si>
  <si>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</si>
  <si>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</si>
  <si>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</si>
  <si>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</si>
  <si>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</si>
  <si>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</si>
  <si>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</si>
  <si>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</si>
  <si>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</si>
  <si>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</si>
  <si>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</si>
  <si>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</si>
  <si>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</si>
  <si>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</si>
  <si>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</si>
  <si>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</si>
  <si>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</si>
  <si>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</si>
  <si>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</si>
  <si>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</si>
  <si>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</si>
  <si>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</si>
  <si>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</si>
  <si>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</si>
  <si>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</si>
  <si>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</si>
  <si>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</si>
  <si>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</si>
  <si>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</si>
  <si>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</si>
  <si>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</si>
  <si>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</si>
  <si>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</si>
  <si>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</si>
  <si>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</si>
  <si>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</si>
  <si>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</si>
  <si>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</si>
  <si>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</si>
  <si>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</si>
  <si>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</si>
  <si>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</si>
  <si>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</si>
  <si>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</si>
  <si>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</si>
  <si>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</si>
  <si>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</si>
  <si>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</si>
  <si>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</si>
  <si>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</si>
  <si>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</si>
  <si>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</si>
  <si>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</si>
  <si>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</si>
  <si>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</si>
  <si>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</si>
  <si>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</si>
  <si>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</si>
  <si>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</si>
  <si>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</si>
  <si>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</si>
  <si>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</si>
  <si>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</si>
  <si>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</si>
  <si>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</si>
  <si>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</si>
  <si>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</si>
  <si>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</si>
  <si>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</si>
  <si>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</si>
  <si>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</si>
  <si>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</si>
  <si>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</si>
  <si>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</si>
  <si>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</si>
  <si>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</si>
  <si>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</si>
  <si>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</si>
  <si>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</si>
  <si>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</si>
  <si>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</si>
  <si>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</si>
  <si>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</si>
  <si>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</si>
  <si>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</si>
  <si>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</si>
  <si>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</si>
  <si>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</si>
  <si>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</si>
  <si>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</si>
  <si>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</si>
  <si>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</si>
  <si>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</si>
  <si>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</si>
  <si>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</si>
  <si>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</si>
  <si>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</si>
  <si>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</si>
  <si>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</si>
  <si>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</si>
  <si>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</si>
  <si>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</si>
  <si>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</si>
  <si>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</si>
  <si>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</si>
  <si>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</si>
  <si>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</si>
  <si>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</si>
  <si>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</si>
  <si>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</si>
  <si>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</si>
  <si>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</si>
  <si>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</si>
  <si>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</si>
  <si>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</si>
  <si>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</si>
  <si>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</si>
  <si>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</si>
  <si>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</si>
  <si>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</si>
  <si>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</si>
  <si>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</si>
  <si>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</si>
  <si>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</si>
  <si>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</si>
  <si>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</si>
  <si>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</si>
  <si>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</si>
  <si>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</si>
  <si>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</si>
  <si>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</si>
  <si>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</si>
  <si>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</si>
  <si>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</si>
  <si>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</si>
  <si>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</si>
  <si>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</si>
  <si>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</si>
  <si>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</si>
  <si>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</si>
  <si>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</si>
  <si>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</si>
  <si>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</si>
  <si>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</si>
  <si>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</si>
  <si>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</si>
  <si>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</si>
  <si>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</si>
  <si>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</si>
  <si>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</si>
  <si>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</si>
  <si>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</si>
  <si>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</si>
  <si>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</si>
  <si>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</si>
  <si>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</si>
  <si>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</si>
  <si>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</si>
  <si>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</si>
  <si>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</si>
  <si>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</si>
  <si>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</si>
  <si>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</si>
  <si>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</si>
  <si>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</si>
  <si>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</si>
  <si>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</si>
  <si>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</si>
  <si>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</si>
  <si>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</si>
  <si>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</si>
  <si>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</si>
  <si>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</si>
  <si>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</si>
  <si>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</si>
  <si>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</si>
  <si>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</si>
  <si>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</si>
  <si>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</si>
  <si>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</si>
  <si>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</si>
  <si>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</si>
  <si>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</si>
  <si>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</si>
  <si>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</si>
  <si>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</si>
  <si>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</si>
  <si>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</si>
  <si>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</si>
  <si>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</si>
  <si>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</si>
  <si>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</si>
  <si>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</si>
  <si>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</si>
  <si>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</si>
  <si>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</si>
  <si>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</si>
  <si>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</si>
  <si>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</si>
  <si>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</si>
  <si>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</si>
  <si>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</si>
  <si>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</si>
  <si>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</si>
  <si>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</si>
  <si>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</si>
  <si>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</si>
  <si>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</si>
  <si>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</si>
  <si>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</si>
  <si>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</si>
  <si>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</si>
  <si>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</si>
  <si>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</si>
  <si>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</si>
  <si>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</si>
  <si>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</si>
  <si>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</si>
  <si>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</si>
  <si>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</si>
  <si>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</si>
  <si>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</si>
  <si>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</si>
  <si>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</si>
  <si>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</si>
  <si>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</si>
  <si>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</si>
  <si>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</si>
  <si>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</si>
  <si>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</si>
  <si>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</si>
  <si>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</si>
  <si>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</si>
  <si>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</si>
  <si>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</si>
  <si>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</si>
  <si>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</si>
  <si>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</si>
  <si>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</si>
  <si>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</si>
  <si>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</si>
  <si>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</si>
  <si>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</si>
  <si>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</si>
  <si>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</si>
  <si>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</si>
  <si>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</si>
  <si>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</si>
  <si>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</si>
  <si>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</si>
  <si>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</si>
  <si>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</si>
  <si>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</si>
  <si>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</si>
  <si>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</si>
  <si>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</si>
  <si>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</si>
  <si>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</si>
  <si>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</si>
  <si>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</si>
  <si>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</si>
  <si>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</si>
  <si>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</si>
  <si>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</si>
  <si>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</si>
  <si>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</si>
  <si>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</si>
  <si>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</si>
  <si>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</si>
  <si>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</si>
  <si>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</si>
  <si>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</si>
  <si>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</si>
  <si>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</si>
  <si>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</si>
  <si>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</si>
  <si>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</si>
  <si>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</si>
  <si>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</si>
  <si>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</si>
  <si>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</si>
  <si>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</si>
  <si>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</si>
  <si>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</si>
  <si>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</si>
  <si>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</si>
  <si>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</si>
  <si>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</si>
  <si>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</si>
  <si>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</si>
  <si>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</si>
  <si>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</si>
  <si>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</si>
  <si>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</si>
  <si>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</si>
  <si>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</si>
  <si>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</si>
  <si>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</si>
  <si>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</si>
  <si>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</si>
  <si>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</si>
  <si>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</si>
  <si>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</si>
  <si>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</si>
  <si>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</si>
  <si>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</si>
  <si>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</si>
  <si>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</si>
  <si>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</si>
  <si>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</si>
  <si>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</si>
  <si>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</si>
  <si>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</si>
  <si>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</si>
  <si>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</si>
  <si>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</si>
  <si>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</si>
  <si>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</si>
  <si>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</si>
  <si>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</si>
  <si>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</si>
  <si>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</si>
  <si>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</si>
  <si>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</si>
  <si>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</si>
  <si>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</si>
  <si>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</si>
  <si>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</si>
  <si>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</si>
  <si>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</si>
  <si>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</si>
  <si>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</si>
  <si>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</si>
  <si>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</si>
  <si>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</si>
  <si>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</si>
  <si>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</si>
  <si>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</si>
  <si>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</si>
  <si>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</si>
  <si>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</si>
  <si>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</si>
  <si>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</si>
  <si>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</si>
  <si>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</si>
  <si>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</si>
  <si>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</si>
  <si>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</si>
  <si>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</si>
  <si>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</si>
  <si>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</si>
  <si>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</si>
  <si>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</si>
  <si>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</si>
  <si>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</si>
  <si>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</si>
  <si>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</si>
  <si>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</si>
  <si>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</si>
  <si>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</si>
  <si>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</si>
  <si>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</si>
  <si>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</si>
  <si>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</si>
  <si>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</si>
  <si>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</si>
  <si>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</si>
  <si>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</si>
  <si>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</si>
  <si>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</si>
  <si>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</si>
  <si>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</si>
  <si>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</si>
  <si>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</si>
  <si>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</si>
  <si>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</si>
  <si>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</si>
  <si>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</si>
  <si>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</si>
  <si>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</si>
  <si>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</si>
  <si>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</si>
  <si>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</si>
  <si>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</si>
  <si>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</si>
  <si>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</si>
  <si>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</si>
  <si>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</si>
  <si>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</si>
  <si>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</si>
  <si>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</si>
  <si>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</si>
  <si>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</si>
  <si>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</si>
  <si>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</si>
  <si>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</si>
  <si>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</si>
  <si>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</si>
  <si>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</si>
  <si>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</si>
  <si>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</si>
  <si>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</si>
  <si>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</si>
  <si>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</si>
  <si>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</si>
  <si>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</si>
  <si>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</si>
  <si>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</si>
  <si>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</si>
  <si>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</si>
  <si>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</si>
  <si>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</si>
  <si>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</si>
  <si>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</si>
  <si>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</si>
  <si>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</si>
  <si>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</si>
  <si>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</si>
  <si>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</si>
  <si>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</si>
  <si>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</si>
  <si>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</si>
  <si>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</si>
  <si>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</si>
  <si>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</si>
  <si>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</si>
  <si>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</si>
  <si>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</si>
  <si>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</si>
  <si>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</si>
  <si>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</si>
  <si>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</si>
  <si>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</si>
  <si>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</si>
  <si>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</si>
  <si>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</si>
  <si>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</si>
  <si>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</si>
  <si>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</si>
  <si>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</si>
  <si>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</si>
  <si>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</si>
  <si>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</si>
  <si>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</si>
  <si>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</si>
  <si>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</si>
  <si>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</si>
  <si>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</si>
  <si>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</si>
  <si>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</si>
  <si>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</si>
  <si>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</si>
  <si>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</si>
  <si>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</si>
  <si>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</si>
  <si>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</si>
  <si>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</si>
  <si>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</si>
  <si>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</si>
  <si>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</si>
  <si>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</si>
  <si>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</si>
  <si>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</si>
  <si>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</si>
  <si>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</si>
  <si>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</si>
  <si>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</si>
  <si>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</si>
  <si>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</si>
  <si>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</si>
  <si>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</si>
  <si>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</si>
  <si>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</si>
  <si>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</si>
  <si>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</si>
  <si>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</si>
  <si>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</si>
  <si>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</si>
  <si>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</si>
  <si>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</si>
  <si>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</si>
  <si>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</si>
  <si>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</si>
  <si>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</si>
  <si>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</si>
  <si>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</si>
  <si>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</si>
  <si>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</si>
  <si>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</si>
  <si>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</si>
  <si>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</si>
  <si>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</si>
  <si>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</si>
  <si>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</si>
  <si>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</si>
  <si>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</si>
  <si>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</si>
  <si>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</si>
  <si>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</si>
  <si>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</si>
  <si>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</si>
  <si>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</si>
  <si>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</si>
  <si>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</si>
  <si>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</si>
  <si>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</si>
  <si>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</si>
  <si>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</si>
  <si>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</si>
  <si>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</si>
  <si>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</si>
  <si>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</si>
  <si>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</si>
  <si>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</si>
  <si>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</si>
  <si>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</si>
  <si>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</si>
  <si>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</si>
  <si>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</si>
  <si>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</si>
  <si>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</si>
  <si>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</si>
  <si>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</si>
  <si>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</si>
  <si>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</si>
  <si>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</si>
  <si>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</si>
  <si>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</si>
  <si>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</si>
  <si>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</si>
  <si>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</si>
  <si>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</si>
  <si>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</si>
  <si>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</si>
  <si>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</si>
  <si>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</si>
  <si>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</si>
  <si>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</si>
  <si>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</si>
  <si>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</si>
  <si>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</si>
  <si>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</si>
  <si>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</si>
  <si>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</si>
  <si>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</si>
  <si>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</si>
  <si>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</si>
  <si>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</si>
  <si>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</si>
  <si>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</si>
  <si>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</si>
  <si>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</si>
  <si>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</si>
  <si>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</si>
  <si>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</si>
  <si>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</si>
  <si>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</si>
  <si>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</si>
  <si>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</si>
  <si>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</si>
  <si>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</si>
  <si>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</si>
  <si>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</si>
  <si>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</si>
  <si>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</si>
  <si>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</si>
  <si>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</si>
  <si>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</si>
  <si>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</si>
  <si>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</si>
  <si>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</si>
  <si>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</si>
  <si>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</si>
  <si>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</si>
  <si>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</si>
  <si>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</si>
  <si>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</si>
  <si>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</si>
  <si>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</si>
  <si>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</si>
  <si>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</si>
  <si>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</si>
  <si>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</si>
  <si>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</si>
  <si>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</si>
  <si>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</si>
  <si>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</si>
  <si>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</si>
  <si>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</si>
  <si>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</si>
  <si>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</si>
  <si>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</si>
  <si>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</si>
  <si>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</si>
  <si>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</si>
  <si>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</si>
  <si>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</si>
  <si>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</si>
  <si>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</si>
  <si>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</si>
  <si>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</si>
  <si>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</si>
  <si>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</si>
  <si>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</si>
  <si>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</si>
  <si>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</si>
  <si>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</si>
  <si>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</si>
  <si>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</si>
  <si>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</si>
  <si>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</si>
  <si>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</si>
  <si>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</si>
  <si>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</si>
  <si>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</si>
  <si>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</si>
  <si>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</si>
  <si>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</si>
  <si>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</si>
  <si>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</si>
  <si>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</si>
  <si>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</si>
  <si>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</si>
  <si>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</si>
  <si>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</si>
  <si>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</si>
  <si>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</si>
  <si>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</si>
  <si>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</si>
  <si>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</si>
  <si>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</si>
  <si>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</si>
  <si>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</si>
  <si>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</si>
  <si>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</si>
  <si>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</si>
  <si>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</si>
  <si>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</si>
  <si>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</si>
  <si>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</si>
  <si>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</si>
  <si>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</si>
  <si>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</si>
  <si>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</si>
  <si>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</si>
  <si>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</si>
  <si>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</si>
  <si>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</si>
  <si>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</si>
  <si>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</si>
  <si>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</si>
  <si>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</si>
  <si>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</si>
  <si>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</si>
  <si>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</si>
  <si>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</si>
  <si>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</si>
  <si>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</si>
  <si>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</si>
  <si>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</si>
  <si>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</si>
  <si>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</si>
  <si>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</si>
  <si>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</si>
  <si>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</si>
  <si>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</si>
  <si>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</si>
  <si>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</si>
  <si>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</si>
  <si>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</si>
  <si>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</si>
  <si>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</si>
  <si>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</si>
  <si>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</si>
  <si>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</si>
  <si>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</si>
  <si>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</si>
  <si>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</si>
  <si>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</si>
  <si>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</si>
  <si>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</si>
  <si>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</si>
  <si>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</si>
  <si>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</si>
  <si>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</si>
  <si>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</si>
  <si>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</si>
  <si>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</si>
  <si>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</si>
  <si>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</si>
  <si>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</si>
  <si>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</si>
  <si>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</si>
  <si>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</si>
  <si>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</si>
  <si>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</si>
  <si>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</si>
  <si>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</si>
  <si>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</si>
  <si>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</si>
  <si>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</si>
  <si>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</si>
  <si>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</si>
  <si>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</si>
  <si>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</si>
  <si>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</si>
  <si>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</si>
  <si>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</si>
  <si>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</si>
  <si>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</si>
  <si>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</si>
  <si>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</si>
  <si>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</si>
  <si>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</si>
  <si>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</si>
  <si>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</si>
  <si>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</si>
  <si>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</si>
  <si>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</si>
  <si>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</si>
  <si>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</si>
  <si>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</si>
  <si>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</si>
  <si>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</si>
  <si>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</si>
  <si>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</si>
  <si>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</si>
  <si>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</si>
  <si>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</si>
  <si>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</si>
  <si>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</si>
  <si>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</si>
  <si>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</si>
  <si>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</si>
  <si>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</si>
  <si>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</si>
  <si>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</si>
  <si>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</si>
  <si>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</si>
  <si>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</si>
  <si>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</si>
  <si>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</si>
  <si>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</si>
  <si>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</si>
  <si>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</si>
  <si>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</si>
  <si>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</si>
  <si>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</si>
  <si>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</si>
  <si>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</si>
  <si>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</si>
  <si>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</si>
  <si>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</si>
  <si>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</si>
  <si>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</si>
  <si>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</si>
  <si>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</si>
  <si>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</si>
  <si>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</si>
  <si>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</si>
  <si>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</si>
  <si>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</si>
  <si>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</si>
  <si>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</si>
  <si>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</si>
  <si>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</si>
  <si>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</si>
  <si>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</si>
  <si>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</si>
  <si>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</si>
  <si>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</si>
  <si>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</si>
  <si>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</si>
  <si>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</si>
  <si>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</si>
  <si>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</si>
  <si>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</si>
  <si>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</si>
  <si>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</si>
  <si>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</si>
  <si>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</si>
  <si>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</si>
  <si>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</si>
  <si>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</si>
  <si>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</si>
  <si>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</si>
  <si>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</si>
  <si>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</si>
  <si>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</si>
  <si>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</si>
  <si>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</si>
  <si>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</si>
  <si>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</si>
  <si>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</si>
  <si>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</si>
  <si>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</si>
  <si>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</si>
  <si>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</si>
  <si>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</si>
  <si>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</si>
  <si>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</si>
  <si>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</si>
  <si>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</si>
  <si>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</si>
  <si>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</si>
  <si>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</si>
  <si>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</si>
  <si>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</si>
  <si>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</si>
  <si>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</si>
  <si>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</si>
  <si>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</si>
  <si>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</si>
  <si>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</si>
  <si>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</si>
  <si>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</si>
  <si>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</si>
  <si>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</si>
  <si>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</si>
  <si>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</si>
  <si>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</si>
  <si>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</si>
  <si>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</si>
  <si>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</si>
  <si>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</si>
  <si>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</si>
  <si>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</si>
  <si>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</si>
  <si>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</si>
  <si>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</si>
  <si>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</si>
  <si>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</si>
  <si>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</si>
  <si>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</si>
  <si>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</si>
  <si>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</si>
  <si>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</si>
  <si>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</si>
  <si>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</si>
  <si>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</si>
  <si>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</si>
  <si>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</si>
  <si>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</si>
  <si>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</si>
  <si>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</si>
  <si>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</si>
  <si>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</si>
  <si>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</si>
  <si>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</si>
  <si>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</si>
  <si>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</si>
  <si>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</si>
  <si>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</si>
  <si>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</si>
  <si>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</si>
  <si>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</si>
  <si>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</si>
  <si>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</si>
  <si>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</si>
  <si>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</si>
  <si>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</si>
  <si>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</si>
  <si>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</si>
  <si>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</si>
  <si>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</si>
  <si>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</si>
  <si>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</si>
  <si>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</si>
  <si>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</si>
  <si>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</si>
  <si>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</si>
  <si>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</si>
  <si>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</si>
  <si>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</si>
  <si>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</si>
  <si>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</si>
  <si>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</si>
  <si>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</si>
  <si>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</si>
  <si>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</si>
  <si>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</si>
  <si>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</si>
  <si>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</si>
  <si>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</si>
  <si>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</si>
  <si>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</si>
  <si>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</si>
  <si>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</si>
  <si>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</si>
  <si>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</si>
  <si>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</si>
  <si>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</si>
  <si>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</si>
  <si>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</si>
  <si>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</si>
  <si>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</si>
  <si>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</si>
  <si>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</si>
  <si>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</si>
  <si>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</si>
  <si>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</si>
  <si>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</si>
  <si>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</si>
  <si>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</si>
  <si>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</si>
  <si>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</si>
  <si>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</si>
  <si>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</si>
  <si>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</si>
  <si>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</si>
  <si>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</si>
  <si>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</si>
  <si>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</si>
  <si>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</si>
  <si>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</si>
  <si>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</si>
  <si>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</si>
  <si>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</si>
  <si>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</si>
  <si>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</si>
  <si>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</si>
  <si>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</si>
  <si>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</si>
  <si>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</si>
  <si>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</si>
  <si>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</si>
  <si>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</si>
  <si>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</si>
  <si>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</si>
  <si>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</si>
  <si>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</si>
  <si>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</si>
  <si>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</si>
  <si>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</si>
  <si>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</si>
  <si>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</si>
  <si>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</si>
  <si>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</si>
  <si>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</si>
  <si>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</si>
  <si>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</si>
  <si>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</si>
  <si>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</si>
  <si>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</si>
  <si>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</si>
  <si>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</si>
  <si>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</si>
  <si>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</si>
  <si>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</si>
  <si>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</si>
  <si>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</si>
  <si>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</si>
  <si>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</si>
  <si>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</si>
  <si>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</si>
  <si>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</si>
  <si>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</si>
  <si>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</si>
  <si>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</si>
  <si>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</si>
  <si>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</si>
  <si>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</si>
  <si>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</si>
  <si>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</si>
  <si>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</si>
  <si>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</si>
  <si>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</si>
  <si>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</si>
  <si>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</si>
  <si>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</si>
  <si>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</si>
  <si>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</si>
  <si>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</si>
  <si>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</si>
  <si>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</si>
  <si>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</si>
  <si>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</si>
  <si>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</si>
  <si>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</si>
  <si>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</si>
  <si>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</si>
  <si>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</si>
  <si>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</si>
  <si>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</si>
  <si>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</si>
  <si>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</si>
  <si>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</si>
  <si>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</si>
  <si>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</si>
  <si>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</si>
  <si>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</si>
  <si>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</si>
  <si>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</si>
  <si>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</si>
  <si>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</si>
  <si>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</si>
  <si>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</si>
  <si>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</si>
  <si>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</si>
  <si>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</si>
  <si>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</si>
  <si>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</si>
  <si>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</si>
  <si>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</si>
  <si>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</si>
  <si>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</si>
  <si>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</si>
  <si>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</si>
  <si>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</si>
  <si>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</si>
  <si>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</si>
  <si>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</si>
  <si>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</si>
  <si>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</si>
  <si>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</si>
  <si>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</si>
  <si>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</si>
  <si>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</si>
  <si>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</si>
  <si>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</si>
  <si>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</si>
  <si>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</si>
  <si>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</si>
  <si>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</si>
  <si>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</si>
  <si>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</si>
  <si>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</si>
  <si>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</si>
  <si>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</si>
  <si>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</si>
  <si>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</si>
  <si>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</si>
  <si>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</si>
  <si>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</si>
  <si>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</si>
  <si>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</si>
  <si>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</si>
  <si>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</si>
  <si>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</si>
  <si>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</si>
  <si>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</si>
  <si>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</si>
  <si>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</si>
  <si>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</si>
  <si>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</si>
  <si>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</si>
  <si>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</si>
  <si>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</si>
  <si>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</si>
  <si>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</si>
  <si>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</si>
  <si>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</si>
  <si>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</si>
  <si>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</si>
  <si>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</si>
  <si>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</si>
  <si>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</si>
  <si>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</si>
  <si>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</si>
  <si>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</si>
  <si>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</si>
  <si>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</si>
  <si>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</si>
  <si>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</si>
  <si>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</si>
  <si>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</si>
  <si>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</si>
  <si>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</si>
  <si>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</si>
  <si>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</si>
  <si>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</si>
  <si>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</si>
  <si>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</si>
  <si>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</si>
  <si>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</si>
  <si>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</si>
  <si>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</si>
  <si>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</si>
  <si>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</si>
  <si>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</si>
  <si>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</si>
  <si>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</si>
  <si>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</si>
  <si>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</si>
  <si>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</si>
  <si>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</si>
  <si>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</si>
  <si>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</si>
  <si>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</si>
  <si>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</si>
  <si>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</si>
  <si>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</si>
  <si>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</si>
  <si>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</si>
  <si>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</si>
  <si>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</si>
  <si>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</si>
  <si>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</si>
  <si>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</si>
  <si>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</si>
  <si>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</si>
  <si>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</si>
  <si>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</si>
  <si>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</si>
  <si>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</si>
  <si>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</si>
  <si>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</si>
  <si>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</si>
  <si>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</si>
  <si>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</si>
  <si>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</si>
  <si>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</si>
  <si>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</si>
  <si>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</si>
  <si>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</si>
  <si>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</si>
  <si>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</si>
  <si>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</si>
  <si>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</si>
  <si>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</si>
  <si>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</si>
  <si>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</si>
  <si>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</si>
  <si>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</si>
  <si>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</si>
  <si>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</si>
  <si>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</si>
  <si>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</si>
  <si>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</si>
  <si>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</si>
  <si>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</si>
  <si>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</si>
  <si>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</si>
  <si>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</si>
  <si>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</si>
  <si>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</si>
  <si>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</si>
  <si>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</si>
  <si>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</si>
  <si>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</si>
  <si>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</si>
  <si>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</si>
  <si>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</si>
  <si>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</si>
  <si>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</si>
  <si>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</si>
  <si>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</si>
  <si>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</si>
  <si>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</si>
  <si>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</si>
  <si>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</si>
  <si>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</si>
  <si>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</si>
  <si>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</si>
  <si>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</si>
  <si>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</si>
  <si>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</si>
  <si>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</si>
  <si>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</si>
  <si>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</si>
  <si>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</si>
  <si>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</si>
  <si>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</si>
  <si>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</si>
  <si>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</si>
  <si>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</si>
  <si>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</si>
  <si>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</si>
  <si>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</si>
  <si>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</si>
  <si>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</si>
  <si>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</si>
  <si>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</si>
  <si>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</si>
  <si>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</si>
  <si>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</si>
  <si>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</si>
  <si>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</si>
  <si>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</si>
  <si>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</si>
  <si>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</si>
  <si>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</si>
  <si>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</si>
  <si>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</si>
  <si>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</si>
  <si>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</si>
  <si>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</si>
  <si>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</si>
  <si>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</si>
  <si>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</si>
  <si>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</si>
  <si>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</si>
  <si>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</si>
  <si>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</si>
  <si>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</si>
  <si>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</si>
  <si>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</si>
  <si>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</si>
  <si>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</si>
  <si>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</si>
  <si>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</si>
  <si>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</si>
  <si>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</si>
  <si>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</si>
  <si>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</si>
  <si>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</si>
  <si>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</si>
  <si>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</si>
  <si>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</si>
  <si>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</si>
  <si>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</si>
  <si>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</si>
  <si>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</si>
  <si>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</si>
  <si>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</si>
  <si>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</si>
  <si>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</si>
  <si>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</si>
  <si>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</si>
  <si>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</si>
  <si>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</si>
  <si>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</si>
  <si>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</si>
  <si>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</si>
  <si>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</si>
  <si>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</si>
  <si>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</si>
  <si>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</si>
  <si>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</si>
  <si>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</si>
  <si>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</si>
  <si>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</si>
  <si>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</si>
  <si>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</si>
  <si>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</si>
  <si>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</si>
  <si>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</si>
  <si>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</si>
  <si>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</si>
  <si>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</si>
  <si>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</si>
  <si>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</si>
  <si>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</si>
  <si>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</si>
  <si>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</si>
  <si>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</si>
  <si>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</si>
  <si>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</si>
  <si>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</si>
  <si>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</si>
  <si>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</si>
  <si>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</si>
  <si>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</si>
  <si>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</si>
  <si>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</si>
  <si>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</si>
  <si>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</si>
  <si>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</si>
  <si>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</si>
  <si>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</si>
  <si>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</si>
  <si>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</si>
  <si>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</si>
  <si>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</si>
  <si>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</si>
  <si>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</si>
  <si>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</si>
  <si>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</si>
  <si>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</si>
  <si>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</si>
  <si>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</si>
  <si>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</si>
  <si>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</si>
  <si>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</si>
  <si>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</si>
  <si>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</si>
  <si>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</si>
  <si>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</si>
  <si>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</si>
  <si>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</si>
  <si>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</si>
  <si>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</si>
  <si>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</si>
  <si>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</si>
  <si>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</si>
  <si>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</si>
  <si>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</si>
  <si>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</si>
  <si>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</si>
  <si>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</si>
  <si>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</si>
  <si>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</si>
  <si>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</si>
  <si>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</si>
  <si>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</si>
  <si>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</si>
  <si>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</si>
  <si>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</si>
  <si>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</si>
  <si>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</si>
  <si>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</si>
  <si>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</si>
  <si>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</si>
  <si>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</si>
  <si>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</si>
  <si>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</si>
  <si>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</si>
  <si>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</si>
  <si>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</si>
  <si>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</si>
  <si>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</si>
  <si>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</si>
  <si>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</si>
  <si>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</si>
  <si>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</si>
  <si>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</si>
  <si>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</si>
  <si>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</si>
  <si>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</si>
  <si>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</si>
  <si>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</si>
  <si>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</si>
  <si>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</si>
  <si>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</si>
  <si>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</si>
  <si>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</si>
  <si>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</si>
  <si>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</si>
  <si>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</si>
  <si>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</si>
  <si>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</si>
  <si>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</si>
  <si>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</si>
  <si>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</si>
  <si>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</si>
  <si>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</si>
  <si>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</si>
  <si>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</si>
  <si>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</si>
  <si>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</si>
  <si>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</si>
  <si>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</si>
  <si>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</si>
  <si>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</si>
  <si>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</si>
  <si>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</si>
  <si>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</si>
  <si>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</si>
  <si>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</si>
  <si>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</si>
  <si>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</si>
  <si>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</si>
  <si>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</si>
  <si>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</si>
  <si>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</si>
  <si>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</si>
  <si>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</si>
  <si>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</si>
  <si>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</si>
  <si>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</si>
  <si>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</si>
  <si>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</si>
  <si>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</si>
  <si>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</si>
  <si>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</si>
  <si>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</si>
  <si>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</si>
  <si>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</si>
  <si>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</si>
  <si>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</si>
  <si>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</si>
  <si>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</si>
  <si>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</si>
  <si>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</si>
  <si>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</si>
  <si>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</si>
  <si>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</si>
  <si>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</si>
  <si>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</si>
  <si>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</si>
  <si>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</si>
  <si>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</si>
  <si>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</si>
  <si>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</si>
  <si>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</si>
  <si>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</si>
  <si>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</si>
  <si>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</si>
  <si>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</si>
  <si>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</si>
  <si>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</si>
  <si>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</si>
  <si>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</si>
  <si>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</si>
  <si>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</si>
  <si>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</si>
  <si>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</si>
  <si>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</si>
  <si>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</si>
  <si>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</si>
  <si>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</si>
  <si>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</si>
  <si>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</si>
  <si>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</si>
  <si>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</si>
  <si>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</si>
  <si>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</si>
  <si>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</si>
  <si>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</si>
  <si>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</si>
  <si>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</si>
  <si>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</si>
  <si>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</si>
  <si>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</si>
  <si>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</si>
  <si>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</si>
  <si>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</si>
  <si>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</si>
  <si>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</si>
  <si>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</si>
  <si>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</si>
  <si>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</si>
  <si>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</si>
  <si>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</si>
  <si>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</si>
  <si>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</si>
  <si>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</si>
  <si>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</si>
  <si>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</si>
  <si>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</si>
  <si>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</si>
  <si>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</si>
  <si>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</si>
  <si>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</si>
  <si>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</si>
  <si>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</si>
  <si>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</si>
  <si>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</si>
  <si>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</si>
  <si>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</si>
  <si>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</si>
  <si>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</si>
  <si>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</si>
  <si>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</si>
  <si>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</si>
  <si>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</si>
  <si>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</si>
  <si>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</si>
  <si>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</si>
  <si>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</si>
  <si>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</si>
  <si>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</si>
  <si>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</si>
  <si>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</si>
  <si>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</si>
  <si>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</si>
  <si>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</si>
  <si>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</si>
  <si>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</si>
  <si>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</si>
  <si>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</si>
  <si>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</si>
  <si>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</si>
  <si>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</si>
  <si>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</si>
  <si>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</si>
  <si>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</si>
  <si>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</si>
  <si>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</si>
  <si>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</si>
  <si>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</si>
  <si>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</si>
  <si>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</si>
  <si>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</si>
  <si>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</si>
  <si>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</si>
  <si>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</si>
  <si>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</si>
  <si>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</si>
  <si>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</si>
  <si>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</si>
  <si>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</si>
  <si>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</si>
  <si>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</si>
  <si>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</si>
  <si>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</si>
  <si>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</si>
  <si>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</si>
  <si>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</si>
  <si>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</si>
  <si>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</si>
  <si>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</si>
  <si>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</si>
  <si>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</si>
  <si>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</si>
  <si>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</si>
  <si>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</si>
  <si>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</si>
  <si>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</si>
  <si>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</si>
  <si>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</si>
  <si>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</si>
  <si>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</si>
  <si>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</si>
  <si>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</si>
  <si>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</si>
  <si>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</si>
  <si>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</si>
  <si>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</si>
  <si>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</si>
  <si>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</si>
  <si>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</si>
  <si>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</si>
  <si>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</si>
  <si>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</si>
  <si>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</si>
  <si>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</si>
  <si>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</si>
  <si>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</si>
  <si>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</si>
  <si>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</si>
  <si>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</si>
  <si>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</si>
  <si>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</si>
  <si>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</si>
  <si>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</si>
  <si>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</si>
  <si>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</si>
  <si>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</si>
  <si>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</si>
  <si>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</si>
  <si>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</si>
  <si>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</si>
  <si>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</si>
  <si>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</si>
  <si>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</si>
  <si>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</si>
  <si>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</si>
  <si>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</si>
  <si>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</si>
  <si>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</si>
  <si>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</si>
  <si>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</si>
  <si>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</si>
  <si>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</si>
  <si>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</si>
  <si>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</si>
  <si>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</si>
  <si>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</si>
  <si>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</si>
  <si>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</si>
  <si>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</si>
  <si>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</si>
  <si>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</si>
  <si>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</si>
  <si>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</si>
  <si>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</si>
  <si>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</si>
  <si>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</si>
  <si>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</si>
  <si>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</si>
  <si>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</si>
  <si>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</si>
  <si>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</si>
  <si>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</si>
  <si>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</si>
  <si>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</si>
  <si>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</si>
  <si>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</si>
  <si>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</si>
  <si>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</si>
  <si>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</si>
  <si>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</si>
  <si>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</si>
  <si>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</si>
  <si>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</si>
  <si>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</si>
  <si>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</si>
  <si>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</si>
  <si>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</si>
  <si>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</si>
  <si>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</si>
  <si>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</si>
  <si>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</si>
  <si>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</si>
  <si>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</si>
  <si>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</si>
  <si>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</si>
  <si>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</si>
  <si>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</si>
  <si>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</si>
  <si>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</si>
  <si>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</si>
  <si>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</si>
  <si>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</si>
  <si>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</si>
  <si>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</si>
  <si>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</si>
  <si>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</si>
  <si>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</si>
  <si>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</si>
  <si>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</si>
  <si>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</si>
  <si>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</si>
  <si>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</si>
  <si>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</si>
  <si>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</si>
  <si>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</si>
  <si>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</si>
  <si>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</si>
  <si>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</si>
  <si>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</si>
  <si>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</si>
  <si>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</si>
  <si>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</si>
  <si>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</si>
  <si>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</si>
  <si>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</si>
  <si>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</si>
  <si>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</si>
  <si>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</si>
  <si>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</si>
  <si>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</si>
  <si>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</si>
  <si>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</si>
  <si>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</si>
  <si>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</si>
  <si>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</si>
  <si>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</si>
  <si>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</si>
  <si>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</si>
  <si>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</si>
  <si>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</si>
  <si>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</si>
  <si>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</si>
  <si>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</si>
  <si>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</si>
  <si>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</si>
  <si>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</si>
  <si>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</si>
  <si>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</si>
  <si>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</si>
  <si>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</si>
  <si>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</si>
  <si>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</si>
  <si>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</si>
  <si>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</si>
  <si>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</si>
  <si>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</si>
  <si>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</si>
  <si>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</si>
  <si>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</si>
  <si>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</si>
  <si>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</si>
  <si>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</si>
  <si>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</si>
  <si>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</si>
  <si>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</si>
  <si>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</si>
  <si>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</si>
  <si>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</si>
  <si>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</si>
  <si>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</si>
  <si>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</si>
  <si>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</si>
  <si>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</si>
  <si>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</si>
  <si>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</si>
  <si>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</si>
  <si>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</si>
  <si>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</si>
  <si>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</si>
  <si>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</si>
  <si>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</si>
  <si>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</si>
  <si>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</si>
  <si>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</si>
  <si>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</si>
  <si>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</si>
  <si>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</si>
  <si>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</si>
  <si>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</si>
  <si>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</si>
  <si>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</si>
  <si>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</si>
  <si>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</si>
  <si>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</si>
  <si>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</si>
  <si>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</si>
  <si>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</si>
  <si>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</si>
  <si>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</si>
  <si>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</si>
  <si>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</si>
  <si>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</si>
  <si>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</si>
  <si>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</si>
  <si>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</si>
  <si>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</si>
  <si>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</si>
  <si>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</si>
  <si>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</si>
  <si>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</si>
  <si>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</si>
  <si>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</si>
  <si>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</si>
  <si>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</si>
  <si>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</si>
  <si>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</si>
  <si>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</si>
  <si>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</si>
  <si>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</si>
  <si>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</si>
  <si>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</si>
  <si>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</si>
  <si>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</si>
  <si>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</si>
  <si>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</si>
  <si>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</si>
  <si>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</si>
  <si>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</si>
  <si>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</si>
  <si>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</si>
  <si>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</si>
  <si>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</si>
  <si>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</si>
  <si>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</si>
  <si>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</si>
  <si>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</si>
  <si>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</si>
  <si>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</si>
  <si>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</si>
  <si>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</si>
  <si>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</si>
  <si>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</si>
  <si>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</si>
  <si>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</si>
  <si>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</si>
  <si>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</si>
  <si>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</si>
  <si>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</si>
  <si>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</si>
  <si>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</si>
  <si>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</si>
  <si>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</si>
  <si>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</si>
  <si>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</si>
  <si>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</si>
  <si>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</si>
  <si>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</si>
  <si>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</si>
  <si>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</si>
  <si>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</si>
  <si>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</si>
  <si>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</si>
  <si>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</si>
  <si>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</si>
  <si>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</si>
  <si>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</si>
  <si>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</si>
  <si>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</si>
  <si>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</si>
  <si>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</si>
  <si>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</si>
  <si>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</si>
  <si>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</si>
  <si>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</si>
  <si>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</si>
  <si>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</si>
  <si>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</si>
  <si>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</si>
  <si>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</si>
  <si>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</si>
  <si>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</si>
  <si>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</si>
  <si>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</si>
  <si>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</si>
  <si>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</si>
  <si>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</si>
  <si>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</si>
  <si>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</si>
  <si>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</si>
  <si>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</si>
  <si>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</si>
  <si>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</si>
  <si>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</si>
  <si>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</si>
  <si>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</si>
  <si>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</si>
  <si>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</si>
  <si>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</si>
  <si>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</si>
  <si>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</si>
  <si>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</si>
  <si>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</si>
  <si>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</si>
  <si>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</si>
  <si>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</si>
  <si>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</si>
  <si>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</si>
  <si>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</si>
  <si>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</si>
  <si>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</si>
  <si>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</si>
  <si>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</si>
  <si>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</si>
  <si>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</si>
  <si>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</si>
  <si>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</si>
  <si>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</si>
  <si>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</si>
  <si>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</si>
  <si>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</si>
  <si>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</si>
  <si>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</si>
  <si>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</si>
  <si>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</si>
  <si>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</si>
  <si>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</si>
  <si>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</si>
  <si>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</si>
  <si>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</si>
  <si>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</si>
  <si>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</si>
  <si>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</si>
  <si>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</si>
  <si>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</si>
  <si>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</si>
  <si>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</si>
  <si>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</si>
  <si>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</si>
  <si>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</si>
  <si>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</si>
  <si>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</si>
  <si>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</si>
  <si>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</si>
  <si>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</si>
  <si>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</si>
  <si>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</si>
  <si>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</si>
  <si>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</si>
  <si>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</si>
  <si>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</si>
  <si>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</si>
  <si>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</si>
  <si>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</si>
  <si>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</si>
  <si>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</si>
  <si>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</si>
  <si>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</si>
  <si>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</si>
  <si>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</si>
  <si>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</si>
  <si>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</si>
  <si>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</si>
  <si>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</si>
  <si>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</si>
  <si>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</si>
  <si>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</si>
  <si>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</si>
  <si>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</si>
  <si>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</si>
  <si>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</si>
  <si>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</si>
  <si>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</si>
  <si>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</si>
  <si>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</si>
  <si>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</si>
  <si>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</si>
  <si>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</si>
  <si>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</si>
  <si>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</si>
  <si>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</si>
  <si>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</si>
  <si>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</si>
  <si>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</si>
  <si>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</si>
  <si>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</si>
  <si>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</si>
  <si>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</si>
  <si>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</si>
  <si>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</si>
  <si>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</si>
  <si>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</si>
  <si>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</si>
  <si>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</si>
  <si>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</si>
  <si>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</si>
  <si>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</si>
  <si>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</si>
  <si>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</si>
  <si>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</si>
  <si>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</si>
  <si>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</si>
  <si>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</si>
  <si>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</si>
  <si>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</si>
  <si>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</si>
  <si>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</si>
  <si>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</si>
  <si>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</si>
  <si>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</si>
  <si>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</si>
  <si>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</si>
  <si>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</si>
  <si>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</si>
  <si>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</si>
  <si>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</si>
  <si>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</si>
  <si>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</si>
  <si>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</si>
  <si>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</si>
  <si>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</si>
  <si>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</si>
  <si>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</si>
  <si>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</si>
  <si>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</si>
  <si>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</si>
  <si>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</si>
  <si>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</si>
  <si>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</si>
  <si>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</si>
  <si>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</si>
  <si>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</si>
  <si>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</si>
  <si>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</si>
  <si>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</si>
  <si>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</si>
  <si>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</si>
  <si>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</si>
  <si>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</si>
  <si>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</si>
  <si>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</si>
  <si>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</si>
  <si>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</si>
  <si>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Quartle of Pledged</t>
  </si>
  <si>
    <t>Lower Quartle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</si>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</sst>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9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V3.xlsx]Category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4-DE40-AC8C-21F22A39D6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64-DE40-AC8C-21F22A39D6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64-DE40-AC8C-21F22A39D6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64-DE40-AC8C-21F22A39D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1755263"/>
        <c:axId val="1361756895"/>
      </c:barChart>
      <c:catAx>
        <c:axId val="136175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56895"/>
        <c:crosses val="autoZero"/>
        <c:auto val="1"/>
        <c:lblAlgn val="ctr"/>
        <c:lblOffset val="100"/>
        <c:noMultiLvlLbl val="0"/>
      </c:catAx>
      <c:valAx>
        <c:axId val="136175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75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V3.xlsx]Subcategory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5-B443-94BF-0CE7B531A8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C5-B443-94BF-0CE7B531A8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4C5-B443-94BF-0CE7B531A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0110079"/>
        <c:axId val="1370399775"/>
      </c:barChart>
      <c:catAx>
        <c:axId val="137011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399775"/>
        <c:crosses val="autoZero"/>
        <c:auto val="1"/>
        <c:lblAlgn val="ctr"/>
        <c:lblOffset val="100"/>
        <c:noMultiLvlLbl val="0"/>
      </c:catAx>
      <c:valAx>
        <c:axId val="137039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11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V3.xlsx]Outcomes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D-DD45-8B15-1FF03EE8F1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6D-DD45-8B15-1FF03EE8F1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6D-DD45-8B15-1FF03EE8F1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6D-DD45-8B15-1FF03EE8F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824527"/>
        <c:axId val="1374699439"/>
      </c:lineChart>
      <c:catAx>
        <c:axId val="137282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699439"/>
        <c:crosses val="autoZero"/>
        <c:auto val="1"/>
        <c:lblAlgn val="ctr"/>
        <c:lblOffset val="100"/>
        <c:noMultiLvlLbl val="0"/>
      </c:catAx>
      <c:valAx>
        <c:axId val="137469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2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 V3.xlsx]Outcomes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D-DD45-8B15-1FF03EE8F1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59-A641-886B-BF0E2F6163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59-A641-886B-BF0E2F6163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59-A641-886B-BF0E2F616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2824527"/>
        <c:axId val="1374699439"/>
      </c:lineChart>
      <c:catAx>
        <c:axId val="137282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699439"/>
        <c:crosses val="autoZero"/>
        <c:auto val="1"/>
        <c:lblAlgn val="ctr"/>
        <c:lblOffset val="100"/>
        <c:noMultiLvlLbl val="0"/>
      </c:catAx>
      <c:valAx>
        <c:axId val="137469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82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2</xdr:row>
      <xdr:rowOff>25400</xdr:rowOff>
    </xdr:from>
    <xdr:to>
      <xdr:col>16</xdr:col>
      <xdr:colOff>165100</xdr:colOff>
      <xdr:row>33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992BD2-32D4-5A44-B327-5B1C55AA7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2</xdr:row>
      <xdr:rowOff>139700</xdr:rowOff>
    </xdr:from>
    <xdr:to>
      <xdr:col>16</xdr:col>
      <xdr:colOff>685800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9C071-7A05-9542-8ED7-3D2AD44A3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2</xdr:row>
      <xdr:rowOff>165100</xdr:rowOff>
    </xdr:from>
    <xdr:to>
      <xdr:col>16</xdr:col>
      <xdr:colOff>241300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03E9A-3D6A-194F-8DBE-B502767D5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635000</xdr:colOff>
      <xdr:row>3</xdr:row>
      <xdr:rowOff>38100</xdr:rowOff>
    </xdr:from>
    <xdr:to>
      <xdr:col>16</xdr:col>
      <xdr:colOff>215900</xdr:colOff>
      <xdr:row>34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6C6F1A-9A32-5B4C-BF10-56D3BB952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imeCon HR" refreshedDate="43845.896458101852" createdVersion="6" refreshedVersion="6" minRefreshableVersion="3" recordCount="4114" xr:uid="{E7FA4E74-17D9-1D4E-A3FA-A4F32C0197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nimeCon HR" refreshedDate="43845.911780324073" createdVersion="6" refreshedVersion="6" minRefreshableVersion="3" recordCount="4114" xr:uid="{6657B026-DC1D-5047-892E-BDE69016BF4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20D6E-CBAF-C443-8945-EA4B2E3627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77E719-CC0E-9F44-9BE8-576D337A04A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31BA84-0348-8244-AE95-BFFAC228FE4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>
      <pane xSplit="2" ySplit="1" topLeftCell="C331" activePane="bottomRight" state="frozen"/>
      <selection pane="topRight" activeCell="C1" sqref="C1"/>
      <selection pane="bottomLeft" activeCell="A2" sqref="A2"/>
      <selection pane="bottomRight" activeCell="C524" sqref="C5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6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8.66406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0" t="s">
        <v>8358</v>
      </c>
      <c r="R1" s="1" t="s">
        <v>8359</v>
      </c>
      <c r="S1" s="14" t="s">
        <v>8365</v>
      </c>
      <c r="T1" s="16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6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6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6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6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6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6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6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6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6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6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6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6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6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6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6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6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6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6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6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6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6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6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6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6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6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6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6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6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6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6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6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6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6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6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6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6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6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6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6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6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6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6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6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6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6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6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6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6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6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6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6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6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6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6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6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6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6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6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6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6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6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6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6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6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6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6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6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6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6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6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6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6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6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6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6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6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6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6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6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6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6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6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6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6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6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6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6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6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6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6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6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6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6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6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6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6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6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6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6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6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6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6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6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6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6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6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6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6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6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6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6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6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6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6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6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6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6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6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6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6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6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6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6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6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6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6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6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6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6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6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6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6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6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6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6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6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6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6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6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6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6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6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6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6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6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6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6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6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6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6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6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6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6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6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6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6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6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6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6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6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6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6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6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6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6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6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6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6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6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6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6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6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6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6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6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6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6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6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6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6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6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6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6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6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6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6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6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6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6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6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6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6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6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6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6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6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6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6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6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6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6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6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6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6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6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6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6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6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6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6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6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6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6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6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6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6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6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6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6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6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6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6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6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6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6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6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6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6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6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6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6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6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6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6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6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6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6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6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6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6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6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6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6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6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6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6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6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6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6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6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6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6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6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6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6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6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6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6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6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6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6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6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6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6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6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6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6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6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6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6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6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6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6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6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6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6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6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6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6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6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6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6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6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6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6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6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6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6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6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6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6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6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6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6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6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6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6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6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6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6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6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6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6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6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6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6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6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6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6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6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6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6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6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6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6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6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6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6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6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6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6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6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6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6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6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6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6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6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6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6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6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6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6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6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6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6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6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6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6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6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6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6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6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6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6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6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6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6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6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6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6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6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6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6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6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6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6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6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6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6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6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6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6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6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6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6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6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6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6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6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6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6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6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6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6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6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6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6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6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6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6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6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6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6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6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6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6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6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6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6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6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6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6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6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6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6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6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6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6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6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6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6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6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6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6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6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6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6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6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6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6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6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6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6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6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6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6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6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6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6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6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6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6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6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6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6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6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6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6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6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6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6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6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6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6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6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6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6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6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6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6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6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6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6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6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6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6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6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6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6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6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6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6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6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6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6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6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6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6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6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6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6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6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6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6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6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6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6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6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6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6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6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6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6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6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6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6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6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6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6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6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6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6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6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6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6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6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6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6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6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6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6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6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6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6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6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6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6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6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6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6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6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6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6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6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6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6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6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6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6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6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6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6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6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6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6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6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6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6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6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6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6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6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6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6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6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6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6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6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6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6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6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6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6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6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6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6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6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6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6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6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6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6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6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6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6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6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6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6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6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6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6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6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6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6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6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6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6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6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6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6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6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6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6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6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6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6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6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6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6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6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6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6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6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6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6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6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6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6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6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6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6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6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6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6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6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6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6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6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6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6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6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6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6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6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6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6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6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6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6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6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6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6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6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6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6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6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6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6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6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6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6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6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6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6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6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6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6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6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6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6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6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6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6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6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6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6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6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6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6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6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6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6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6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6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6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6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6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6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6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6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6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6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6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6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6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6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6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6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6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6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6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6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6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6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6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6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6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6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6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6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6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6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6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6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6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6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6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6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6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6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6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6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6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6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6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6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6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6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6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6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6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6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6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6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6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6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6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6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6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6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6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6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6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6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6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6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6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6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6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6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6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6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6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6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6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6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6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6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6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6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6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6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6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6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6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6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6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6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6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6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6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6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6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6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6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6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6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6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6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6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6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6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6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6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6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6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6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6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6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6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6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6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6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6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6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6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6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6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6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6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6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6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6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6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6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6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6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6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6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6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6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6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6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6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6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6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6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6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6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6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6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6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6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6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6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6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6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6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6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6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6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6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6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6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6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6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6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6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6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6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6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6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6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6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6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6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6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6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6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6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6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6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6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6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6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6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6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6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6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6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6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6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6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6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6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6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6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6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6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6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6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6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6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6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6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6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6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6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6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6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6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6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6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6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6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6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6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6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6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6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6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6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6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6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6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6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6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6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6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6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6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6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6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6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6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6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6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6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6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6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6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6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6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6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6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6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6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6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6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6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6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6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6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6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6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6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6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6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6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6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6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6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6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6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6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6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6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6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6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6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6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6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6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6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6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6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6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6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6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6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6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6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6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6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6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6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6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6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6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6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6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6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6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6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6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6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6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6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6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6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6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6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6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6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6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6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6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6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6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6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6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6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6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6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6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6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6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6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6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6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6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6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6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6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6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6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6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6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6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6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6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6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6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6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6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6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6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6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6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6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6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6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6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6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6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6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6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6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6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6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6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6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6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6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6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6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6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6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6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6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6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6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6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6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6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6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6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6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6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6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6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6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6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6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6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6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6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6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6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6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6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6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6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6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6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6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6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6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6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6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6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6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6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6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6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6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6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6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6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6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6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6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6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6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6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6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6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6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6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6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6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6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6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6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6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6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6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6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6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6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6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6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6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6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6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6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6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6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6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6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6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6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6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6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6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6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6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6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6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6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6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6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6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6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6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6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6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6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6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6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6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6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6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6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6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6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6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6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6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6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6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6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6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6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6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6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6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6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6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6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6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6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6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6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6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6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6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6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6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6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6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6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6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6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6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6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6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6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6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6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6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6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6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6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6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6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6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6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6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6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6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6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6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6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6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6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6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6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6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6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6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6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6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6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6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6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6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6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6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6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6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6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6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6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6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6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6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6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6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6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6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6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6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6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6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6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6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6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6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6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6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6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6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6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6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6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6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6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6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6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6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6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6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6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6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6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6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6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6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6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6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6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6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6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6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6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6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6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6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6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6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6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6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6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6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6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6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6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6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6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6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6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6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6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6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6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6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6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6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6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6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6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6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6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6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6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6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6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6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6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6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6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6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6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6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6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6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6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6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6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6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6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6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6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6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6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6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6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6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6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6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6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6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6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6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6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6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6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6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6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6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6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6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6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6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6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6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6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6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6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6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6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6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6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6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6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6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6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6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6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6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6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6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6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6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6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6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6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6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6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6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6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6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6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6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6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6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6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6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6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6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6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6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6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6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6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6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6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6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6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6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6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6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6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6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6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6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6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6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6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6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6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6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6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6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6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6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6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6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6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6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6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6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6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6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6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6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6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6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6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6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6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6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6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6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6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6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6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6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6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6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6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6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6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6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6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6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6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6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6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6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6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6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6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6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6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6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6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6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6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6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6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6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6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6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6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6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6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6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6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6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6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6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6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6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6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6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6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6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6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6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6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6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6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6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6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6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6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6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6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6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6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6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6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6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6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6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6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6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6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6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6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6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6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6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6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6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6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6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6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6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6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6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6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6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6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6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6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6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6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6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6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6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6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6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6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6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6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6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6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6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6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6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6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6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6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6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6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6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6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6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6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6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6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6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6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6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6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6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6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6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6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6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6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6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6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6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6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6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6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6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6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6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6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6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6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6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6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6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6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6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6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6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6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6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6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6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6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6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6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6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6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6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6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6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6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6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6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6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6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6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6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6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6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6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6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6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6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6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6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6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6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6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6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6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6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6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6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6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6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6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6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6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6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6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6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6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6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6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6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6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6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6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6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6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6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6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6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6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6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6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6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6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6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6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6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6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6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6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6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6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6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6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6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6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6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6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6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6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6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6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6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6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6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6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6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6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6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6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6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6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6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6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6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6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6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6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6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6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6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6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6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6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6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6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6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6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6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6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6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6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6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6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6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6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6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6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6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6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6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6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6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6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6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6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6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6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6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6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6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6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6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6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6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6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6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6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6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6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6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6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6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6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6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6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6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6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6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6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6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6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6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6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6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6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6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6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6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6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6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6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6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6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6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6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6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6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6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6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6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6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6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6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6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6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6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6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6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6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6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6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6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6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6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6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6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6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6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6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6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6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6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6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6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6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6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6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6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6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6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6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6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6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6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6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6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6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6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6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6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6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6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6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6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6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6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6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6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6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6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6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6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6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6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6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6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6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6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6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6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6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6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6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6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6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6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6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6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6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6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6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6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6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6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6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6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6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6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6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6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6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6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6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6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6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6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6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6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6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6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6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6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6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6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6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6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6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6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6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6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6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6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6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6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6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6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6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6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6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6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6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6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6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6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6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6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6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6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6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6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6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6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6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6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6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6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6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6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6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6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6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6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6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6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6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6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6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6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6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6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6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6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6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6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6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6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6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6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6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6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6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6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6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6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6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6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6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6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6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6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6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6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6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6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6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6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6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6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6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6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6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6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6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6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6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6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6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6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6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6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6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6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6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6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6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6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6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6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6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6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6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6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6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6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6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6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6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6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6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6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6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6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6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6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6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6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6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6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6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6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6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6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6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6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6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6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6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6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6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6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6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6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6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6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6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6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6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6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6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6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6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6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6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6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6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6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6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6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6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6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6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6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6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6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6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6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6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6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6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6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6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6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6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6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6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6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6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6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6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6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6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6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6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6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6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6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6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6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6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6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6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6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6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6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6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6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6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6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6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6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6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6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6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6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6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6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6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6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6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6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6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6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6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6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6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6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6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6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6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6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6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6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6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6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6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6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6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6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6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6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6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6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6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6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6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6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6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6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6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6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6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6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6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6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6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6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6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6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6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6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6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6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6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6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6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6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6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6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6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6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6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6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6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6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6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6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6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6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6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6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6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6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6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6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6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6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6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6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6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6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6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6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6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6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6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6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6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6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6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6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6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6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6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6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6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6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6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6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6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6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6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6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6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6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6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6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6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6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6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6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6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6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6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6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6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6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6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6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6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6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6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6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6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6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6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6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6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6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6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6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6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6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6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6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6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6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6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6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6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6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6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6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6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6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6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6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6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6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6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6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6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6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6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6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6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6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6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6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6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6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6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6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6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6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6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6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6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6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6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6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6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6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6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6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6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6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6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6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6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6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6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6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6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6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6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6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6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6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6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6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6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6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6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6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6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6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6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6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6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6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6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6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6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6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6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6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6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6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6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6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6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6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6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6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6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6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6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6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6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6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6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6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6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6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6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6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6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6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6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6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6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6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6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6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6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6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6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6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6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6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6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6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6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6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6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6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6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6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6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6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6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6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6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6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6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6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6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6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6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6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6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6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6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6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6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6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6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6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6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6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6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6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6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6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6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6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6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6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6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6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6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6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6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6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6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6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6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6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6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6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6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6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6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6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6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6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6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6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6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6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6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6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6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6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6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6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6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6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6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6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6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6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6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6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6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6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6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6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6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6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6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6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6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6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6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6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6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6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6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6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6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6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6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6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6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6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6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6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6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6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6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6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6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6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6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6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6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6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6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6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6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6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6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6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6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6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6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6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6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6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6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6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6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6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6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6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6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6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6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6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6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6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6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6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6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6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6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6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6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6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6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6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6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6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6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6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6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6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6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6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6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6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6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6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6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6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6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6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6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6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6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6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6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6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6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6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6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6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6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6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6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6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6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6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6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6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6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6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6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6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6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6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6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6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6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6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6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6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6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6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6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6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6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6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6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6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6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6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6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6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6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6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6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6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6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6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6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6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6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6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6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6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6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6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6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6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6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6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6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6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6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6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6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6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6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6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6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6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6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6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6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6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6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6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6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6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6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6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6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6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6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6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6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6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6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6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6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6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6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6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6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6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6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6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6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6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6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6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6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6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6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6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6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6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6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6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6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6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6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6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6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6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6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6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6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6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6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6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6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6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6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6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6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6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6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6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6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6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6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6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6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6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6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6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6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6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6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6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6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6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6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6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6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6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6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6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6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6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6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6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6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6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6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6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6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6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6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6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6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6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6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6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6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6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6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6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6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6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6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6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6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6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6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6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6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6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6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6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6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6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6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6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6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6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6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6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6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6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6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6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6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6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6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6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6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6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6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6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6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6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6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6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6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6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6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6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6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6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6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6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6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6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6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6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6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6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6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6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6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6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6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6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6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6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6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6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6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6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6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6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6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6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6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6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6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6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6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6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6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6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6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6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6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6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6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6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6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6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6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6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6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6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6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6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6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6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6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6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6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6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6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6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6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6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6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6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6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6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6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6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6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6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6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6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6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6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6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6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6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6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6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6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6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6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6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6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6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6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6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6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6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6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6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6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6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6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6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6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6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6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6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6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6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6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6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6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6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6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6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6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6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6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6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6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6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6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6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6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6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6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6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6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6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6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6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6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6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6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6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6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6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6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6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6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6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6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6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6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6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6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6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6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6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6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6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6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6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6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6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6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6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6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6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6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6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6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6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6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6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6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6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6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6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6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6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6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6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6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6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6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6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6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6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6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6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6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6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6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6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6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6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6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6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6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6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6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6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6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6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6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6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6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6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6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6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6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6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6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6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6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6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6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6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6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6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6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6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6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6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6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6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6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6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6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6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6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6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6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6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6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6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6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6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6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6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6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6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6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6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6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6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6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6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6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6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6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6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6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6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6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6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6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6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6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6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6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6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6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6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6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6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6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6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6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6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6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6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6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6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6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6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6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6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6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6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6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6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6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6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6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6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6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6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6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6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6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6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6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6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6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6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6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6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6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6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6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6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6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6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6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6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6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6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6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6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6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6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6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6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6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6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6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6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6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6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6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6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6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6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6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6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6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6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6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6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6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6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6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6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6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6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6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6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6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6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6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6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6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6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6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6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6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6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6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6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6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6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6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6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6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6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6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6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6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6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6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6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6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6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6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6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6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6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6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6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6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6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6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6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6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6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6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6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6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6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6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6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6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6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6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6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6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6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6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6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6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6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6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6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6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6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6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6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6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6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6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6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6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6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6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6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6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6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6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6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6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6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6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6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6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6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6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6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6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6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6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6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6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6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6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6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6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6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6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6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6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6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6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6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6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6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6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6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6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6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6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6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6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6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6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6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6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6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6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6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6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6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6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6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6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6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6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6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6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6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6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6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6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6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6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6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6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6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6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6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6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6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6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6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6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6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6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6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6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6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6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6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6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6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6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6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6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6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6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6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6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6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6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6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6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6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6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6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6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6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6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6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6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6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6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6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6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6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6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6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6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6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6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6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6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6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6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6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6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6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6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6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6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6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6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6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6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6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6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6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6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6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6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6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6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6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6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6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6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6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6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6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6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6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6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6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6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6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6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6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6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6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6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6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6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6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6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6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6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6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6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6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6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6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6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6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6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6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6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6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6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6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6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6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6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6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6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6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6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6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6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6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6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6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6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6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6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6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6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6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6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6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6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6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6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6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6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6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6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6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6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6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6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6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6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6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6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6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6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6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6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6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6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6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6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6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6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6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6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6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6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6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6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6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6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6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6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6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6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6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6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6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6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6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6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6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6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6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6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6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6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6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6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6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6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6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6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6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6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6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6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6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6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6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6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6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6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6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6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6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6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6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6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6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6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6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6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6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6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6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6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6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6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6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6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6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6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6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6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6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6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6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6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6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6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6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6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6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6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6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6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6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6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6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6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6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6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6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6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6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6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6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6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6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6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6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6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6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6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6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6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6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6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6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6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6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6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6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6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6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6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6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6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6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6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6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6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6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6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6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6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6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6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6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6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6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6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6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6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6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6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6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6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6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6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6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6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6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6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6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6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6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6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6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6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6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6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6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6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6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6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6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6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6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6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6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6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6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6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6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6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6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6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6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6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6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6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6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6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6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6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6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6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6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6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6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6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6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6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6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6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6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6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6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6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6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6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6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6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6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6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6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6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6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6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6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6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6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6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6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6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6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6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6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6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6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6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6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6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6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6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6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6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6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6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6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6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6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6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6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6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6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6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6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6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6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6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6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6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6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6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6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6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6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6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6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6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6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6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6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6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6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6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6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6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6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6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6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6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6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6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6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6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6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6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6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6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6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6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6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6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6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6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6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6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6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6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6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6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6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6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6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6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6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6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6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6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6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6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6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6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6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6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6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6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6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6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6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6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6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6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6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6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6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6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6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6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6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6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6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6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6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6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6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6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6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6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6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6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6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6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6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6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6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6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6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6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6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6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6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6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6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6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6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6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6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6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6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6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6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6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6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6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6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6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6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6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6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6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6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6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6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6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6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6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6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6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6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6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6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6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6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6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6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6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6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6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6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6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6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6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6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6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6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6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6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6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6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6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6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6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6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6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6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6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6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6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6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6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6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6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6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6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6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6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6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6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6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6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6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6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6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6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6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6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6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6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6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6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6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6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6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6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6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6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6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6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6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6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6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6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6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6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6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6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6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6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6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6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6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6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6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6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6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6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6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6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6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6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6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6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6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6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6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6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6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6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6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6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6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6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6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6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6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6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6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6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6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6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6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6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6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6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6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6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6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6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6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6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6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6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6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6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6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6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6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6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6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6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6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6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6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6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6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6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6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6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6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6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6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6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6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6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6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6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6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6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6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6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6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6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6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6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6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6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6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6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6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6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6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6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6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6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6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6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6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6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6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6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6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6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6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6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6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6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6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6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6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6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6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6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6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6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6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6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6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6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6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6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A211337D-8A0A-A14A-B03A-B5D5E65DC6F5}"/>
  <conditionalFormatting sqref="F1:F1048576">
    <cfRule type="containsText" dxfId="8" priority="2" operator="containsText" text="canceled">
      <formula>NOT(ISERROR(SEARCH("canceled",F1)))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successful">
      <formula>NOT(ISERROR(SEARCH("successful",F1)))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FBE89-2419-4E4A-BA11-E42EB1B15CD1}">
  <dimension ref="A1:F6"/>
  <sheetViews>
    <sheetView workbookViewId="0">
      <selection activeCell="Q7" sqref="Q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0F2D6-E3A9-B74E-8259-AF022713D300}">
  <dimension ref="A1:E7"/>
  <sheetViews>
    <sheetView workbookViewId="0">
      <selection activeCell="R9" sqref="R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4572-7335-9A42-81F2-2AF172977F43}">
  <dimension ref="A1:F18"/>
  <sheetViews>
    <sheetView workbookViewId="0">
      <selection activeCell="N40" sqref="N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9F1C1-EE31-4941-B54E-083C72EE3EFD}">
  <dimension ref="A1:F6"/>
  <sheetViews>
    <sheetView zoomScale="170" zoomScaleNormal="170" workbookViewId="0">
      <selection activeCell="F15" sqref="F1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6"/>
    <col min="5" max="5" width="14.5" style="6" bestFit="1" customWidth="1"/>
    <col min="6" max="6" width="15.33203125" bestFit="1" customWidth="1"/>
  </cols>
  <sheetData>
    <row r="1" spans="1:6" x14ac:dyDescent="0.2">
      <c r="A1" t="s">
        <v>8380</v>
      </c>
      <c r="B1" t="s">
        <v>8381</v>
      </c>
      <c r="C1" s="6" t="s">
        <v>8382</v>
      </c>
      <c r="D1" s="6" t="s">
        <v>8383</v>
      </c>
      <c r="E1" s="6" t="s">
        <v>8307</v>
      </c>
      <c r="F1" t="s">
        <v>8384</v>
      </c>
    </row>
    <row r="2" spans="1:6" x14ac:dyDescent="0.2">
      <c r="A2" t="s">
        <v>3473</v>
      </c>
      <c r="B2" t="str">
        <f>VLOOKUP(A2,Kickstarter!B:P,2,FALSE)</f>
        <v>Help us get actor-writer Ian Bonar's debut play - a hilarious, heartbreaking story of grief and loss - to the 2016 Edinburgh Fringe.</v>
      </c>
      <c r="C2" s="6">
        <f>VLOOKUP(A2,Kickstarter!B:P,3,FALSE)</f>
        <v>2000</v>
      </c>
      <c r="D2" s="6">
        <f>VLOOKUP(A2,Kickstarter!B:P,4,FALSE)</f>
        <v>2020</v>
      </c>
      <c r="E2" s="6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VLOOKUP(A3,Kickstarter!B:P,2,FALSE)</f>
        <v>The play yet to be described as "A surefire Edinburgh Fringe Festival Cult Hit". Coming to the Underbelly, Edinburgh, 5th-30th August.</v>
      </c>
      <c r="C3" s="6">
        <f>VLOOKUP(A3,Kickstarter!B:P,3,FALSE)</f>
        <v>2000</v>
      </c>
      <c r="D3" s="6">
        <f>VLOOKUP(A3,Kickstarter!B:P,4,FALSE)</f>
        <v>2020</v>
      </c>
      <c r="E3" s="6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VLOOKUP(A4,Kickstarter!B:P,2,FALSE)</f>
        <v>Cutting Off Kate Bush is a one-woman show written &amp; performed by Lucy Benson-Brown, premiering at the Edinburgh Fringe Festival 2014</v>
      </c>
      <c r="C4" s="6">
        <f>VLOOKUP(A4,Kickstarter!B:P,3,FALSE)</f>
        <v>1500</v>
      </c>
      <c r="D4" s="6">
        <f>VLOOKUP(A4,Kickstarter!B:P,4,FALSE)</f>
        <v>2576</v>
      </c>
      <c r="E4" s="6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VLOOKUP(A5,Kickstarter!B:P,2,FALSE)</f>
        <v>Jestia and Raedon is a brand new romantic comedy play going to the Edinburgh Fringe Festival this summer.</v>
      </c>
      <c r="C5" s="6">
        <f>VLOOKUP(A5,Kickstarter!B:P,3,FALSE)</f>
        <v>1000</v>
      </c>
      <c r="D5" s="6">
        <f>VLOOKUP(A5,Kickstarter!B:P,4,FALSE)</f>
        <v>1168</v>
      </c>
      <c r="E5" s="6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VLOOKUP(A6,Kickstarter!B:P,2,FALSE)</f>
        <v>A one-man show about love, loss, and motorways, written &amp; performed by Ben Norris. Help us get to the 2015 Edinburgh Fringe and beyond!</v>
      </c>
      <c r="C6" s="6">
        <f>VLOOKUP(A6,Kickstarter!B:P,3,FALSE)</f>
        <v>4000</v>
      </c>
      <c r="D6" s="6">
        <f>VLOOKUP(A6,Kickstarter!B:P,4,FALSE)</f>
        <v>4137</v>
      </c>
      <c r="E6" s="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5742A-3BB5-9248-9846-E426E9544700}">
  <dimension ref="A1:T413"/>
  <sheetViews>
    <sheetView workbookViewId="0">
      <selection activeCell="K3" sqref="K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0" t="s">
        <v>8358</v>
      </c>
      <c r="R1" s="1" t="s">
        <v>8359</v>
      </c>
      <c r="S1" s="14" t="s">
        <v>8365</v>
      </c>
      <c r="T1" s="16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6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6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6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6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6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6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6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6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6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6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6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6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6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6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6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6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6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6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6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6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6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6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6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6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6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6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6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6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6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6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6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6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6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6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6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6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6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6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6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6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6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6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6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6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6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6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6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6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6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6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6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6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6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6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6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6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6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6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6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6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6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6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6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6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6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6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6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6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6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6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6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6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6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6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6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6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6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6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6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6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6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6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6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6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6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6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6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6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6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6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6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6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6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6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6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6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6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6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6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6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6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6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6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6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6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6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6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6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6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6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6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6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6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6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6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6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6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6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6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6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6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6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6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6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6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6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6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6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6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6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6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6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6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6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6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6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6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6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6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6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6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6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6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6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6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6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6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6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6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6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6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6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6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6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6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6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6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6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6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6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6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6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6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6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6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6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6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6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6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6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6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6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6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6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6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6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6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6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6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6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6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6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6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6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6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6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6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6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6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6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6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6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6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6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6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6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6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6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6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6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6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6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6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6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6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6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6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6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6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6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6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6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6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6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6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6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6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6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6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6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6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6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6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6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6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6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6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6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6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6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6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6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6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6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6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6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6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6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6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6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6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6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6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6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6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6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6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6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6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6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6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6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6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6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6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6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6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6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6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6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6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6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6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6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6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6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6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6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6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6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6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6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6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6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6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6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6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6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6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6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6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6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6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6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6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6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6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6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6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6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6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6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6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6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6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6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6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6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6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6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6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6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6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6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6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6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6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6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6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6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6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6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6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6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6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6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6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6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6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6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6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6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6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6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6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6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6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6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6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6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6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6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6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6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6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6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6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6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6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6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6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6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6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6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6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6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6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6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6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6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6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6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6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6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6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6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6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6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6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6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6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6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6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6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6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6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6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6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6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6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6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</conditionalFormatting>
  <conditionalFormatting sqref="O2:O413 O1:P1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F56E6-5777-B64A-A00D-38660A9137CC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0" t="s">
        <v>8358</v>
      </c>
      <c r="R1" s="1" t="s">
        <v>8359</v>
      </c>
      <c r="S1" s="14" t="s">
        <v>8365</v>
      </c>
      <c r="T1" s="16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6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6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6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6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6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6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6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6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6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6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6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6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6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6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6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6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6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6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6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6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6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6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6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6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6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6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6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6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6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6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6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6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6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6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6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6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6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6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6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6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6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6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6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6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6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6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6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6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6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6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6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6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6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6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6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6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6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6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6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6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6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6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6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6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6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6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6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6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6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6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6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6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6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6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6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6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6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6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6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6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6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6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6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6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6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6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6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6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6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6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6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6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6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6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6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6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6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6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6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6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6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6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6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6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6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6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6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6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6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6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6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6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6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6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6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6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6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6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6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6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6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6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6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6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6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6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6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6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6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6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6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6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6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6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6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6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6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6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6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6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6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6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6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6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6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6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6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6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6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6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6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6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6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6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6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6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6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6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6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6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6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6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6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6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6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6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6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6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6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6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6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6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6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6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6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6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6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6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6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6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6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6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6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6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6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6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6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6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6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6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6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6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6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6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6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6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6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6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6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6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6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6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6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6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6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6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6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6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6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6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6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6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6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6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6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6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6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6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6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6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6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6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6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6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6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P1 O2:O251 R1:S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E746-3543-234D-9E2F-4FE526C07F53}">
  <dimension ref="A1:C14"/>
  <sheetViews>
    <sheetView zoomScale="200" zoomScaleNormal="200" workbookViewId="0">
      <selection activeCell="C13" sqref="C13"/>
    </sheetView>
  </sheetViews>
  <sheetFormatPr baseColWidth="10" defaultRowHeight="15" x14ac:dyDescent="0.2"/>
  <cols>
    <col min="1" max="1" width="24.1640625" bestFit="1" customWidth="1"/>
    <col min="2" max="2" width="10.83203125" style="18"/>
    <col min="3" max="3" width="11.1640625" style="18" bestFit="1" customWidth="1"/>
  </cols>
  <sheetData>
    <row r="1" spans="1:3" x14ac:dyDescent="0.2">
      <c r="B1" s="18" t="s">
        <v>8385</v>
      </c>
      <c r="C1" s="18" t="s">
        <v>8386</v>
      </c>
    </row>
    <row r="2" spans="1:3" x14ac:dyDescent="0.2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8394</v>
      </c>
      <c r="B7" s="18">
        <f>B5-B6</f>
        <v>3500</v>
      </c>
      <c r="C7" s="18">
        <f>C5-C6</f>
        <v>8000</v>
      </c>
    </row>
    <row r="9" spans="1:3" x14ac:dyDescent="0.2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8396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8397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 W.</cp:lastModifiedBy>
  <dcterms:created xsi:type="dcterms:W3CDTF">2017-04-20T15:17:24Z</dcterms:created>
  <dcterms:modified xsi:type="dcterms:W3CDTF">2020-01-16T22:29:52Z</dcterms:modified>
</cp:coreProperties>
</file>