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BEBB-Github/Zeiterfassung/"/>
    </mc:Choice>
  </mc:AlternateContent>
  <xr:revisionPtr revIDLastSave="0" documentId="13_ncr:1_{8D0C9582-7805-8C47-ABF5-1E16500D570F}" xr6:coauthVersionLast="47" xr6:coauthVersionMax="47" xr10:uidLastSave="{00000000-0000-0000-0000-000000000000}"/>
  <bookViews>
    <workbookView xWindow="-36560" yWindow="-6840" windowWidth="20320" windowHeight="27980" tabRatio="725" activeTab="2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L18" i="1" l="1"/>
  <c r="C18" i="1" s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7" i="1"/>
  <c r="C28" i="1"/>
  <c r="C34" i="1"/>
  <c r="C35" i="1"/>
  <c r="C41" i="1"/>
  <c r="C42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C19" i="2" s="1"/>
  <c r="L20" i="2"/>
  <c r="C20" i="2" s="1"/>
  <c r="L21" i="2"/>
  <c r="C21" i="2" s="1"/>
  <c r="L22" i="2"/>
  <c r="C22" i="2" s="1"/>
  <c r="L23" i="2"/>
  <c r="L26" i="2"/>
  <c r="L27" i="2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C22" i="1" s="1"/>
  <c r="L23" i="1"/>
  <c r="C23" i="1" s="1"/>
  <c r="L24" i="1"/>
  <c r="C24" i="1" s="1"/>
  <c r="L25" i="1"/>
  <c r="C25" i="1" s="1"/>
  <c r="L26" i="1"/>
  <c r="C26" i="1" s="1"/>
  <c r="L27" i="1"/>
  <c r="L28" i="1"/>
  <c r="L29" i="1"/>
  <c r="C29" i="1" s="1"/>
  <c r="L30" i="1"/>
  <c r="C30" i="1" s="1"/>
  <c r="L31" i="1"/>
  <c r="C31" i="1" s="1"/>
  <c r="L32" i="1"/>
  <c r="C32" i="1" s="1"/>
  <c r="L33" i="1"/>
  <c r="C33" i="1" s="1"/>
  <c r="L34" i="1"/>
  <c r="L35" i="1"/>
  <c r="L36" i="1"/>
  <c r="C36" i="1" s="1"/>
  <c r="L37" i="1"/>
  <c r="C37" i="1" s="1"/>
  <c r="L38" i="1"/>
  <c r="C38" i="1" s="1"/>
  <c r="L39" i="1"/>
  <c r="C39" i="1" s="1"/>
  <c r="L40" i="1"/>
  <c r="C40" i="1" s="1"/>
  <c r="L41" i="1"/>
  <c r="L42" i="1"/>
  <c r="L43" i="1"/>
  <c r="C43" i="1" s="1"/>
  <c r="L44" i="1"/>
  <c r="C44" i="1" s="1"/>
  <c r="L45" i="1"/>
  <c r="C45" i="1" s="1"/>
  <c r="L46" i="1"/>
  <c r="C46" i="1" s="1"/>
  <c r="L47" i="1"/>
  <c r="C47" i="1" s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<sst xmlns="http://schemas.openxmlformats.org/spreadsheetml/2006/main" count="475" uniqueCount="120">
  <si>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</si>
  <si>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</si>
  <si>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</si>
  <si>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</si>
  <si>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</si>
  <si>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</si>
  <si>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</si>
  <si>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</si>
  <si>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</si>
  <si>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</si>
  <si>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</si>
  <si>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</si>
  <si>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</si>
  <si>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</si>
  <si>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</si>
  <si>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</si>
  <si>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</si>
  <si>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</si>
  <si>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</si>
  <si>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</si>
  <si>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</si>
  <si>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</si>
  <si>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</si>
  <si>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</si>
  <si>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</si>
  <si>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</si>
  <si>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</si>
  <si>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</si>
  <si>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</si>
  <si>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</si>
  <si>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</si>
  <si>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</si>
  <si>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</si>
  <si>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</si>
  <si>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</si>
  <si>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</si>
  <si>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</si>
  <si>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</si>
  <si>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</si>
  <si>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</si>
  <si>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</si>
  <si>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</si>
  <si>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</si>
  <si>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</si>
  <si>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</si>
  <si>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</si>
  <si>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</si>
  <si>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</si>
  <si>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</si>
  <si>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</si>
  <si>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</si>
  <si>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</si>
  <si>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</si>
  <si>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</si>
  <si>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</si>
  <si>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</si>
  <si>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</si>
  <si>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</si>
  <si>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</si>
  <si>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</si>
  <si>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</si>
  <si>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</si>
  <si>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</si>
  <si>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</si>
  <si>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</si>
  <si>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</si>
  <si>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</si>
  <si>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</si>
  <si>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</si>
  <si>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</si>
  <si>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</si>
  <si>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</si>
  <si>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</si>
  <si>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</si>
  <si>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</si>
  <si>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</si>
  <si>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</si>
  <si>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</si>
  <si>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</si>
  <si>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</si>
  <si>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</si>
  <si>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</si>
  <si>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</si>
  <si>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</si>
  <si>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</si>
  <si>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</si>
  <si>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</si>
  <si>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</si>
  <si>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</si>
  <si>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</si>
  <si>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</si>
  <si>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</si>
  <si>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</si>
  <si>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</si>
  <si>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</si>
  <si>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</si>
  <si>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</si>
  <si>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</si>
  <si>
    <t>Emails beantworten, Arbeitsplanung, Zeittabelle anpassen</t>
  </si>
  <si>
    <t>BEZ</t>
  </si>
  <si>
    <t>Home</t>
  </si>
  <si>
    <t>Arbeitsplanung, Vorbereitung Besprechung, Zeittabelle anpassen</t>
  </si>
  <si>
    <t>Archivierung, 5 Abstracts, Nachgewiesene Briefe eruieren (Programmierung)</t>
  </si>
  <si>
    <t>Kollationieren, Validierungsfehler beheben, Treffen Helmut, Validierungsprobleme Wikiimport (Schema anpassen), Issue zu Brief-ID und Versionierung</t>
  </si>
  <si>
    <t>Administratives (Karte gesperrt), kollationieren mit Fritz, Formeln vorbereiten.</t>
  </si>
  <si>
    <t xml:space="preserve">Mit Fritz kollationieren, Validierungsprobleme (Mails und Besprechung Elena), Programm zur Generierung von listPlace erstellt und Liste zum Testen hochgeladen. </t>
  </si>
  <si>
    <t>Mails Hodler usw., Kollmar, Vorbereitung line recognition</t>
  </si>
  <si>
    <t>Behebung letzte Probleme Wiki-Import, Validierung, Upload Briefe, Varignon</t>
  </si>
  <si>
    <t>Ferien</t>
  </si>
  <si>
    <t>Brief-Ids bereinigen, Kollationieren, Repo BEBB_Data_WIP einrichten</t>
  </si>
  <si>
    <t>B_991170517037705501 kollationiert, Mit Fritz kollationiert, Brief-Ids bereinigen, Repos</t>
  </si>
  <si>
    <t>Kollationieren, Vorbereitung Meeting RISE, Meeting, Issues Helena</t>
  </si>
  <si>
    <t xml:space="preserve">Kollationieren. Dublette, </t>
  </si>
  <si>
    <t xml:space="preserve">Programmierung von xi:include für den Index, Generierung der Listen, Bearbeitung von Issue  Behebung von Fehler in Schema mit Helena, Bildrechte © Kantonale Denkmalpflege Basel-Stadt, Foto Erik Schmidt (Mail von Frau Sandoz, für Frau Kollmar). </t>
  </si>
  <si>
    <t xml:space="preserve">Mit Céline koll., Meeting RISE, </t>
  </si>
  <si>
    <t xml:space="preserve">Mit Fritz kollationiert, Script für indent, Importscript von Margareth kontrolliert, </t>
  </si>
  <si>
    <t>Mit Céline kollationiert</t>
  </si>
  <si>
    <t>Mit Fritz kollationiert</t>
  </si>
  <si>
    <t>Stichprobeweise Kontrollle</t>
  </si>
  <si>
    <t>Mit Fritz kollationiert, Abstracts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</si>
</sst>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3" xfId="0" applyFont="1" applyBorder="1" applyAlignment="1">
      <alignment horizontal="left" wrapText="1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workbookViewId="0">
      <selection activeCell="A26" sqref="A26:D27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147.84</v>
      </c>
      <c r="E11" s="64">
        <v>80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134.4</v>
      </c>
      <c r="E12" s="66">
        <f>E11</f>
        <v>80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134.4</v>
      </c>
      <c r="E13" s="66">
        <f t="shared" ref="E13:E22" si="2">E12</f>
        <v>80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131.04000000000002</v>
      </c>
      <c r="E14" s="66">
        <f t="shared" si="2"/>
        <v>80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120.96000000000002</v>
      </c>
      <c r="E15" s="66">
        <f t="shared" si="2"/>
        <v>80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134.4</v>
      </c>
      <c r="E16" s="66">
        <f t="shared" si="2"/>
        <v>80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154.56000000000003</v>
      </c>
      <c r="E17" s="66">
        <f t="shared" si="2"/>
        <v>80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134.4</v>
      </c>
      <c r="E18" s="66">
        <f>E17</f>
        <v>80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147.84</v>
      </c>
      <c r="E19" s="66">
        <f t="shared" si="2"/>
        <v>80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154.56000000000003</v>
      </c>
      <c r="E20" s="66">
        <f t="shared" si="2"/>
        <v>80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134.4</v>
      </c>
      <c r="E21" s="66">
        <f>E20</f>
        <v>80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134.4</v>
      </c>
      <c r="E22" s="66">
        <f t="shared" si="2"/>
        <v>80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1663.2000000000003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-926.66666666666674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168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28"/>
      <c r="E22" s="129"/>
      <c r="F22" s="129"/>
      <c r="G22" s="13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5"/>
      <c r="E23" s="126"/>
      <c r="F23" s="126"/>
      <c r="G23" s="12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5"/>
      <c r="E30" s="126"/>
      <c r="F30" s="126"/>
      <c r="G30" s="12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5"/>
      <c r="E37" s="126"/>
      <c r="F37" s="126"/>
      <c r="G37" s="12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5"/>
      <c r="E44" s="126"/>
      <c r="F44" s="126"/>
      <c r="G44" s="12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-926.66666666666674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-1074.5066666666667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-1074.5066666666667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168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-1074.5066666666667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-1229.0666666666666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-1229.0666666666666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168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5"/>
      <c r="E46" s="126"/>
      <c r="F46" s="126"/>
      <c r="G46" s="12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-1229.0666666666666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-1363.4666666666667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31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80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134.4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-1363.4666666666667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168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5"/>
      <c r="E37" s="126"/>
      <c r="F37" s="126"/>
      <c r="G37" s="12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5" t="s">
        <v>87</v>
      </c>
      <c r="E40" s="126"/>
      <c r="F40" s="126"/>
      <c r="G40" s="12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5" t="s">
        <v>44</v>
      </c>
      <c r="E41" s="126"/>
      <c r="F41" s="126"/>
      <c r="G41" s="12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5" t="s">
        <v>45</v>
      </c>
      <c r="E42" s="126"/>
      <c r="F42" s="126"/>
      <c r="G42" s="12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5"/>
      <c r="E44" s="126"/>
      <c r="F44" s="126"/>
      <c r="G44" s="12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5" t="s">
        <v>88</v>
      </c>
      <c r="E47" s="126"/>
      <c r="F47" s="126"/>
      <c r="G47" s="12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-1363.4666666666667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-1497.8666666666668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168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1" t="s">
        <v>52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B7" zoomScaleNormal="100" workbookViewId="0">
      <selection activeCell="D37" sqref="D37:G3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147.84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168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3.9166666666666647</v>
      </c>
      <c r="D18" s="101" t="s">
        <v>98</v>
      </c>
      <c r="E18" s="102"/>
      <c r="F18" s="102"/>
      <c r="G18" s="103"/>
      <c r="H18" s="19" t="s">
        <v>100</v>
      </c>
      <c r="I18" s="90">
        <v>0.55208333333333337</v>
      </c>
      <c r="J18" s="90">
        <v>0.73263888888888884</v>
      </c>
      <c r="K18" s="90">
        <v>1.7361111111111112E-2</v>
      </c>
      <c r="L18" s="90">
        <f t="shared" si="0"/>
        <v>0.16319444444444436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5.5833333333333313</v>
      </c>
      <c r="D19" s="101" t="s">
        <v>101</v>
      </c>
      <c r="E19" s="102"/>
      <c r="F19" s="102"/>
      <c r="G19" s="103"/>
      <c r="H19" s="19" t="s">
        <v>99</v>
      </c>
      <c r="I19" s="90">
        <v>0.54861111111111116</v>
      </c>
      <c r="J19" s="90">
        <v>0.78819444444444442</v>
      </c>
      <c r="K19" s="90">
        <v>6.9444444444444441E-3</v>
      </c>
      <c r="L19" s="90">
        <f t="shared" si="0"/>
        <v>0.23263888888888881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4.6666666666666661</v>
      </c>
      <c r="D22" s="101" t="s">
        <v>102</v>
      </c>
      <c r="E22" s="102"/>
      <c r="F22" s="102"/>
      <c r="G22" s="103"/>
      <c r="H22" s="19" t="s">
        <v>100</v>
      </c>
      <c r="I22" s="90">
        <v>0.53819444444444442</v>
      </c>
      <c r="J22" s="90">
        <v>0.79166666666666663</v>
      </c>
      <c r="K22" s="90">
        <v>5.9027777777777776E-2</v>
      </c>
      <c r="L22" s="90">
        <f t="shared" si="0"/>
        <v>0.19444444444444442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6.7500000000000018</v>
      </c>
      <c r="D23" s="101" t="s">
        <v>104</v>
      </c>
      <c r="E23" s="102"/>
      <c r="F23" s="102"/>
      <c r="G23" s="103"/>
      <c r="H23" s="19" t="s">
        <v>99</v>
      </c>
      <c r="I23" s="90">
        <v>0.40625</v>
      </c>
      <c r="J23" s="90">
        <v>0.73958333333333337</v>
      </c>
      <c r="K23" s="90">
        <v>5.2083333333333336E-2</v>
      </c>
      <c r="L23" s="90">
        <f t="shared" si="0"/>
        <v>0.28125000000000006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6.5</v>
      </c>
      <c r="D24" s="101" t="s">
        <v>103</v>
      </c>
      <c r="E24" s="102"/>
      <c r="F24" s="102"/>
      <c r="G24" s="103"/>
      <c r="H24" s="19" t="s">
        <v>100</v>
      </c>
      <c r="I24" s="90">
        <v>0.39583333333333331</v>
      </c>
      <c r="J24" s="90">
        <v>0.72916666666666663</v>
      </c>
      <c r="K24" s="90">
        <v>6.25E-2</v>
      </c>
      <c r="L24" s="90">
        <f t="shared" si="0"/>
        <v>0.27083333333333331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5.25</v>
      </c>
      <c r="D25" s="101" t="s">
        <v>105</v>
      </c>
      <c r="E25" s="102"/>
      <c r="F25" s="102"/>
      <c r="G25" s="103"/>
      <c r="H25" s="19" t="s">
        <v>100</v>
      </c>
      <c r="I25" s="90">
        <v>0.40625</v>
      </c>
      <c r="J25" s="90">
        <v>0.65625</v>
      </c>
      <c r="K25" s="90">
        <v>3.125E-2</v>
      </c>
      <c r="L25" s="90">
        <f t="shared" si="0"/>
        <v>0.21875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8</v>
      </c>
      <c r="D26" s="101" t="s">
        <v>113</v>
      </c>
      <c r="E26" s="102"/>
      <c r="F26" s="102"/>
      <c r="G26" s="103"/>
      <c r="H26" s="19" t="s">
        <v>100</v>
      </c>
      <c r="I26" s="90">
        <v>0.375</v>
      </c>
      <c r="J26" s="90">
        <v>0.78125</v>
      </c>
      <c r="K26" s="90">
        <v>7.2916666666666671E-2</v>
      </c>
      <c r="L26" s="90">
        <f t="shared" si="0"/>
        <v>0.33333333333333331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4.75</v>
      </c>
      <c r="D29" s="101" t="s">
        <v>106</v>
      </c>
      <c r="E29" s="102"/>
      <c r="F29" s="102"/>
      <c r="G29" s="103"/>
      <c r="H29" s="19" t="s">
        <v>100</v>
      </c>
      <c r="I29" s="90">
        <v>0.52777777777777779</v>
      </c>
      <c r="J29" s="90">
        <v>0.73958333333333337</v>
      </c>
      <c r="K29" s="90">
        <v>1.3888888888888888E-2</v>
      </c>
      <c r="L29" s="90">
        <f t="shared" si="0"/>
        <v>0.19791666666666669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5.1666666666666661</v>
      </c>
      <c r="D30" s="101" t="s">
        <v>107</v>
      </c>
      <c r="E30" s="102"/>
      <c r="F30" s="102"/>
      <c r="G30" s="103"/>
      <c r="H30" s="19" t="s">
        <v>100</v>
      </c>
      <c r="I30" s="90">
        <v>0.52777777777777779</v>
      </c>
      <c r="J30" s="90">
        <v>0.75694444444444442</v>
      </c>
      <c r="K30" s="90">
        <v>1.3888888888888888E-2</v>
      </c>
      <c r="L30" s="90">
        <f t="shared" si="0"/>
        <v>0.21527777777777773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6.666666666666667</v>
      </c>
      <c r="D31" s="101" t="s">
        <v>111</v>
      </c>
      <c r="E31" s="102"/>
      <c r="F31" s="102"/>
      <c r="G31" s="103"/>
      <c r="H31" s="19" t="s">
        <v>100</v>
      </c>
      <c r="I31" s="90">
        <v>0.375</v>
      </c>
      <c r="J31" s="90">
        <v>0.6875</v>
      </c>
      <c r="K31" s="90">
        <v>3.4722222222222224E-2</v>
      </c>
      <c r="L31" s="90">
        <f t="shared" si="0"/>
        <v>0.27777777777777779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3.5833333333333339</v>
      </c>
      <c r="D32" s="101" t="s">
        <v>109</v>
      </c>
      <c r="E32" s="102"/>
      <c r="F32" s="102"/>
      <c r="G32" s="103"/>
      <c r="H32" s="19" t="s">
        <v>100</v>
      </c>
      <c r="I32" s="90">
        <v>0.41666666666666669</v>
      </c>
      <c r="J32" s="90">
        <v>0.70833333333333337</v>
      </c>
      <c r="K32" s="90">
        <v>0.1423611111111111</v>
      </c>
      <c r="L32" s="90">
        <f t="shared" si="0"/>
        <v>0.14930555555555558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6.5000000000000009</v>
      </c>
      <c r="D33" s="101" t="s">
        <v>110</v>
      </c>
      <c r="E33" s="102"/>
      <c r="F33" s="102"/>
      <c r="G33" s="103"/>
      <c r="H33" s="19" t="s">
        <v>100</v>
      </c>
      <c r="I33" s="90">
        <v>0.375</v>
      </c>
      <c r="J33" s="90">
        <v>0.70833333333333337</v>
      </c>
      <c r="K33" s="90">
        <v>6.25E-2</v>
      </c>
      <c r="L33" s="90">
        <f t="shared" si="0"/>
        <v>0.27083333333333337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5</v>
      </c>
      <c r="D36" s="101" t="s">
        <v>112</v>
      </c>
      <c r="E36" s="102"/>
      <c r="F36" s="102"/>
      <c r="G36" s="103"/>
      <c r="H36" s="19"/>
      <c r="I36" s="90">
        <v>0.375</v>
      </c>
      <c r="J36" s="90">
        <v>0.625</v>
      </c>
      <c r="K36" s="90">
        <v>4.1666666666666664E-2</v>
      </c>
      <c r="L36" s="90">
        <f t="shared" si="0"/>
        <v>0.20833333333333334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7</v>
      </c>
      <c r="D37" s="101" t="s">
        <v>117</v>
      </c>
      <c r="E37" s="102"/>
      <c r="F37" s="102"/>
      <c r="G37" s="103"/>
      <c r="H37" s="19"/>
      <c r="I37" s="90">
        <v>0.375</v>
      </c>
      <c r="J37" s="90">
        <v>0.70833333333333337</v>
      </c>
      <c r="K37" s="90">
        <v>4.1666666666666664E-2</v>
      </c>
      <c r="L37" s="90">
        <f t="shared" si="0"/>
        <v>0.29166666666666669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7</v>
      </c>
      <c r="D38" s="101"/>
      <c r="E38" s="102"/>
      <c r="F38" s="102"/>
      <c r="G38" s="103"/>
      <c r="H38" s="19"/>
      <c r="I38" s="90">
        <v>0.375</v>
      </c>
      <c r="J38" s="90">
        <v>0.70833333333333337</v>
      </c>
      <c r="K38" s="90">
        <v>4.1666666666666664E-2</v>
      </c>
      <c r="L38" s="90">
        <f t="shared" si="0"/>
        <v>0.29166666666666669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7</v>
      </c>
      <c r="D39" s="101"/>
      <c r="E39" s="102"/>
      <c r="F39" s="102"/>
      <c r="G39" s="103"/>
      <c r="H39" s="19"/>
      <c r="I39" s="90">
        <v>0.375</v>
      </c>
      <c r="J39" s="90">
        <v>0.70833333333333337</v>
      </c>
      <c r="K39" s="90">
        <v>4.1666666666666664E-2</v>
      </c>
      <c r="L39" s="90">
        <f t="shared" si="0"/>
        <v>0.29166666666666669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8</v>
      </c>
      <c r="D40" s="101"/>
      <c r="E40" s="102"/>
      <c r="F40" s="102"/>
      <c r="G40" s="103"/>
      <c r="H40" s="19"/>
      <c r="I40" s="90">
        <v>0.375</v>
      </c>
      <c r="J40" s="90">
        <v>0.75</v>
      </c>
      <c r="K40" s="90">
        <v>4.1666666666666664E-2</v>
      </c>
      <c r="L40" s="90">
        <f t="shared" si="0"/>
        <v>0.33333333333333331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7</v>
      </c>
      <c r="D43" s="101"/>
      <c r="E43" s="102"/>
      <c r="F43" s="102"/>
      <c r="G43" s="103"/>
      <c r="H43" s="19"/>
      <c r="I43" s="90">
        <v>0.375</v>
      </c>
      <c r="J43" s="90">
        <v>0.70833333333333337</v>
      </c>
      <c r="K43" s="90">
        <v>4.1666666666666664E-2</v>
      </c>
      <c r="L43" s="90">
        <f t="shared" si="0"/>
        <v>0.29166666666666669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7</v>
      </c>
      <c r="D44" s="101"/>
      <c r="E44" s="102"/>
      <c r="F44" s="102"/>
      <c r="G44" s="103"/>
      <c r="H44" s="19"/>
      <c r="I44" s="90">
        <v>0.375</v>
      </c>
      <c r="J44" s="90">
        <v>0.70833333333333337</v>
      </c>
      <c r="K44" s="90">
        <v>4.1666666666666664E-2</v>
      </c>
      <c r="L44" s="90">
        <f t="shared" si="0"/>
        <v>0.29166666666666669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7</v>
      </c>
      <c r="D45" s="101" t="s">
        <v>116</v>
      </c>
      <c r="E45" s="102"/>
      <c r="F45" s="102"/>
      <c r="G45" s="103"/>
      <c r="H45" s="19"/>
      <c r="I45" s="90">
        <v>0.375</v>
      </c>
      <c r="J45" s="90">
        <v>0.70833333333333337</v>
      </c>
      <c r="K45" s="90">
        <v>4.1666666666666664E-2</v>
      </c>
      <c r="L45" s="90">
        <f t="shared" si="0"/>
        <v>0.29166666666666669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7</v>
      </c>
      <c r="D46" s="101"/>
      <c r="E46" s="102"/>
      <c r="F46" s="102"/>
      <c r="G46" s="103"/>
      <c r="H46" s="19"/>
      <c r="I46" s="90">
        <v>0.375</v>
      </c>
      <c r="J46" s="90">
        <v>0.70833333333333337</v>
      </c>
      <c r="K46" s="90">
        <v>4.1666666666666664E-2</v>
      </c>
      <c r="L46" s="90">
        <f t="shared" si="0"/>
        <v>0.29166666666666669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8</v>
      </c>
      <c r="D47" s="101" t="s">
        <v>116</v>
      </c>
      <c r="E47" s="102"/>
      <c r="F47" s="102"/>
      <c r="G47" s="103"/>
      <c r="H47" s="19"/>
      <c r="I47" s="90">
        <v>0.375</v>
      </c>
      <c r="J47" s="90">
        <v>0.75</v>
      </c>
      <c r="K47" s="90">
        <v>4.1666666666666664E-2</v>
      </c>
      <c r="L47" s="90">
        <f t="shared" si="0"/>
        <v>0.33333333333333331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137.33333333333331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137.33333333333331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-10.506666666666689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tabSelected="1" showRuler="0" topLeftCell="A3" workbookViewId="0">
      <selection activeCell="D24" sqref="D24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-10.506666666666689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168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7</v>
      </c>
      <c r="D19" s="134" t="s">
        <v>118</v>
      </c>
      <c r="E19" s="135"/>
      <c r="F19" s="135"/>
      <c r="G19" s="136"/>
      <c r="H19" s="19"/>
      <c r="I19" s="90">
        <v>0.375</v>
      </c>
      <c r="J19" s="90">
        <v>0.70833333333333337</v>
      </c>
      <c r="K19" s="90">
        <v>4.1666666666666664E-2</v>
      </c>
      <c r="L19" s="90">
        <f t="shared" ref="L19:L44" si="3">J19-I19-K19</f>
        <v>0.29166666666666669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7</v>
      </c>
      <c r="D20" s="134" t="s">
        <v>119</v>
      </c>
      <c r="E20" s="135"/>
      <c r="F20" s="135"/>
      <c r="G20" s="136"/>
      <c r="H20" s="19"/>
      <c r="I20" s="90">
        <v>0.375</v>
      </c>
      <c r="J20" s="90">
        <v>0.70833333333333337</v>
      </c>
      <c r="K20" s="90">
        <v>4.1666666666666664E-2</v>
      </c>
      <c r="L20" s="90">
        <f t="shared" si="3"/>
        <v>0.29166666666666669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7</v>
      </c>
      <c r="D21" s="101" t="s">
        <v>114</v>
      </c>
      <c r="E21" s="102"/>
      <c r="F21" s="102"/>
      <c r="G21" s="103"/>
      <c r="H21" s="19"/>
      <c r="I21" s="90">
        <v>0.375</v>
      </c>
      <c r="J21" s="90">
        <v>0.70833333333333337</v>
      </c>
      <c r="K21" s="90">
        <v>4.1666666666666664E-2</v>
      </c>
      <c r="L21" s="90">
        <f t="shared" si="3"/>
        <v>0.29166666666666669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7</v>
      </c>
      <c r="D22" s="101" t="s">
        <v>115</v>
      </c>
      <c r="E22" s="102"/>
      <c r="F22" s="102"/>
      <c r="G22" s="103"/>
      <c r="H22" s="19"/>
      <c r="I22" s="90">
        <v>0.375</v>
      </c>
      <c r="J22" s="90">
        <v>0.70833333333333337</v>
      </c>
      <c r="K22" s="90">
        <v>4.1666666666666664E-2</v>
      </c>
      <c r="L22" s="90">
        <f t="shared" si="3"/>
        <v>0.29166666666666669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0</v>
      </c>
      <c r="D23" s="101"/>
      <c r="E23" s="102"/>
      <c r="F23" s="102"/>
      <c r="G23" s="103"/>
      <c r="H23" s="19"/>
      <c r="I23" s="90"/>
      <c r="J23" s="90"/>
      <c r="K23" s="90"/>
      <c r="L23" s="90">
        <f t="shared" si="3"/>
        <v>0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0</v>
      </c>
      <c r="D26" s="122"/>
      <c r="E26" s="123"/>
      <c r="F26" s="123"/>
      <c r="G26" s="124"/>
      <c r="H26" s="19"/>
      <c r="I26" s="90"/>
      <c r="J26" s="90"/>
      <c r="K26" s="90"/>
      <c r="L26" s="90">
        <f t="shared" si="3"/>
        <v>0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0</v>
      </c>
      <c r="D27" s="122"/>
      <c r="E27" s="123"/>
      <c r="F27" s="123"/>
      <c r="G27" s="124"/>
      <c r="H27" s="19"/>
      <c r="I27" s="90"/>
      <c r="J27" s="90"/>
      <c r="K27" s="90"/>
      <c r="L27" s="90">
        <f t="shared" si="3"/>
        <v>0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01"/>
      <c r="E28" s="102"/>
      <c r="F28" s="102"/>
      <c r="G28" s="103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01"/>
      <c r="E29" s="102"/>
      <c r="F29" s="102"/>
      <c r="G29" s="103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01"/>
      <c r="E30" s="102"/>
      <c r="F30" s="102"/>
      <c r="G30" s="103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28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17.493333333333311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-116.90666666666669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168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3" workbookViewId="0">
      <selection activeCell="D33" sqref="D33:G33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-116.90666666666669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168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 t="s">
        <v>108</v>
      </c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-116.90666666666669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-251.3066666666667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8" workbookViewId="0">
      <selection activeCell="D38" sqref="D38:G41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131.04000000000002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-251.3066666666667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168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 t="s">
        <v>108</v>
      </c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 t="s">
        <v>108</v>
      </c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 t="s">
        <v>108</v>
      </c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-251.3066666666667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-382.34666666666669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120.96000000000002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-382.34666666666669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168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-382.34666666666669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-503.30666666666673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D46" sqref="D46:G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-503.30666666666673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168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 t="s">
        <v>108</v>
      </c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-503.30666666666673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-637.70666666666671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168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E10" workbookViewId="0">
      <selection activeCell="D44" sqref="D44:G47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154.56000000000003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-637.70666666666671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168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 t="s">
        <v>108</v>
      </c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 t="s">
        <v>108</v>
      </c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 t="s">
        <v>108</v>
      </c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 t="s">
        <v>108</v>
      </c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 t="s">
        <v>108</v>
      </c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 t="s">
        <v>108</v>
      </c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 t="s">
        <v>108</v>
      </c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 t="s">
        <v>108</v>
      </c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 t="s">
        <v>108</v>
      </c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 t="s">
        <v>108</v>
      </c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 t="s">
        <v>108</v>
      </c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 t="s">
        <v>108</v>
      </c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 t="s">
        <v>108</v>
      </c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 t="s">
        <v>108</v>
      </c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 t="s">
        <v>108</v>
      </c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 t="s">
        <v>108</v>
      </c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 t="s">
        <v>108</v>
      </c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 t="s">
        <v>108</v>
      </c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 t="s">
        <v>108</v>
      </c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 t="s">
        <v>108</v>
      </c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 t="s">
        <v>108</v>
      </c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 t="s">
        <v>108</v>
      </c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-637.70666666666671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-792.26666666666677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D20" sqref="D20:G2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80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134.4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-792.26666666666677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168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5" t="s">
        <v>43</v>
      </c>
      <c r="E17" s="126"/>
      <c r="F17" s="126"/>
      <c r="G17" s="12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 t="s">
        <v>108</v>
      </c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 t="s">
        <v>108</v>
      </c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 t="s">
        <v>108</v>
      </c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 t="s">
        <v>108</v>
      </c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 t="s">
        <v>108</v>
      </c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-792.26666666666677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-926.66666666666674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168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2025-02-06T17:23:02Z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