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GitHub_Sulamith/Administratives/"/>
    </mc:Choice>
  </mc:AlternateContent>
  <xr:revisionPtr revIDLastSave="0" documentId="13_ncr:1_{69368B79-3C94-0D4C-85DE-2B563A4E9CC6}" xr6:coauthVersionLast="47" xr6:coauthVersionMax="47" xr10:uidLastSave="{00000000-0000-0000-0000-000000000000}"/>
  <bookViews>
    <workbookView xWindow="-51040" yWindow="-6920" windowWidth="20320" windowHeight="27980" tabRatio="725" activeTab="1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L20" i="2"/>
  <c r="L21" i="2"/>
  <c r="L22" i="2"/>
  <c r="L23" i="2"/>
  <c r="L26" i="2"/>
  <c r="L27" i="2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<sst xmlns="http://schemas.openxmlformats.org/spreadsheetml/2006/main" count="467" uniqueCount="113">
  <si>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</si>
  <si>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</si>
  <si>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</si>
  <si>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</si>
  <si>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</si>
  <si>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</si>
  <si>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</si>
  <si>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</si>
  <si>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</si>
  <si>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</si>
  <si>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</si>
  <si>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</si>
  <si>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</si>
  <si>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</si>
  <si>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</si>
  <si>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</si>
  <si>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</si>
  <si>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</si>
  <si>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</si>
  <si>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</si>
  <si>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</si>
  <si>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</si>
  <si>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</si>
  <si>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</si>
  <si>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</si>
  <si>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</si>
  <si>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</si>
  <si>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</si>
  <si>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</si>
  <si>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</si>
  <si>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</si>
  <si>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</si>
  <si>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</si>
  <si>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</si>
  <si>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</si>
  <si>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</si>
  <si>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</si>
  <si>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</si>
  <si>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</si>
  <si>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</si>
  <si>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</si>
  <si>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</si>
  <si>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</si>
  <si>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</si>
  <si>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</si>
  <si>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</si>
  <si>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</si>
  <si>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</si>
  <si>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</si>
  <si>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</si>
  <si>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</si>
  <si>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</si>
  <si>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</si>
  <si>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</si>
  <si>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</si>
  <si>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</si>
  <si>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</si>
  <si>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</si>
  <si>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</si>
  <si>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</si>
  <si>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</si>
  <si>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</si>
  <si>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</si>
  <si>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</si>
  <si>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</si>
  <si>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</si>
  <si>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</si>
  <si>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</si>
  <si>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</si>
  <si>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</si>
  <si>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</si>
  <si>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</si>
  <si>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</si>
  <si>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</si>
  <si>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</si>
  <si>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</si>
  <si>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</si>
  <si>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</si>
  <si>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</si>
  <si>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</si>
  <si>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</si>
  <si>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</si>
  <si>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</si>
  <si>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</si>
  <si>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</si>
  <si>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</si>
  <si>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</si>
  <si>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</si>
  <si>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</si>
  <si>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</si>
  <si>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</si>
  <si>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</si>
  <si>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</si>
  <si>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</si>
  <si>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</si>
  <si>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</si>
  <si>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</si>
  <si>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</si>
  <si>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</si>
  <si>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</si>
  <si>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</si>
  <si>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</si>
  <si>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</si>
  <si>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</si>
  <si>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</si>
  <si>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</si>
  <si>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 xml:space="preserve">Programmierung von xi:include für den Index, Generierung der Listen, Bearbeitung von Issue  Behebung von Fehler in Schema mit Helena,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</si>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</sst>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10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-1024.6666666666667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5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28"/>
      <c r="E22" s="129"/>
      <c r="F22" s="129"/>
      <c r="G22" s="13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5"/>
      <c r="E23" s="126"/>
      <c r="F23" s="126"/>
      <c r="G23" s="12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5"/>
      <c r="E30" s="126"/>
      <c r="F30" s="126"/>
      <c r="G30" s="12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5"/>
      <c r="E37" s="126"/>
      <c r="F37" s="126"/>
      <c r="G37" s="12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5"/>
      <c r="E44" s="126"/>
      <c r="F44" s="126"/>
      <c r="G44" s="12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-1024.6666666666667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-1172.5066666666667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75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-1172.5066666666667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5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14"/>
      <c r="E21" s="115"/>
      <c r="F21" s="115"/>
      <c r="G21" s="11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11"/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-1172.5066666666667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-1327.0666666666666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-1327.0666666666666</v>
      </c>
      <c r="D13" s="105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5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14" t="s">
        <v>56</v>
      </c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5"/>
      <c r="E46" s="126"/>
      <c r="F46" s="126"/>
      <c r="G46" s="12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</row>
    <row r="48" spans="1:12" x14ac:dyDescent="0.2">
      <c r="A48" s="33" t="s">
        <v>8</v>
      </c>
      <c r="C48" s="43">
        <f>SUM(C17:C47)</f>
        <v>0</v>
      </c>
      <c r="D48" s="110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-1327.0666666666666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-1461.4666666666667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79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7:H7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2"/>
      <c r="C1" s="102"/>
      <c r="D1" s="102"/>
      <c r="E1" s="102"/>
      <c r="F1" s="102"/>
      <c r="G1" s="102"/>
      <c r="H1" s="102"/>
    </row>
    <row r="2" spans="1:12" ht="19" x14ac:dyDescent="0.2">
      <c r="A2" s="106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08"/>
      <c r="B4" s="108"/>
      <c r="C4" s="108"/>
      <c r="D4" s="108"/>
      <c r="E4" s="108"/>
      <c r="F4" s="108"/>
      <c r="G4" s="108"/>
      <c r="H4" s="108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02"/>
      <c r="B6" s="102"/>
      <c r="C6" s="102"/>
      <c r="D6" s="102"/>
      <c r="E6" s="102"/>
      <c r="F6" s="102"/>
      <c r="G6" s="102"/>
      <c r="H6" s="102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-1461.4666666666667</v>
      </c>
      <c r="D13" s="105" t="s">
        <v>21</v>
      </c>
      <c r="E13" s="101"/>
      <c r="F13" s="101"/>
      <c r="G13" s="101"/>
      <c r="H13" s="101"/>
    </row>
    <row r="14" spans="1:12" x14ac:dyDescent="0.2">
      <c r="A14" s="34" t="s">
        <v>3</v>
      </c>
      <c r="C14" s="36">
        <f>November!C52</f>
        <v>168</v>
      </c>
      <c r="D14" s="105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7"/>
      <c r="F15" s="117"/>
      <c r="G15" s="117"/>
      <c r="H15" s="117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0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11"/>
      <c r="E17" s="112"/>
      <c r="F17" s="112"/>
      <c r="G17" s="11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11"/>
      <c r="E18" s="112"/>
      <c r="F18" s="112"/>
      <c r="G18" s="11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11"/>
      <c r="E19" s="112"/>
      <c r="F19" s="112"/>
      <c r="G19" s="11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11"/>
      <c r="E20" s="112"/>
      <c r="F20" s="112"/>
      <c r="G20" s="11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11"/>
      <c r="E21" s="112"/>
      <c r="F21" s="112"/>
      <c r="G21" s="11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14"/>
      <c r="E22" s="115"/>
      <c r="F22" s="115"/>
      <c r="G22" s="11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14"/>
      <c r="E23" s="115"/>
      <c r="F23" s="115"/>
      <c r="G23" s="11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11"/>
      <c r="E24" s="112"/>
      <c r="F24" s="112"/>
      <c r="G24" s="11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11"/>
      <c r="E25" s="112"/>
      <c r="F25" s="112"/>
      <c r="G25" s="11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11"/>
      <c r="E26" s="112"/>
      <c r="F26" s="112"/>
      <c r="G26" s="11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11"/>
      <c r="E27" s="112"/>
      <c r="F27" s="112"/>
      <c r="G27" s="11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11"/>
      <c r="E28" s="112"/>
      <c r="F28" s="112"/>
      <c r="G28" s="11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14"/>
      <c r="E29" s="115"/>
      <c r="F29" s="115"/>
      <c r="G29" s="11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14"/>
      <c r="E30" s="115"/>
      <c r="F30" s="115"/>
      <c r="G30" s="11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11"/>
      <c r="E31" s="112"/>
      <c r="F31" s="112"/>
      <c r="G31" s="11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11"/>
      <c r="E32" s="112"/>
      <c r="F32" s="112"/>
      <c r="G32" s="11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11"/>
      <c r="E33" s="112"/>
      <c r="F33" s="112"/>
      <c r="G33" s="11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11"/>
      <c r="E34" s="112"/>
      <c r="F34" s="112"/>
      <c r="G34" s="11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11"/>
      <c r="E35" s="112"/>
      <c r="F35" s="112"/>
      <c r="G35" s="11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14"/>
      <c r="E36" s="115"/>
      <c r="F36" s="115"/>
      <c r="G36" s="11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5"/>
      <c r="E37" s="126"/>
      <c r="F37" s="126"/>
      <c r="G37" s="12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11"/>
      <c r="E38" s="112"/>
      <c r="F38" s="112"/>
      <c r="G38" s="11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11"/>
      <c r="E39" s="112"/>
      <c r="F39" s="112"/>
      <c r="G39" s="11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5" t="s">
        <v>87</v>
      </c>
      <c r="E40" s="126"/>
      <c r="F40" s="126"/>
      <c r="G40" s="12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5" t="s">
        <v>44</v>
      </c>
      <c r="E41" s="126"/>
      <c r="F41" s="126"/>
      <c r="G41" s="12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5" t="s">
        <v>45</v>
      </c>
      <c r="E42" s="126"/>
      <c r="F42" s="126"/>
      <c r="G42" s="12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14"/>
      <c r="E43" s="115"/>
      <c r="F43" s="115"/>
      <c r="G43" s="11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5"/>
      <c r="E44" s="126"/>
      <c r="F44" s="126"/>
      <c r="G44" s="12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11"/>
      <c r="E45" s="112"/>
      <c r="F45" s="112"/>
      <c r="G45" s="11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11"/>
      <c r="E46" s="112"/>
      <c r="F46" s="112"/>
      <c r="G46" s="11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5" t="s">
        <v>88</v>
      </c>
      <c r="E47" s="126"/>
      <c r="F47" s="126"/>
      <c r="G47" s="12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03"/>
      <c r="E48" s="103"/>
      <c r="F48" s="103"/>
      <c r="G48" s="103"/>
      <c r="H48" s="103"/>
    </row>
    <row r="49" spans="1:8" x14ac:dyDescent="0.2">
      <c r="A49" s="33" t="s">
        <v>8</v>
      </c>
      <c r="C49" s="43">
        <f>SUM(C17:C48)</f>
        <v>0</v>
      </c>
      <c r="D49" s="110" t="s">
        <v>80</v>
      </c>
      <c r="E49" s="109"/>
      <c r="F49" s="109"/>
      <c r="G49" s="109"/>
      <c r="H49" s="109"/>
    </row>
    <row r="50" spans="1:8" x14ac:dyDescent="0.2">
      <c r="A50" s="33" t="s">
        <v>9</v>
      </c>
      <c r="C50" s="44">
        <f>C13+C49</f>
        <v>-1461.4666666666667</v>
      </c>
      <c r="D50" s="105"/>
      <c r="E50" s="101"/>
      <c r="F50" s="101"/>
      <c r="G50" s="101"/>
      <c r="H50" s="101"/>
    </row>
    <row r="51" spans="1:8" x14ac:dyDescent="0.2">
      <c r="A51" s="37" t="s">
        <v>10</v>
      </c>
      <c r="C51" s="32">
        <f>(C50-C7)</f>
        <v>-1595.8666666666668</v>
      </c>
      <c r="D51" s="109" t="s">
        <v>11</v>
      </c>
      <c r="E51" s="109"/>
      <c r="F51" s="109"/>
      <c r="G51" s="109"/>
      <c r="H51" s="109"/>
    </row>
    <row r="52" spans="1:8" x14ac:dyDescent="0.2">
      <c r="D52" s="101"/>
      <c r="E52" s="101"/>
      <c r="F52" s="101"/>
      <c r="G52" s="101"/>
      <c r="H52" s="101"/>
    </row>
    <row r="53" spans="1:8" x14ac:dyDescent="0.2">
      <c r="C53" s="32">
        <f>C14-0</f>
        <v>168</v>
      </c>
      <c r="D53" s="109" t="s">
        <v>81</v>
      </c>
      <c r="E53" s="109"/>
      <c r="F53" s="109"/>
      <c r="G53" s="109"/>
      <c r="H53" s="109"/>
    </row>
    <row r="54" spans="1:8" x14ac:dyDescent="0.2">
      <c r="D54" s="101"/>
      <c r="E54" s="101"/>
      <c r="F54" s="101"/>
      <c r="G54" s="101"/>
      <c r="H54" s="101"/>
    </row>
    <row r="55" spans="1:8" x14ac:dyDescent="0.2">
      <c r="D55" s="101" t="s">
        <v>37</v>
      </c>
      <c r="E55" s="101"/>
      <c r="F55" s="101"/>
      <c r="G55" s="101"/>
      <c r="H55" s="101"/>
    </row>
    <row r="56" spans="1:8" x14ac:dyDescent="0.2">
      <c r="D56" s="101"/>
      <c r="E56" s="101"/>
      <c r="F56" s="101"/>
      <c r="G56" s="101"/>
      <c r="H56" s="101"/>
    </row>
    <row r="57" spans="1:8" x14ac:dyDescent="0.2">
      <c r="D57" s="101"/>
      <c r="E57" s="101"/>
      <c r="F57" s="101"/>
      <c r="G57" s="101"/>
      <c r="H57" s="101"/>
    </row>
    <row r="58" spans="1:8" x14ac:dyDescent="0.2">
      <c r="D58" s="101"/>
      <c r="E58" s="101"/>
      <c r="F58" s="101"/>
      <c r="G58" s="101"/>
      <c r="H58" s="101"/>
    </row>
    <row r="59" spans="1:8" x14ac:dyDescent="0.2">
      <c r="D59" s="101"/>
      <c r="E59" s="101"/>
      <c r="F59" s="101"/>
      <c r="G59" s="101"/>
      <c r="H59" s="101"/>
    </row>
  </sheetData>
  <mergeCells count="55"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21:G21"/>
    <mergeCell ref="D22:G22"/>
    <mergeCell ref="D33:G33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1" t="s">
        <v>52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tabSelected="1" showRuler="0" topLeftCell="B8" zoomScaleNormal="100" workbookViewId="0">
      <selection activeCell="D32" sqref="D32:G32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5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5" t="s">
        <v>82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14" t="s">
        <v>28</v>
      </c>
      <c r="E17" s="115"/>
      <c r="F17" s="115"/>
      <c r="G17" s="11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11" t="s">
        <v>98</v>
      </c>
      <c r="E18" s="112"/>
      <c r="F18" s="112"/>
      <c r="G18" s="11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11" t="s">
        <v>101</v>
      </c>
      <c r="E19" s="112"/>
      <c r="F19" s="112"/>
      <c r="G19" s="11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14"/>
      <c r="E20" s="115"/>
      <c r="F20" s="115"/>
      <c r="G20" s="11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14"/>
      <c r="E21" s="115"/>
      <c r="F21" s="115"/>
      <c r="G21" s="11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11" t="s">
        <v>102</v>
      </c>
      <c r="E22" s="112"/>
      <c r="F22" s="112"/>
      <c r="G22" s="11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11" t="s">
        <v>104</v>
      </c>
      <c r="E23" s="112"/>
      <c r="F23" s="112"/>
      <c r="G23" s="11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11" t="s">
        <v>103</v>
      </c>
      <c r="E24" s="112"/>
      <c r="F24" s="112"/>
      <c r="G24" s="11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11" t="s">
        <v>105</v>
      </c>
      <c r="E25" s="112"/>
      <c r="F25" s="112"/>
      <c r="G25" s="11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11" t="s">
        <v>106</v>
      </c>
      <c r="E26" s="112"/>
      <c r="F26" s="112"/>
      <c r="G26" s="11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14"/>
      <c r="E27" s="115"/>
      <c r="F27" s="115"/>
      <c r="G27" s="11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14"/>
      <c r="E28" s="115"/>
      <c r="F28" s="115"/>
      <c r="G28" s="11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11" t="s">
        <v>107</v>
      </c>
      <c r="E29" s="112"/>
      <c r="F29" s="112"/>
      <c r="G29" s="11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11" t="s">
        <v>108</v>
      </c>
      <c r="E30" s="112"/>
      <c r="F30" s="112"/>
      <c r="G30" s="11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11" t="s">
        <v>112</v>
      </c>
      <c r="E31" s="112"/>
      <c r="F31" s="112"/>
      <c r="G31" s="11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11" t="s">
        <v>110</v>
      </c>
      <c r="E32" s="112"/>
      <c r="F32" s="112"/>
      <c r="G32" s="11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11" t="s">
        <v>111</v>
      </c>
      <c r="E33" s="112"/>
      <c r="F33" s="112"/>
      <c r="G33" s="11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14"/>
      <c r="E34" s="115"/>
      <c r="F34" s="115"/>
      <c r="G34" s="11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14"/>
      <c r="E35" s="115"/>
      <c r="F35" s="115"/>
      <c r="G35" s="11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0</v>
      </c>
      <c r="D36" s="111"/>
      <c r="E36" s="112"/>
      <c r="F36" s="112"/>
      <c r="G36" s="113"/>
      <c r="H36" s="19"/>
      <c r="I36" s="90"/>
      <c r="J36" s="90"/>
      <c r="K36" s="90"/>
      <c r="L36" s="90">
        <f t="shared" si="0"/>
        <v>0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0</v>
      </c>
      <c r="D37" s="111"/>
      <c r="E37" s="112"/>
      <c r="F37" s="112"/>
      <c r="G37" s="113"/>
      <c r="H37" s="19"/>
      <c r="I37" s="90"/>
      <c r="J37" s="90"/>
      <c r="K37" s="90"/>
      <c r="L37" s="90">
        <f t="shared" si="0"/>
        <v>0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0</v>
      </c>
      <c r="D38" s="111"/>
      <c r="E38" s="112"/>
      <c r="F38" s="112"/>
      <c r="G38" s="113"/>
      <c r="H38" s="19"/>
      <c r="I38" s="90"/>
      <c r="J38" s="90"/>
      <c r="K38" s="90"/>
      <c r="L38" s="90">
        <f t="shared" si="0"/>
        <v>0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0</v>
      </c>
      <c r="D39" s="111"/>
      <c r="E39" s="112"/>
      <c r="F39" s="112"/>
      <c r="G39" s="113"/>
      <c r="H39" s="19"/>
      <c r="I39" s="90"/>
      <c r="J39" s="90"/>
      <c r="K39" s="90"/>
      <c r="L39" s="90">
        <f t="shared" si="0"/>
        <v>0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0</v>
      </c>
      <c r="D40" s="111"/>
      <c r="E40" s="112"/>
      <c r="F40" s="112"/>
      <c r="G40" s="113"/>
      <c r="H40" s="19"/>
      <c r="I40" s="90"/>
      <c r="J40" s="90"/>
      <c r="K40" s="90"/>
      <c r="L40" s="90">
        <f t="shared" si="0"/>
        <v>0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14"/>
      <c r="E41" s="115"/>
      <c r="F41" s="115"/>
      <c r="G41" s="11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14"/>
      <c r="E42" s="115"/>
      <c r="F42" s="115"/>
      <c r="G42" s="11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0</v>
      </c>
      <c r="D43" s="111"/>
      <c r="E43" s="112"/>
      <c r="F43" s="112"/>
      <c r="G43" s="113"/>
      <c r="H43" s="19"/>
      <c r="I43" s="90"/>
      <c r="J43" s="90"/>
      <c r="K43" s="90"/>
      <c r="L43" s="90">
        <f t="shared" si="0"/>
        <v>0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0</v>
      </c>
      <c r="D44" s="111"/>
      <c r="E44" s="112"/>
      <c r="F44" s="112"/>
      <c r="G44" s="113"/>
      <c r="H44" s="19"/>
      <c r="I44" s="90"/>
      <c r="J44" s="90"/>
      <c r="K44" s="90"/>
      <c r="L44" s="90">
        <f t="shared" si="0"/>
        <v>0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0</v>
      </c>
      <c r="D45" s="111"/>
      <c r="E45" s="112"/>
      <c r="F45" s="112"/>
      <c r="G45" s="113"/>
      <c r="H45" s="19"/>
      <c r="I45" s="90"/>
      <c r="J45" s="90"/>
      <c r="K45" s="90"/>
      <c r="L45" s="90">
        <f t="shared" si="0"/>
        <v>0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0</v>
      </c>
      <c r="D46" s="111"/>
      <c r="E46" s="112"/>
      <c r="F46" s="112"/>
      <c r="G46" s="113"/>
      <c r="H46" s="19"/>
      <c r="I46" s="90"/>
      <c r="J46" s="90"/>
      <c r="K46" s="90"/>
      <c r="L46" s="90">
        <f t="shared" si="0"/>
        <v>0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0</v>
      </c>
      <c r="D47" s="111"/>
      <c r="E47" s="112"/>
      <c r="F47" s="112"/>
      <c r="G47" s="113"/>
      <c r="H47" s="19"/>
      <c r="I47" s="90"/>
      <c r="J47" s="90"/>
      <c r="K47" s="90"/>
      <c r="L47" s="90">
        <f t="shared" si="0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67.333333333333329</v>
      </c>
      <c r="D49" s="110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67.333333333333329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-80.506666666666675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59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36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7:G37"/>
    <mergeCell ref="D32:G32"/>
    <mergeCell ref="D35:G35"/>
    <mergeCell ref="D25:G25"/>
    <mergeCell ref="D27:G27"/>
    <mergeCell ref="D28:G28"/>
    <mergeCell ref="D34:G34"/>
    <mergeCell ref="D30:G30"/>
    <mergeCell ref="D12:H12"/>
    <mergeCell ref="D13:H13"/>
    <mergeCell ref="D14:H14"/>
    <mergeCell ref="D15:H15"/>
    <mergeCell ref="D16:G16"/>
    <mergeCell ref="D17:G17"/>
    <mergeCell ref="D18:G18"/>
    <mergeCell ref="D20:G20"/>
    <mergeCell ref="D21:G21"/>
    <mergeCell ref="D22:G22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56:H56"/>
    <mergeCell ref="D57:H57"/>
    <mergeCell ref="D58:H58"/>
    <mergeCell ref="D59:H59"/>
    <mergeCell ref="D55:H55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showRuler="0" topLeftCell="A4" workbookViewId="0">
      <selection activeCell="C17" sqref="C17:C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-80.506666666666675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5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84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0</v>
      </c>
      <c r="D19" s="122"/>
      <c r="E19" s="123"/>
      <c r="F19" s="123"/>
      <c r="G19" s="124"/>
      <c r="H19" s="19"/>
      <c r="I19" s="90"/>
      <c r="J19" s="90"/>
      <c r="K19" s="90"/>
      <c r="L19" s="90">
        <f t="shared" ref="L19:L44" si="3">J19-I19-K19</f>
        <v>0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0</v>
      </c>
      <c r="D20" s="122"/>
      <c r="E20" s="123"/>
      <c r="F20" s="123"/>
      <c r="G20" s="124"/>
      <c r="H20" s="19"/>
      <c r="I20" s="90"/>
      <c r="J20" s="90"/>
      <c r="K20" s="90"/>
      <c r="L20" s="90">
        <f t="shared" si="3"/>
        <v>0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0</v>
      </c>
      <c r="D21" s="111"/>
      <c r="E21" s="112"/>
      <c r="F21" s="112"/>
      <c r="G21" s="113"/>
      <c r="H21" s="19"/>
      <c r="I21" s="90"/>
      <c r="J21" s="90"/>
      <c r="K21" s="90"/>
      <c r="L21" s="90">
        <f t="shared" si="3"/>
        <v>0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0</v>
      </c>
      <c r="D22" s="111"/>
      <c r="E22" s="112"/>
      <c r="F22" s="112"/>
      <c r="G22" s="113"/>
      <c r="H22" s="19"/>
      <c r="I22" s="90"/>
      <c r="J22" s="90"/>
      <c r="K22" s="90"/>
      <c r="L22" s="90">
        <f t="shared" si="3"/>
        <v>0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0</v>
      </c>
      <c r="D23" s="111"/>
      <c r="E23" s="112"/>
      <c r="F23" s="112"/>
      <c r="G23" s="113"/>
      <c r="H23" s="19"/>
      <c r="I23" s="90"/>
      <c r="J23" s="90"/>
      <c r="K23" s="90"/>
      <c r="L23" s="90">
        <f t="shared" si="3"/>
        <v>0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0</v>
      </c>
      <c r="D26" s="122"/>
      <c r="E26" s="123"/>
      <c r="F26" s="123"/>
      <c r="G26" s="124"/>
      <c r="H26" s="19"/>
      <c r="I26" s="90"/>
      <c r="J26" s="90"/>
      <c r="K26" s="90"/>
      <c r="L26" s="90">
        <f t="shared" si="3"/>
        <v>0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0</v>
      </c>
      <c r="D27" s="122"/>
      <c r="E27" s="123"/>
      <c r="F27" s="123"/>
      <c r="G27" s="124"/>
      <c r="H27" s="19"/>
      <c r="I27" s="90"/>
      <c r="J27" s="90"/>
      <c r="K27" s="90"/>
      <c r="L27" s="90">
        <f t="shared" si="3"/>
        <v>0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11"/>
      <c r="E28" s="112"/>
      <c r="F28" s="112"/>
      <c r="G28" s="113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11"/>
      <c r="E29" s="112"/>
      <c r="F29" s="112"/>
      <c r="G29" s="113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11"/>
      <c r="E30" s="112"/>
      <c r="F30" s="112"/>
      <c r="G30" s="113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11"/>
      <c r="E35" s="112"/>
      <c r="F35" s="112"/>
      <c r="G35" s="11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11"/>
      <c r="E36" s="112"/>
      <c r="F36" s="112"/>
      <c r="G36" s="11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11"/>
      <c r="E37" s="112"/>
      <c r="F37" s="112"/>
      <c r="G37" s="11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11"/>
      <c r="E42" s="112"/>
      <c r="F42" s="112"/>
      <c r="G42" s="11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11"/>
      <c r="E43" s="112"/>
      <c r="F43" s="112"/>
      <c r="G43" s="11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11"/>
      <c r="E44" s="112"/>
      <c r="F44" s="112"/>
      <c r="G44" s="11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11"/>
      <c r="E45" s="112"/>
      <c r="F45" s="112"/>
      <c r="G45" s="113"/>
      <c r="H45" s="19"/>
      <c r="I45" s="90"/>
      <c r="J45" s="90"/>
      <c r="K45" s="90"/>
      <c r="L45" s="90"/>
    </row>
    <row r="46" spans="1:12" x14ac:dyDescent="0.2">
      <c r="B46" s="37"/>
      <c r="D46" s="103"/>
      <c r="E46" s="104"/>
      <c r="F46" s="104"/>
      <c r="G46" s="104"/>
      <c r="H46" s="104"/>
    </row>
    <row r="47" spans="1:12" x14ac:dyDescent="0.2">
      <c r="A47" s="33" t="s">
        <v>8</v>
      </c>
      <c r="C47" s="43">
        <f>SUM(C17:C46)</f>
        <v>0</v>
      </c>
      <c r="D47" s="110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-80.506666666666675</v>
      </c>
      <c r="D48" s="105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-214.90666666666669</v>
      </c>
      <c r="D49" s="109" t="s">
        <v>11</v>
      </c>
      <c r="E49" s="100"/>
      <c r="F49" s="100"/>
      <c r="G49" s="100"/>
      <c r="H49" s="100"/>
    </row>
    <row r="50" spans="1:8" x14ac:dyDescent="0.2">
      <c r="D50" s="101"/>
      <c r="E50" s="100"/>
      <c r="F50" s="100"/>
      <c r="G50" s="100"/>
      <c r="H50" s="100"/>
    </row>
    <row r="51" spans="1:8" x14ac:dyDescent="0.2">
      <c r="C51" s="32">
        <f>C14-0</f>
        <v>168</v>
      </c>
      <c r="D51" s="109" t="s">
        <v>61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D53" s="101" t="s">
        <v>37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</sheetData>
  <mergeCells count="53"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29:G29"/>
    <mergeCell ref="D30:G30"/>
    <mergeCell ref="D15:H15"/>
    <mergeCell ref="D16:G16"/>
    <mergeCell ref="D17:G17"/>
    <mergeCell ref="D18:G18"/>
    <mergeCell ref="D46:H46"/>
    <mergeCell ref="D47:H47"/>
    <mergeCell ref="D48:H48"/>
    <mergeCell ref="D49:H49"/>
    <mergeCell ref="D50:H50"/>
    <mergeCell ref="D57:H57"/>
    <mergeCell ref="D51:H51"/>
    <mergeCell ref="D52:H52"/>
    <mergeCell ref="D53:H53"/>
    <mergeCell ref="D54:H54"/>
    <mergeCell ref="D55:H55"/>
    <mergeCell ref="D56:H56"/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-214.90666666666669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5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14"/>
      <c r="E17" s="115"/>
      <c r="F17" s="115"/>
      <c r="G17" s="11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11" t="s">
        <v>109</v>
      </c>
      <c r="E19" s="112"/>
      <c r="F19" s="112"/>
      <c r="G19" s="11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11" t="s">
        <v>109</v>
      </c>
      <c r="E20" s="112"/>
      <c r="F20" s="112"/>
      <c r="G20" s="11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11" t="s">
        <v>109</v>
      </c>
      <c r="E21" s="112"/>
      <c r="F21" s="112"/>
      <c r="G21" s="11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11" t="s">
        <v>109</v>
      </c>
      <c r="E22" s="112"/>
      <c r="F22" s="112"/>
      <c r="G22" s="11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11" t="s">
        <v>109</v>
      </c>
      <c r="E23" s="112"/>
      <c r="F23" s="112"/>
      <c r="G23" s="11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14" t="s">
        <v>86</v>
      </c>
      <c r="E26" s="115"/>
      <c r="F26" s="115"/>
      <c r="G26" s="11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11" t="s">
        <v>109</v>
      </c>
      <c r="E27" s="112"/>
      <c r="F27" s="112"/>
      <c r="G27" s="11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14" t="s">
        <v>85</v>
      </c>
      <c r="E28" s="115"/>
      <c r="F28" s="115"/>
      <c r="G28" s="11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11" t="s">
        <v>109</v>
      </c>
      <c r="E29" s="112"/>
      <c r="F29" s="112"/>
      <c r="G29" s="11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11" t="s">
        <v>109</v>
      </c>
      <c r="E30" s="112"/>
      <c r="F30" s="112"/>
      <c r="G30" s="11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11"/>
      <c r="E47" s="112"/>
      <c r="F47" s="112"/>
      <c r="G47" s="11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-214.90666666666669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-349.30666666666673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63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52:H52"/>
    <mergeCell ref="D53:H53"/>
    <mergeCell ref="D54:H54"/>
    <mergeCell ref="D48:H48"/>
    <mergeCell ref="D49:H49"/>
    <mergeCell ref="D50:H50"/>
    <mergeCell ref="D51:H51"/>
    <mergeCell ref="D55:H55"/>
    <mergeCell ref="D56:H56"/>
    <mergeCell ref="D57:H57"/>
    <mergeCell ref="D58:H58"/>
    <mergeCell ref="D59:H5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-349.30666666666673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5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11"/>
      <c r="E17" s="112"/>
      <c r="F17" s="112"/>
      <c r="G17" s="11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14"/>
      <c r="E21" s="115"/>
      <c r="F21" s="115"/>
      <c r="G21" s="11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14"/>
      <c r="E22" s="115"/>
      <c r="F22" s="115"/>
      <c r="G22" s="11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11"/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14"/>
      <c r="E28" s="115"/>
      <c r="F28" s="115"/>
      <c r="G28" s="11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14"/>
      <c r="E29" s="115"/>
      <c r="F29" s="115"/>
      <c r="G29" s="11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11" t="s">
        <v>109</v>
      </c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11" t="s">
        <v>109</v>
      </c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11" t="s">
        <v>109</v>
      </c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14" t="s">
        <v>84</v>
      </c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14" t="s">
        <v>39</v>
      </c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14"/>
      <c r="E35" s="115"/>
      <c r="F35" s="115"/>
      <c r="G35" s="11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14"/>
      <c r="E36" s="115"/>
      <c r="F36" s="115"/>
      <c r="G36" s="11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14" t="s">
        <v>40</v>
      </c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11" t="s">
        <v>109</v>
      </c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11" t="s">
        <v>109</v>
      </c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11" t="s">
        <v>109</v>
      </c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11" t="s">
        <v>109</v>
      </c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14"/>
      <c r="E42" s="115"/>
      <c r="F42" s="115"/>
      <c r="G42" s="11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14"/>
      <c r="E43" s="115"/>
      <c r="F43" s="115"/>
      <c r="G43" s="11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11"/>
      <c r="E46" s="112"/>
      <c r="F46" s="112"/>
      <c r="G46" s="11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-349.30666666666673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-480.34666666666675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65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-480.34666666666675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5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14" t="s">
        <v>53</v>
      </c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11"/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14"/>
      <c r="E20" s="115"/>
      <c r="F20" s="115"/>
      <c r="G20" s="11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11"/>
      <c r="E21" s="112"/>
      <c r="F21" s="112"/>
      <c r="G21" s="11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11"/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11"/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11"/>
      <c r="E25" s="112"/>
      <c r="F25" s="112"/>
      <c r="G25" s="11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14"/>
      <c r="E27" s="115"/>
      <c r="F27" s="115"/>
      <c r="G27" s="11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11"/>
      <c r="E28" s="112"/>
      <c r="F28" s="112"/>
      <c r="G28" s="11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11"/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14"/>
      <c r="E34" s="115"/>
      <c r="F34" s="115"/>
      <c r="G34" s="11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11"/>
      <c r="E35" s="112"/>
      <c r="F35" s="112"/>
      <c r="G35" s="11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11"/>
      <c r="E36" s="112"/>
      <c r="F36" s="112"/>
      <c r="G36" s="11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11"/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14"/>
      <c r="E41" s="115"/>
      <c r="F41" s="115"/>
      <c r="G41" s="11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11"/>
      <c r="E42" s="112"/>
      <c r="F42" s="112"/>
      <c r="G42" s="11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14" t="s">
        <v>41</v>
      </c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14" t="s">
        <v>97</v>
      </c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14"/>
      <c r="E47" s="115"/>
      <c r="F47" s="115"/>
      <c r="G47" s="11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-480.34666666666675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-601.30666666666673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67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-601.30666666666673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5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14"/>
      <c r="E17" s="115"/>
      <c r="F17" s="115"/>
      <c r="G17" s="11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11"/>
      <c r="E18" s="112"/>
      <c r="F18" s="112"/>
      <c r="G18" s="11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11"/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11"/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11"/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11"/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14"/>
      <c r="E23" s="115"/>
      <c r="F23" s="115"/>
      <c r="G23" s="11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14"/>
      <c r="E24" s="115"/>
      <c r="F24" s="115"/>
      <c r="G24" s="11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14" t="s">
        <v>42</v>
      </c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11"/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14"/>
      <c r="E30" s="115"/>
      <c r="F30" s="115"/>
      <c r="G30" s="11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14"/>
      <c r="E31" s="115"/>
      <c r="F31" s="115"/>
      <c r="G31" s="11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11"/>
      <c r="E32" s="112"/>
      <c r="F32" s="112"/>
      <c r="G32" s="11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11"/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14"/>
      <c r="E37" s="115"/>
      <c r="F37" s="115"/>
      <c r="G37" s="11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14"/>
      <c r="E38" s="115"/>
      <c r="F38" s="115"/>
      <c r="G38" s="11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11"/>
      <c r="E39" s="112"/>
      <c r="F39" s="112"/>
      <c r="G39" s="11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11"/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14"/>
      <c r="E44" s="115"/>
      <c r="F44" s="115"/>
      <c r="G44" s="11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14"/>
      <c r="E45" s="115"/>
      <c r="F45" s="115"/>
      <c r="G45" s="11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11" t="s">
        <v>109</v>
      </c>
      <c r="E46" s="112"/>
      <c r="F46" s="112"/>
      <c r="G46" s="11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03"/>
      <c r="E47" s="104"/>
      <c r="F47" s="104"/>
      <c r="G47" s="104"/>
      <c r="H47" s="104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0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-601.30666666666673</v>
      </c>
      <c r="D49" s="105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-735.70666666666671</v>
      </c>
      <c r="D50" s="109" t="s">
        <v>11</v>
      </c>
      <c r="E50" s="100"/>
      <c r="F50" s="100"/>
      <c r="G50" s="100"/>
      <c r="H50" s="100"/>
    </row>
    <row r="51" spans="1:8" x14ac:dyDescent="0.2">
      <c r="D51" s="101"/>
      <c r="E51" s="100"/>
      <c r="F51" s="100"/>
      <c r="G51" s="100"/>
      <c r="H51" s="100"/>
    </row>
    <row r="52" spans="1:8" x14ac:dyDescent="0.2">
      <c r="C52" s="32">
        <f>C14-0</f>
        <v>168</v>
      </c>
      <c r="D52" s="109" t="s">
        <v>69</v>
      </c>
      <c r="E52" s="100"/>
      <c r="F52" s="100"/>
      <c r="G52" s="100"/>
      <c r="H52" s="100"/>
    </row>
    <row r="53" spans="1:8" x14ac:dyDescent="0.2">
      <c r="D53" s="101"/>
      <c r="E53" s="100"/>
      <c r="F53" s="100"/>
      <c r="G53" s="100"/>
      <c r="H53" s="100"/>
    </row>
    <row r="54" spans="1:8" x14ac:dyDescent="0.2">
      <c r="D54" s="101" t="s">
        <v>37</v>
      </c>
      <c r="E54" s="100"/>
      <c r="F54" s="100"/>
      <c r="G54" s="100"/>
      <c r="H54" s="100"/>
    </row>
    <row r="55" spans="1:8" x14ac:dyDescent="0.2">
      <c r="D55" s="101"/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E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-735.70666666666671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5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11" t="s">
        <v>109</v>
      </c>
      <c r="E17" s="112"/>
      <c r="F17" s="112"/>
      <c r="G17" s="11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11" t="s">
        <v>109</v>
      </c>
      <c r="E18" s="112"/>
      <c r="F18" s="112"/>
      <c r="G18" s="11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11" t="s">
        <v>109</v>
      </c>
      <c r="E19" s="112"/>
      <c r="F19" s="112"/>
      <c r="G19" s="11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11" t="s">
        <v>109</v>
      </c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14"/>
      <c r="E21" s="115"/>
      <c r="F21" s="115"/>
      <c r="G21" s="11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14"/>
      <c r="E22" s="115"/>
      <c r="F22" s="115"/>
      <c r="G22" s="11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11" t="s">
        <v>109</v>
      </c>
      <c r="E23" s="112"/>
      <c r="F23" s="112"/>
      <c r="G23" s="11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11" t="s">
        <v>109</v>
      </c>
      <c r="E24" s="112"/>
      <c r="F24" s="112"/>
      <c r="G24" s="11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11" t="s">
        <v>109</v>
      </c>
      <c r="E25" s="112"/>
      <c r="F25" s="112"/>
      <c r="G25" s="11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11" t="s">
        <v>109</v>
      </c>
      <c r="E26" s="112"/>
      <c r="F26" s="112"/>
      <c r="G26" s="11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11" t="s">
        <v>109</v>
      </c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14"/>
      <c r="E28" s="115"/>
      <c r="F28" s="115"/>
      <c r="G28" s="11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14"/>
      <c r="E29" s="115"/>
      <c r="F29" s="115"/>
      <c r="G29" s="11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11" t="s">
        <v>109</v>
      </c>
      <c r="E30" s="112"/>
      <c r="F30" s="112"/>
      <c r="G30" s="11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11" t="s">
        <v>109</v>
      </c>
      <c r="E31" s="112"/>
      <c r="F31" s="112"/>
      <c r="G31" s="11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11" t="s">
        <v>109</v>
      </c>
      <c r="E32" s="112"/>
      <c r="F32" s="112"/>
      <c r="G32" s="11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11" t="s">
        <v>109</v>
      </c>
      <c r="E33" s="112"/>
      <c r="F33" s="112"/>
      <c r="G33" s="11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11" t="s">
        <v>109</v>
      </c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14"/>
      <c r="E35" s="115"/>
      <c r="F35" s="115"/>
      <c r="G35" s="11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14"/>
      <c r="E36" s="115"/>
      <c r="F36" s="115"/>
      <c r="G36" s="11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11" t="s">
        <v>109</v>
      </c>
      <c r="E37" s="112"/>
      <c r="F37" s="112"/>
      <c r="G37" s="11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11" t="s">
        <v>109</v>
      </c>
      <c r="E38" s="112"/>
      <c r="F38" s="112"/>
      <c r="G38" s="11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11" t="s">
        <v>109</v>
      </c>
      <c r="E39" s="112"/>
      <c r="F39" s="112"/>
      <c r="G39" s="11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11" t="s">
        <v>109</v>
      </c>
      <c r="E40" s="112"/>
      <c r="F40" s="112"/>
      <c r="G40" s="11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11" t="s">
        <v>109</v>
      </c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14"/>
      <c r="E42" s="115"/>
      <c r="F42" s="115"/>
      <c r="G42" s="11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14"/>
      <c r="E43" s="115"/>
      <c r="F43" s="115"/>
      <c r="G43" s="11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11" t="s">
        <v>109</v>
      </c>
      <c r="E44" s="112"/>
      <c r="F44" s="112"/>
      <c r="G44" s="11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11" t="s">
        <v>109</v>
      </c>
      <c r="E45" s="112"/>
      <c r="F45" s="112"/>
      <c r="G45" s="11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11" t="s">
        <v>109</v>
      </c>
      <c r="E46" s="112"/>
      <c r="F46" s="112"/>
      <c r="G46" s="11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11" t="s">
        <v>109</v>
      </c>
      <c r="E47" s="112"/>
      <c r="F47" s="112"/>
      <c r="G47" s="11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-735.70666666666671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-890.26666666666677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71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2:G42"/>
    <mergeCell ref="D43:G43"/>
    <mergeCell ref="D37:G37"/>
    <mergeCell ref="D38:G38"/>
    <mergeCell ref="D39:G39"/>
    <mergeCell ref="D40:G40"/>
    <mergeCell ref="D41:G41"/>
    <mergeCell ref="D25:G25"/>
    <mergeCell ref="D26:G26"/>
    <mergeCell ref="D27:G27"/>
    <mergeCell ref="D28:G28"/>
    <mergeCell ref="D29:G29"/>
    <mergeCell ref="D20:G20"/>
    <mergeCell ref="D21:G21"/>
    <mergeCell ref="D22:G22"/>
    <mergeCell ref="D23:G23"/>
    <mergeCell ref="D24:G24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2"/>
      <c r="B1" s="100"/>
      <c r="C1" s="100"/>
      <c r="D1" s="100"/>
      <c r="E1" s="100"/>
      <c r="F1" s="100"/>
      <c r="G1" s="100"/>
      <c r="H1" s="100"/>
    </row>
    <row r="2" spans="1:12" ht="19" x14ac:dyDescent="0.2">
      <c r="A2" s="106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08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02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-890.26666666666677</v>
      </c>
      <c r="D13" s="105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5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17"/>
      <c r="E15" s="118"/>
      <c r="F15" s="118"/>
      <c r="G15" s="118"/>
      <c r="H15" s="118"/>
    </row>
    <row r="16" spans="1:12" x14ac:dyDescent="0.2">
      <c r="A16" s="38" t="s">
        <v>4</v>
      </c>
      <c r="B16" s="39" t="s">
        <v>5</v>
      </c>
      <c r="C16" s="40" t="s">
        <v>6</v>
      </c>
      <c r="D16" s="119" t="s">
        <v>7</v>
      </c>
      <c r="E16" s="120"/>
      <c r="F16" s="120"/>
      <c r="G16" s="121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5" t="s">
        <v>43</v>
      </c>
      <c r="E17" s="126"/>
      <c r="F17" s="126"/>
      <c r="G17" s="12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14"/>
      <c r="E18" s="115"/>
      <c r="F18" s="115"/>
      <c r="G18" s="11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14"/>
      <c r="E19" s="115"/>
      <c r="F19" s="115"/>
      <c r="G19" s="11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11" t="s">
        <v>109</v>
      </c>
      <c r="E20" s="112"/>
      <c r="F20" s="112"/>
      <c r="G20" s="11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11" t="s">
        <v>109</v>
      </c>
      <c r="E21" s="112"/>
      <c r="F21" s="112"/>
      <c r="G21" s="11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11" t="s">
        <v>109</v>
      </c>
      <c r="E22" s="112"/>
      <c r="F22" s="112"/>
      <c r="G22" s="11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11" t="s">
        <v>109</v>
      </c>
      <c r="E23" s="112"/>
      <c r="F23" s="112"/>
      <c r="G23" s="11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11" t="s">
        <v>109</v>
      </c>
      <c r="E24" s="112"/>
      <c r="F24" s="112"/>
      <c r="G24" s="11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14"/>
      <c r="E25" s="115"/>
      <c r="F25" s="115"/>
      <c r="G25" s="11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14"/>
      <c r="E26" s="115"/>
      <c r="F26" s="115"/>
      <c r="G26" s="11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11"/>
      <c r="E27" s="112"/>
      <c r="F27" s="112"/>
      <c r="G27" s="11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11"/>
      <c r="E28" s="112"/>
      <c r="F28" s="112"/>
      <c r="G28" s="11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11"/>
      <c r="E29" s="112"/>
      <c r="F29" s="112"/>
      <c r="G29" s="11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11"/>
      <c r="E30" s="112"/>
      <c r="F30" s="112"/>
      <c r="G30" s="11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11"/>
      <c r="E31" s="112"/>
      <c r="F31" s="112"/>
      <c r="G31" s="11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14"/>
      <c r="E32" s="115"/>
      <c r="F32" s="115"/>
      <c r="G32" s="11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14"/>
      <c r="E33" s="115"/>
      <c r="F33" s="115"/>
      <c r="G33" s="11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11"/>
      <c r="E34" s="112"/>
      <c r="F34" s="112"/>
      <c r="G34" s="11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11"/>
      <c r="E35" s="112"/>
      <c r="F35" s="112"/>
      <c r="G35" s="11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11"/>
      <c r="E36" s="112"/>
      <c r="F36" s="112"/>
      <c r="G36" s="11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11"/>
      <c r="E37" s="112"/>
      <c r="F37" s="112"/>
      <c r="G37" s="11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11"/>
      <c r="E38" s="112"/>
      <c r="F38" s="112"/>
      <c r="G38" s="11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14"/>
      <c r="E39" s="115"/>
      <c r="F39" s="115"/>
      <c r="G39" s="11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14"/>
      <c r="E40" s="115"/>
      <c r="F40" s="115"/>
      <c r="G40" s="11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11"/>
      <c r="E41" s="112"/>
      <c r="F41" s="112"/>
      <c r="G41" s="11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11"/>
      <c r="E42" s="112"/>
      <c r="F42" s="112"/>
      <c r="G42" s="11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11"/>
      <c r="E43" s="112"/>
      <c r="F43" s="112"/>
      <c r="G43" s="11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11"/>
      <c r="E44" s="112"/>
      <c r="F44" s="112"/>
      <c r="G44" s="11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11"/>
      <c r="E45" s="112"/>
      <c r="F45" s="112"/>
      <c r="G45" s="11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14"/>
      <c r="E46" s="115"/>
      <c r="F46" s="115"/>
      <c r="G46" s="11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14"/>
      <c r="E47" s="115"/>
      <c r="F47" s="115"/>
      <c r="G47" s="11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03"/>
      <c r="E48" s="104"/>
      <c r="F48" s="104"/>
      <c r="G48" s="104"/>
      <c r="H48" s="104"/>
    </row>
    <row r="49" spans="1:8" x14ac:dyDescent="0.2">
      <c r="A49" s="33" t="s">
        <v>8</v>
      </c>
      <c r="C49" s="43">
        <f>SUM(C17:C48)</f>
        <v>0</v>
      </c>
      <c r="D49" s="110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-890.26666666666677</v>
      </c>
      <c r="D50" s="105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-1024.6666666666667</v>
      </c>
      <c r="D51" s="109" t="s">
        <v>11</v>
      </c>
      <c r="E51" s="100"/>
      <c r="F51" s="100"/>
      <c r="G51" s="100"/>
      <c r="H51" s="100"/>
    </row>
    <row r="52" spans="1:8" x14ac:dyDescent="0.2">
      <c r="D52" s="101"/>
      <c r="E52" s="100"/>
      <c r="F52" s="100"/>
      <c r="G52" s="100"/>
      <c r="H52" s="100"/>
    </row>
    <row r="53" spans="1:8" x14ac:dyDescent="0.2">
      <c r="C53" s="32">
        <f>C14-0</f>
        <v>168</v>
      </c>
      <c r="D53" s="109" t="s">
        <v>73</v>
      </c>
      <c r="E53" s="100"/>
      <c r="F53" s="100"/>
      <c r="G53" s="100"/>
      <c r="H53" s="100"/>
    </row>
    <row r="54" spans="1:8" x14ac:dyDescent="0.2">
      <c r="D54" s="101"/>
      <c r="E54" s="100"/>
      <c r="F54" s="100"/>
      <c r="G54" s="100"/>
      <c r="H54" s="100"/>
    </row>
    <row r="55" spans="1:8" x14ac:dyDescent="0.2">
      <c r="D55" s="101" t="s">
        <v>37</v>
      </c>
      <c r="E55" s="100"/>
      <c r="F55" s="100"/>
      <c r="G55" s="100"/>
      <c r="H55" s="100"/>
    </row>
    <row r="56" spans="1:8" x14ac:dyDescent="0.2">
      <c r="D56" s="101"/>
      <c r="E56" s="100"/>
      <c r="F56" s="100"/>
      <c r="G56" s="100"/>
      <c r="H56" s="100"/>
    </row>
    <row r="57" spans="1:8" x14ac:dyDescent="0.2">
      <c r="D57" s="101"/>
      <c r="E57" s="100"/>
      <c r="F57" s="100"/>
      <c r="G57" s="100"/>
      <c r="H57" s="100"/>
    </row>
    <row r="58" spans="1:8" x14ac:dyDescent="0.2">
      <c r="D58" s="101"/>
      <c r="E58" s="100"/>
      <c r="F58" s="100"/>
      <c r="G58" s="100"/>
      <c r="H58" s="100"/>
    </row>
    <row r="59" spans="1:8" x14ac:dyDescent="0.2">
      <c r="D59" s="101"/>
      <c r="E59" s="100"/>
      <c r="F59" s="100"/>
      <c r="G59" s="100"/>
      <c r="H59" s="100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2025-01-18T02:49:25Z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