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activeTab="2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10" i="3"/>
  <c r="F10"/>
  <c r="F11"/>
  <c r="F12"/>
  <c r="F13"/>
  <c r="F14"/>
  <c r="F15"/>
  <c r="F16"/>
  <c r="F17"/>
  <c r="F18"/>
  <c r="F19"/>
  <c r="C4" i="2"/>
  <c r="D4" s="1"/>
  <c r="C5"/>
  <c r="C6"/>
  <c r="D6" s="1"/>
  <c r="C7"/>
  <c r="C8"/>
  <c r="D8" s="1"/>
  <c r="C9"/>
  <c r="C10"/>
  <c r="D10" s="1"/>
  <c r="C11"/>
  <c r="C12"/>
  <c r="D12" s="1"/>
  <c r="C3"/>
  <c r="D3" s="1"/>
  <c r="F7" i="1"/>
  <c r="F9"/>
  <c r="F10"/>
  <c r="F12"/>
  <c r="F14"/>
  <c r="F16"/>
  <c r="F18"/>
  <c r="F19"/>
  <c r="F21"/>
  <c r="F3"/>
  <c r="D4"/>
  <c r="E4" s="1"/>
  <c r="D5"/>
  <c r="E5" s="1"/>
  <c r="D6"/>
  <c r="E6" s="1"/>
  <c r="D7"/>
  <c r="E7" s="1"/>
  <c r="D8"/>
  <c r="E8" s="1"/>
  <c r="D9"/>
  <c r="E9" s="1"/>
  <c r="D10"/>
  <c r="E10" s="1"/>
  <c r="D11"/>
  <c r="E11" s="1"/>
  <c r="D12"/>
  <c r="E12" s="1"/>
  <c r="E13"/>
  <c r="G13" s="1"/>
  <c r="D14"/>
  <c r="E14" s="1"/>
  <c r="D15"/>
  <c r="E15" s="1"/>
  <c r="D16"/>
  <c r="E16" s="1"/>
  <c r="D17"/>
  <c r="E17" s="1"/>
  <c r="D18"/>
  <c r="E18" s="1"/>
  <c r="D19"/>
  <c r="E19" s="1"/>
  <c r="D20"/>
  <c r="E20" s="1"/>
  <c r="D21"/>
  <c r="E21" s="1"/>
  <c r="D22"/>
  <c r="E22" s="1"/>
  <c r="D3"/>
  <c r="E3" s="1"/>
  <c r="D11" i="2" l="1"/>
  <c r="E11" s="1"/>
  <c r="D9"/>
  <c r="E9" s="1"/>
  <c r="D7"/>
  <c r="E7" s="1"/>
  <c r="D5"/>
  <c r="E5" s="1"/>
  <c r="E12"/>
  <c r="E10"/>
  <c r="E8"/>
  <c r="E6"/>
  <c r="E4"/>
  <c r="E3"/>
  <c r="G18" i="1"/>
  <c r="G16"/>
  <c r="G14"/>
  <c r="G12"/>
  <c r="G10"/>
  <c r="G21"/>
  <c r="G19"/>
  <c r="G9"/>
  <c r="G7"/>
  <c r="G3"/>
  <c r="F17"/>
  <c r="G17" s="1"/>
  <c r="F15"/>
  <c r="G15" s="1"/>
  <c r="F11"/>
  <c r="G11" s="1"/>
  <c r="F5"/>
  <c r="G5" s="1"/>
  <c r="F22"/>
  <c r="G22" s="1"/>
  <c r="F20"/>
  <c r="G20" s="1"/>
  <c r="F8"/>
  <c r="G8" s="1"/>
  <c r="F6"/>
  <c r="G6" s="1"/>
  <c r="F4"/>
  <c r="G4" s="1"/>
  <c r="F4" i="2" l="1"/>
  <c r="G4"/>
  <c r="F8"/>
  <c r="G8"/>
  <c r="F12"/>
  <c r="G12"/>
  <c r="F7"/>
  <c r="G7"/>
  <c r="F11"/>
  <c r="G11"/>
  <c r="F6"/>
  <c r="G6"/>
  <c r="F10"/>
  <c r="G10"/>
  <c r="F5"/>
  <c r="G5"/>
  <c r="F9"/>
  <c r="G9"/>
  <c r="F3"/>
  <c r="G3"/>
  <c r="H9" l="1"/>
  <c r="I9"/>
  <c r="H10"/>
  <c r="I10"/>
  <c r="H6"/>
  <c r="I6"/>
  <c r="H11"/>
  <c r="I11"/>
  <c r="H7"/>
  <c r="I7"/>
  <c r="H12"/>
  <c r="I12"/>
  <c r="H8"/>
  <c r="I8"/>
  <c r="H4"/>
  <c r="I4"/>
  <c r="H5"/>
  <c r="I5"/>
  <c r="H3"/>
  <c r="I3"/>
</calcChain>
</file>

<file path=xl/sharedStrings.xml><?xml version="1.0" encoding="utf-8"?>
<sst xmlns="http://schemas.openxmlformats.org/spreadsheetml/2006/main" count="100" uniqueCount="70">
  <si>
    <t>S.N</t>
  </si>
  <si>
    <t>Employees</t>
  </si>
  <si>
    <t>Position</t>
  </si>
  <si>
    <t>Salary</t>
  </si>
  <si>
    <t>Bonus</t>
  </si>
  <si>
    <t>Tax</t>
  </si>
  <si>
    <t>Total</t>
  </si>
  <si>
    <t>Zoro</t>
  </si>
  <si>
    <t>Luffy</t>
  </si>
  <si>
    <t>Zimbie</t>
  </si>
  <si>
    <t>Brook</t>
  </si>
  <si>
    <t>Nami</t>
  </si>
  <si>
    <t>Franky</t>
  </si>
  <si>
    <t>Robin</t>
  </si>
  <si>
    <t>Chooper</t>
  </si>
  <si>
    <t>Sanji</t>
  </si>
  <si>
    <t>Rejiu</t>
  </si>
  <si>
    <t>Lumanti</t>
  </si>
  <si>
    <t>Law</t>
  </si>
  <si>
    <t>Doffy</t>
  </si>
  <si>
    <t>Enel</t>
  </si>
  <si>
    <t>Garp.</t>
  </si>
  <si>
    <t>Akainu</t>
  </si>
  <si>
    <t>Roger</t>
  </si>
  <si>
    <t>Shanks</t>
  </si>
  <si>
    <t>Big MOM</t>
  </si>
  <si>
    <t>Edward New gate</t>
  </si>
  <si>
    <t>P</t>
  </si>
  <si>
    <t>T</t>
  </si>
  <si>
    <t>Name</t>
  </si>
  <si>
    <t>Extra Call</t>
  </si>
  <si>
    <t>Total Call</t>
  </si>
  <si>
    <t>Total Amount</t>
  </si>
  <si>
    <t>Sub-Total</t>
  </si>
  <si>
    <t>Grand Total</t>
  </si>
  <si>
    <t>Vat 13%</t>
  </si>
  <si>
    <t>Suyash</t>
  </si>
  <si>
    <t>Roman</t>
  </si>
  <si>
    <t>Kabir</t>
  </si>
  <si>
    <t>Depen</t>
  </si>
  <si>
    <t>Roshan</t>
  </si>
  <si>
    <t>Samik</t>
  </si>
  <si>
    <t>10% service charge</t>
  </si>
  <si>
    <t>Telephone Bill OF Nepal</t>
  </si>
  <si>
    <t>Electricity Bil Sheet</t>
  </si>
  <si>
    <t>Minimum charge</t>
  </si>
  <si>
    <t>Minimum Unit</t>
  </si>
  <si>
    <t>Rate above 20 to 50:</t>
  </si>
  <si>
    <t>Rate above 20 to 250:</t>
  </si>
  <si>
    <t>Rate above 250:</t>
  </si>
  <si>
    <t>Customer Name</t>
  </si>
  <si>
    <t>Previous Reading</t>
  </si>
  <si>
    <t>Current Reading</t>
  </si>
  <si>
    <t xml:space="preserve">Unit Consuption </t>
  </si>
  <si>
    <t>Bill Amount</t>
  </si>
  <si>
    <t>CID</t>
  </si>
  <si>
    <t>Sulash</t>
  </si>
  <si>
    <t>Ace</t>
  </si>
  <si>
    <t>It's me</t>
  </si>
  <si>
    <t>HOT POT</t>
  </si>
  <si>
    <t>C1530</t>
  </si>
  <si>
    <t>C1531</t>
  </si>
  <si>
    <t>C1532</t>
  </si>
  <si>
    <t>C1533</t>
  </si>
  <si>
    <t>C1534</t>
  </si>
  <si>
    <t>C1535</t>
  </si>
  <si>
    <t>C1536</t>
  </si>
  <si>
    <t>C1537</t>
  </si>
  <si>
    <t>C1538</t>
  </si>
  <si>
    <t>C1539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</si>
</sst>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1"/>
      <color theme="1"/>
      <name val="Adobe Fan Heiti Std B"/>
      <family val="2"/>
      <charset val="128"/>
    </font>
    <font>
      <sz val="11"/>
      <color theme="1"/>
      <name val="Adobe Fan Heiti Std B"/>
      <family val="2"/>
      <charset val="128"/>
    </font>
    <font>
      <b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0" borderId="0" xfId="0" applyFont="1"/>
    <xf numFmtId="0" fontId="1" fillId="0" borderId="1" xfId="0" applyFont="1" applyBorder="1"/>
    <xf numFmtId="0" fontId="0" fillId="0" borderId="1" xfId="0" applyBorder="1"/>
    <xf numFmtId="0" fontId="0" fillId="0" borderId="0" xfId="0" applyAlignment="1">
      <alignment wrapText="1"/>
    </xf>
    <xf numFmtId="0" fontId="0" fillId="0" borderId="0" xfId="0" applyBorder="1"/>
    <xf numFmtId="0" fontId="3" fillId="0" borderId="0" xfId="0" applyFont="1" applyBorder="1"/>
    <xf numFmtId="0" fontId="3" fillId="0" borderId="0" xfId="0" applyFont="1" applyBorder="1" applyAlignment="1">
      <alignment wrapText="1"/>
    </xf>
    <xf numFmtId="0" fontId="3" fillId="0" borderId="6" xfId="0" applyFont="1" applyBorder="1"/>
    <xf numFmtId="0" fontId="0" fillId="0" borderId="7" xfId="0" applyBorder="1" applyAlignment="1">
      <alignment wrapText="1"/>
    </xf>
    <xf numFmtId="0" fontId="0" fillId="0" borderId="3" xfId="0" applyBorder="1"/>
    <xf numFmtId="0" fontId="0" fillId="0" borderId="4" xfId="0" applyBorder="1"/>
    <xf numFmtId="0" fontId="0" fillId="0" borderId="5" xfId="0" applyBorder="1" applyAlignment="1">
      <alignment wrapText="1"/>
    </xf>
    <xf numFmtId="0" fontId="0" fillId="0" borderId="6" xfId="0" applyBorder="1"/>
    <xf numFmtId="0" fontId="3" fillId="0" borderId="7" xfId="0" applyFont="1" applyBorder="1" applyAlignment="1">
      <alignment wrapText="1"/>
    </xf>
    <xf numFmtId="0" fontId="0" fillId="0" borderId="0" xfId="0" applyAlignment="1">
      <alignment horizontal="right"/>
    </xf>
    <xf numFmtId="0" fontId="0" fillId="0" borderId="0" xfId="0" applyAlignment="1">
      <alignment horizontal="right" wrapText="1"/>
    </xf>
    <xf numFmtId="0" fontId="0" fillId="0" borderId="1" xfId="0" applyBorder="1" applyAlignment="1">
      <alignment wrapText="1"/>
    </xf>
    <xf numFmtId="0" fontId="3" fillId="0" borderId="1" xfId="0" applyFont="1" applyBorder="1"/>
    <xf numFmtId="0" fontId="3" fillId="0" borderId="1" xfId="0" applyFont="1" applyBorder="1" applyAlignment="1">
      <alignment wrapText="1"/>
    </xf>
    <xf numFmtId="0" fontId="3" fillId="0" borderId="1" xfId="0" applyFont="1" applyBorder="1" applyAlignment="1"/>
    <xf numFmtId="0" fontId="2" fillId="0" borderId="1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0" fillId="0" borderId="1" xfId="0" applyBorder="1" applyAlignment="1">
      <alignment horizontal="right"/>
    </xf>
    <xf numFmtId="0" fontId="5" fillId="0" borderId="2" xfId="0" applyFont="1" applyBorder="1" applyAlignment="1">
      <alignment horizontal="center"/>
    </xf>
    <xf numFmtId="0" fontId="3" fillId="0" borderId="1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</xdr:colOff>
      <xdr:row>0</xdr:row>
      <xdr:rowOff>29115</xdr:rowOff>
    </xdr:from>
    <xdr:ext cx="4914899" cy="1782924"/>
    <xdr:sp macro="" textlink="">
      <xdr:nvSpPr>
        <xdr:cNvPr id="2" name="Rectangle 1"/>
        <xdr:cNvSpPr/>
      </xdr:nvSpPr>
      <xdr:spPr>
        <a:xfrm>
          <a:off x="1" y="29115"/>
          <a:ext cx="4914899" cy="1782924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en-US" sz="5400" b="1" cap="all" spc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gradFill>
                <a:gsLst>
                  <a:gs pos="0">
                    <a:schemeClr val="accent4">
                      <a:shade val="20000"/>
                      <a:satMod val="245000"/>
                    </a:schemeClr>
                  </a:gs>
                  <a:gs pos="43000">
                    <a:schemeClr val="accent4">
                      <a:satMod val="255000"/>
                    </a:schemeClr>
                  </a:gs>
                  <a:gs pos="48000">
                    <a:schemeClr val="accent4">
                      <a:shade val="85000"/>
                      <a:satMod val="255000"/>
                    </a:schemeClr>
                  </a:gs>
                  <a:gs pos="100000">
                    <a:schemeClr val="accent4">
                      <a:shade val="20000"/>
                      <a:satMod val="245000"/>
                    </a:schemeClr>
                  </a:gs>
                </a:gsLst>
                <a:lin ang="5400000"/>
              </a:gradFill>
              <a:effectLst>
                <a:reflection blurRad="12700" stA="28000" endPos="45000" dist="1000" dir="5400000" sy="-100000" algn="bl" rotWithShape="0"/>
              </a:effectLst>
            </a:rPr>
            <a:t>Salary</a:t>
          </a:r>
          <a:r>
            <a:rPr lang="en-US" sz="54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gradFill>
                <a:gsLst>
                  <a:gs pos="0">
                    <a:schemeClr val="accent4">
                      <a:shade val="20000"/>
                      <a:satMod val="245000"/>
                    </a:schemeClr>
                  </a:gs>
                  <a:gs pos="43000">
                    <a:schemeClr val="accent4">
                      <a:satMod val="255000"/>
                    </a:schemeClr>
                  </a:gs>
                  <a:gs pos="48000">
                    <a:schemeClr val="accent4">
                      <a:shade val="85000"/>
                      <a:satMod val="255000"/>
                    </a:schemeClr>
                  </a:gs>
                  <a:gs pos="100000">
                    <a:schemeClr val="accent4">
                      <a:shade val="20000"/>
                      <a:satMod val="245000"/>
                    </a:schemeClr>
                  </a:gs>
                </a:gsLst>
                <a:lin ang="5400000"/>
              </a:gradFill>
              <a:effectLst>
                <a:reflection blurRad="12700" stA="28000" endPos="45000" dist="1000" dir="5400000" sy="-100000" algn="bl" rotWithShape="0"/>
              </a:effectLst>
            </a:rPr>
            <a:t> sheet </a:t>
          </a:r>
        </a:p>
        <a:p>
          <a:pPr algn="ctr"/>
          <a:endParaRPr lang="en-US" sz="5400" b="1" cap="all" spc="0">
            <a:ln w="9000" cmpd="sng">
              <a:solidFill>
                <a:schemeClr val="accent4">
                  <a:shade val="50000"/>
                  <a:satMod val="120000"/>
                </a:schemeClr>
              </a:solidFill>
              <a:prstDash val="solid"/>
            </a:ln>
            <a:gradFill>
              <a:gsLst>
                <a:gs pos="0">
                  <a:schemeClr val="accent4">
                    <a:shade val="20000"/>
                    <a:satMod val="245000"/>
                  </a:schemeClr>
                </a:gs>
                <a:gs pos="43000">
                  <a:schemeClr val="accent4">
                    <a:satMod val="255000"/>
                  </a:schemeClr>
                </a:gs>
                <a:gs pos="48000">
                  <a:schemeClr val="accent4">
                    <a:shade val="85000"/>
                    <a:satMod val="255000"/>
                  </a:schemeClr>
                </a:gs>
                <a:gs pos="100000">
                  <a:schemeClr val="accent4">
                    <a:shade val="20000"/>
                    <a:satMod val="245000"/>
                  </a:schemeClr>
                </a:gs>
              </a:gsLst>
              <a:lin ang="5400000"/>
            </a:gradFill>
            <a:effectLst>
              <a:reflection blurRad="12700" stA="28000" endPos="45000" dist="1000" dir="5400000" sy="-100000" algn="bl" rotWithShape="0"/>
            </a:effectLst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2"/>
  <sheetViews>
    <sheetView zoomScale="145" zoomScaleNormal="145" workbookViewId="0">
      <selection activeCell="C25" sqref="C25"/>
    </sheetView>
  </sheetViews>
  <sheetFormatPr defaultRowHeight="15"/>
  <cols>
    <col min="1" max="1" width="9.140625" style="1"/>
    <col min="2" max="2" width="16.42578125" style="1" customWidth="1"/>
    <col min="3" max="3" width="11.42578125" customWidth="1"/>
    <col min="4" max="4" width="9.85546875" customWidth="1"/>
    <col min="5" max="5" width="10.7109375" customWidth="1"/>
    <col min="6" max="7" width="10.140625" customWidth="1"/>
  </cols>
  <sheetData>
    <row r="1" spans="1:7" ht="66.75" customHeight="1">
      <c r="A1" s="21"/>
      <c r="B1" s="21"/>
      <c r="C1" s="21"/>
      <c r="D1" s="21"/>
      <c r="E1" s="21"/>
      <c r="F1" s="21"/>
      <c r="G1" s="21"/>
    </row>
    <row r="2" spans="1:7" ht="40.5" customHeight="1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</row>
    <row r="3" spans="1:7">
      <c r="A3" s="2">
        <v>1</v>
      </c>
      <c r="B3" s="2" t="s">
        <v>7</v>
      </c>
      <c r="C3" s="3" t="s">
        <v>28</v>
      </c>
      <c r="D3" s="3">
        <f ca="1">RANDBETWEEN(5000,30000)</f>
        <v>19269</v>
      </c>
      <c r="E3" s="3">
        <f ca="1">IF(C3="P",D3*0.15,D3*0.1)</f>
        <v>1926.9</v>
      </c>
      <c r="F3" s="3">
        <f>IF(C3="P",D3*0.04,100)</f>
        <v>100</v>
      </c>
      <c r="G3" s="3">
        <f ca="1">D3+E3-F3</f>
        <v>21095.9</v>
      </c>
    </row>
    <row r="4" spans="1:7" ht="14.25" customHeight="1">
      <c r="A4" s="2">
        <v>2</v>
      </c>
      <c r="B4" s="2" t="s">
        <v>8</v>
      </c>
      <c r="C4" s="3" t="s">
        <v>27</v>
      </c>
      <c r="D4" s="3">
        <f t="shared" ref="D4:D22" ca="1" si="0">RANDBETWEEN(5000,30000)</f>
        <v>18099</v>
      </c>
      <c r="E4" s="3">
        <f t="shared" ref="E4:E22" ca="1" si="1">IF(C4="P",D4*0.15,D4*0.1)</f>
        <v>2714.85</v>
      </c>
      <c r="F4" s="3">
        <f t="shared" ref="F4:F22" ca="1" si="2">IF(C4="P",D4*0.04,100)</f>
        <v>723.96</v>
      </c>
      <c r="G4" s="3">
        <f t="shared" ref="G4:G22" ca="1" si="3">D4+E4-F4</f>
        <v>20089.89</v>
      </c>
    </row>
    <row r="5" spans="1:7">
      <c r="A5" s="2">
        <v>3</v>
      </c>
      <c r="B5" s="2" t="s">
        <v>9</v>
      </c>
      <c r="C5" s="3" t="s">
        <v>27</v>
      </c>
      <c r="D5" s="3">
        <f t="shared" ca="1" si="0"/>
        <v>26079</v>
      </c>
      <c r="E5" s="3">
        <f t="shared" ca="1" si="1"/>
        <v>3911.85</v>
      </c>
      <c r="F5" s="3">
        <f t="shared" ca="1" si="2"/>
        <v>1043.1600000000001</v>
      </c>
      <c r="G5" s="3">
        <f t="shared" ca="1" si="3"/>
        <v>28947.69</v>
      </c>
    </row>
    <row r="6" spans="1:7">
      <c r="A6" s="2">
        <v>4</v>
      </c>
      <c r="B6" s="2" t="s">
        <v>10</v>
      </c>
      <c r="C6" s="3" t="s">
        <v>27</v>
      </c>
      <c r="D6" s="3">
        <f t="shared" ca="1" si="0"/>
        <v>22021</v>
      </c>
      <c r="E6" s="3">
        <f t="shared" ca="1" si="1"/>
        <v>3303.15</v>
      </c>
      <c r="F6" s="3">
        <f t="shared" ca="1" si="2"/>
        <v>880.84</v>
      </c>
      <c r="G6" s="3">
        <f t="shared" ca="1" si="3"/>
        <v>24443.31</v>
      </c>
    </row>
    <row r="7" spans="1:7">
      <c r="A7" s="2">
        <v>5</v>
      </c>
      <c r="B7" s="2" t="s">
        <v>11</v>
      </c>
      <c r="C7" s="3" t="s">
        <v>28</v>
      </c>
      <c r="D7" s="3">
        <f t="shared" ca="1" si="0"/>
        <v>17550</v>
      </c>
      <c r="E7" s="3">
        <f t="shared" ca="1" si="1"/>
        <v>1755</v>
      </c>
      <c r="F7" s="3">
        <f t="shared" si="2"/>
        <v>100</v>
      </c>
      <c r="G7" s="3">
        <f t="shared" ca="1" si="3"/>
        <v>19205</v>
      </c>
    </row>
    <row r="8" spans="1:7">
      <c r="A8" s="2">
        <v>6</v>
      </c>
      <c r="B8" s="2" t="s">
        <v>12</v>
      </c>
      <c r="C8" s="3" t="s">
        <v>27</v>
      </c>
      <c r="D8" s="3">
        <f t="shared" ca="1" si="0"/>
        <v>6619</v>
      </c>
      <c r="E8" s="3">
        <f t="shared" ca="1" si="1"/>
        <v>992.84999999999991</v>
      </c>
      <c r="F8" s="3">
        <f t="shared" ca="1" si="2"/>
        <v>264.76</v>
      </c>
      <c r="G8" s="3">
        <f t="shared" ca="1" si="3"/>
        <v>7347.09</v>
      </c>
    </row>
    <row r="9" spans="1:7">
      <c r="A9" s="2">
        <v>7</v>
      </c>
      <c r="B9" s="2" t="s">
        <v>13</v>
      </c>
      <c r="C9" s="3" t="s">
        <v>28</v>
      </c>
      <c r="D9" s="3">
        <f t="shared" ca="1" si="0"/>
        <v>13715</v>
      </c>
      <c r="E9" s="3">
        <f t="shared" ca="1" si="1"/>
        <v>1371.5</v>
      </c>
      <c r="F9" s="3">
        <f t="shared" si="2"/>
        <v>100</v>
      </c>
      <c r="G9" s="3">
        <f t="shared" ca="1" si="3"/>
        <v>14986.5</v>
      </c>
    </row>
    <row r="10" spans="1:7">
      <c r="A10" s="2">
        <v>8</v>
      </c>
      <c r="B10" s="2" t="s">
        <v>14</v>
      </c>
      <c r="C10" s="3" t="s">
        <v>28</v>
      </c>
      <c r="D10" s="3">
        <f t="shared" ca="1" si="0"/>
        <v>5243</v>
      </c>
      <c r="E10" s="3">
        <f t="shared" ca="1" si="1"/>
        <v>524.30000000000007</v>
      </c>
      <c r="F10" s="3">
        <f t="shared" si="2"/>
        <v>100</v>
      </c>
      <c r="G10" s="3">
        <f t="shared" ca="1" si="3"/>
        <v>5667.3</v>
      </c>
    </row>
    <row r="11" spans="1:7">
      <c r="A11" s="2">
        <v>9</v>
      </c>
      <c r="B11" s="2" t="s">
        <v>15</v>
      </c>
      <c r="C11" s="3" t="s">
        <v>27</v>
      </c>
      <c r="D11" s="3">
        <f t="shared" ca="1" si="0"/>
        <v>26421</v>
      </c>
      <c r="E11" s="3">
        <f t="shared" ca="1" si="1"/>
        <v>3963.1499999999996</v>
      </c>
      <c r="F11" s="3">
        <f t="shared" ca="1" si="2"/>
        <v>1056.8399999999999</v>
      </c>
      <c r="G11" s="3">
        <f t="shared" ca="1" si="3"/>
        <v>29327.31</v>
      </c>
    </row>
    <row r="12" spans="1:7">
      <c r="A12" s="2">
        <v>10</v>
      </c>
      <c r="B12" s="2" t="s">
        <v>16</v>
      </c>
      <c r="C12" s="3" t="s">
        <v>28</v>
      </c>
      <c r="D12" s="3">
        <f t="shared" ca="1" si="0"/>
        <v>24293</v>
      </c>
      <c r="E12" s="3">
        <f t="shared" ca="1" si="1"/>
        <v>2429.3000000000002</v>
      </c>
      <c r="F12" s="3">
        <f t="shared" si="2"/>
        <v>100</v>
      </c>
      <c r="G12" s="3">
        <f t="shared" ca="1" si="3"/>
        <v>26622.3</v>
      </c>
    </row>
    <row r="13" spans="1:7">
      <c r="A13" s="2">
        <v>11</v>
      </c>
      <c r="B13" s="2" t="s">
        <v>17</v>
      </c>
      <c r="C13" s="3" t="s">
        <v>27</v>
      </c>
      <c r="D13" s="3">
        <v>30000</v>
      </c>
      <c r="E13" s="3">
        <f t="shared" si="1"/>
        <v>4500</v>
      </c>
      <c r="F13" s="3">
        <v>0</v>
      </c>
      <c r="G13" s="3">
        <f t="shared" si="3"/>
        <v>34500</v>
      </c>
    </row>
    <row r="14" spans="1:7">
      <c r="A14" s="2">
        <v>12</v>
      </c>
      <c r="B14" s="2" t="s">
        <v>18</v>
      </c>
      <c r="C14" s="3" t="s">
        <v>28</v>
      </c>
      <c r="D14" s="3">
        <f t="shared" ca="1" si="0"/>
        <v>9178</v>
      </c>
      <c r="E14" s="3">
        <f t="shared" ca="1" si="1"/>
        <v>917.80000000000007</v>
      </c>
      <c r="F14" s="3">
        <f t="shared" si="2"/>
        <v>100</v>
      </c>
      <c r="G14" s="3">
        <f t="shared" ca="1" si="3"/>
        <v>9995.7999999999993</v>
      </c>
    </row>
    <row r="15" spans="1:7">
      <c r="A15" s="2">
        <v>13</v>
      </c>
      <c r="B15" s="2" t="s">
        <v>19</v>
      </c>
      <c r="C15" s="3" t="s">
        <v>27</v>
      </c>
      <c r="D15" s="3">
        <f t="shared" ca="1" si="0"/>
        <v>18102</v>
      </c>
      <c r="E15" s="3">
        <f t="shared" ca="1" si="1"/>
        <v>2715.2999999999997</v>
      </c>
      <c r="F15" s="3">
        <f t="shared" ca="1" si="2"/>
        <v>724.08</v>
      </c>
      <c r="G15" s="3">
        <f t="shared" ca="1" si="3"/>
        <v>20093.219999999998</v>
      </c>
    </row>
    <row r="16" spans="1:7">
      <c r="A16" s="2">
        <v>14</v>
      </c>
      <c r="B16" s="2" t="s">
        <v>20</v>
      </c>
      <c r="C16" s="3" t="s">
        <v>28</v>
      </c>
      <c r="D16" s="3">
        <f t="shared" ca="1" si="0"/>
        <v>9777</v>
      </c>
      <c r="E16" s="3">
        <f t="shared" ca="1" si="1"/>
        <v>977.7</v>
      </c>
      <c r="F16" s="3">
        <f t="shared" si="2"/>
        <v>100</v>
      </c>
      <c r="G16" s="3">
        <f t="shared" ca="1" si="3"/>
        <v>10654.7</v>
      </c>
    </row>
    <row r="17" spans="1:7">
      <c r="A17" s="2">
        <v>15</v>
      </c>
      <c r="B17" s="2" t="s">
        <v>21</v>
      </c>
      <c r="C17" s="3" t="s">
        <v>27</v>
      </c>
      <c r="D17" s="3">
        <f t="shared" ca="1" si="0"/>
        <v>22259</v>
      </c>
      <c r="E17" s="3">
        <f t="shared" ca="1" si="1"/>
        <v>3338.85</v>
      </c>
      <c r="F17" s="3">
        <f t="shared" ca="1" si="2"/>
        <v>890.36</v>
      </c>
      <c r="G17" s="3">
        <f t="shared" ca="1" si="3"/>
        <v>24707.489999999998</v>
      </c>
    </row>
    <row r="18" spans="1:7">
      <c r="A18" s="2">
        <v>16</v>
      </c>
      <c r="B18" s="2" t="s">
        <v>22</v>
      </c>
      <c r="C18" s="3" t="s">
        <v>28</v>
      </c>
      <c r="D18" s="3">
        <f t="shared" ca="1" si="0"/>
        <v>16105</v>
      </c>
      <c r="E18" s="3">
        <f t="shared" ca="1" si="1"/>
        <v>1610.5</v>
      </c>
      <c r="F18" s="3">
        <f t="shared" si="2"/>
        <v>100</v>
      </c>
      <c r="G18" s="3">
        <f t="shared" ca="1" si="3"/>
        <v>17615.5</v>
      </c>
    </row>
    <row r="19" spans="1:7">
      <c r="A19" s="2">
        <v>17</v>
      </c>
      <c r="B19" s="2" t="s">
        <v>23</v>
      </c>
      <c r="C19" s="3" t="s">
        <v>28</v>
      </c>
      <c r="D19" s="3">
        <f t="shared" ca="1" si="0"/>
        <v>13375</v>
      </c>
      <c r="E19" s="3">
        <f t="shared" ca="1" si="1"/>
        <v>1337.5</v>
      </c>
      <c r="F19" s="3">
        <f t="shared" si="2"/>
        <v>100</v>
      </c>
      <c r="G19" s="3">
        <f t="shared" ca="1" si="3"/>
        <v>14612.5</v>
      </c>
    </row>
    <row r="20" spans="1:7">
      <c r="A20" s="2">
        <v>18</v>
      </c>
      <c r="B20" s="2" t="s">
        <v>24</v>
      </c>
      <c r="C20" s="3" t="s">
        <v>27</v>
      </c>
      <c r="D20" s="3">
        <f t="shared" ca="1" si="0"/>
        <v>22353</v>
      </c>
      <c r="E20" s="3">
        <f t="shared" ca="1" si="1"/>
        <v>3352.95</v>
      </c>
      <c r="F20" s="3">
        <f t="shared" ca="1" si="2"/>
        <v>894.12</v>
      </c>
      <c r="G20" s="3">
        <f t="shared" ca="1" si="3"/>
        <v>24811.83</v>
      </c>
    </row>
    <row r="21" spans="1:7">
      <c r="A21" s="2">
        <v>19</v>
      </c>
      <c r="B21" s="2" t="s">
        <v>25</v>
      </c>
      <c r="C21" s="3" t="s">
        <v>28</v>
      </c>
      <c r="D21" s="3">
        <f t="shared" ca="1" si="0"/>
        <v>29746</v>
      </c>
      <c r="E21" s="3">
        <f t="shared" ca="1" si="1"/>
        <v>2974.6000000000004</v>
      </c>
      <c r="F21" s="3">
        <f t="shared" si="2"/>
        <v>100</v>
      </c>
      <c r="G21" s="3">
        <f t="shared" ca="1" si="3"/>
        <v>32620.6</v>
      </c>
    </row>
    <row r="22" spans="1:7">
      <c r="A22" s="2">
        <v>20</v>
      </c>
      <c r="B22" s="2" t="s">
        <v>26</v>
      </c>
      <c r="C22" s="3" t="s">
        <v>27</v>
      </c>
      <c r="D22" s="3">
        <f t="shared" ca="1" si="0"/>
        <v>6293</v>
      </c>
      <c r="E22" s="3">
        <f t="shared" ca="1" si="1"/>
        <v>943.94999999999993</v>
      </c>
      <c r="F22" s="3">
        <f t="shared" ca="1" si="2"/>
        <v>251.72</v>
      </c>
      <c r="G22" s="3">
        <f t="shared" ca="1" si="3"/>
        <v>6985.23</v>
      </c>
    </row>
  </sheetData>
  <mergeCells count="1">
    <mergeCell ref="A1:G1"/>
  </mergeCells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3"/>
  <sheetViews>
    <sheetView topLeftCell="A7" zoomScale="130" zoomScaleNormal="130" workbookViewId="0">
      <selection activeCell="K2" sqref="K2"/>
    </sheetView>
  </sheetViews>
  <sheetFormatPr defaultRowHeight="15"/>
  <cols>
    <col min="9" max="9" width="9.140625" style="4"/>
  </cols>
  <sheetData>
    <row r="1" spans="1:10" ht="44.25" customHeight="1" thickBot="1">
      <c r="A1" s="22" t="s">
        <v>43</v>
      </c>
      <c r="B1" s="23"/>
      <c r="C1" s="23"/>
      <c r="D1" s="23"/>
      <c r="E1" s="23"/>
      <c r="F1" s="23"/>
      <c r="G1" s="23"/>
      <c r="H1" s="23"/>
      <c r="I1" s="24"/>
    </row>
    <row r="2" spans="1:10" ht="45">
      <c r="A2" s="8" t="s">
        <v>0</v>
      </c>
      <c r="B2" s="6" t="s">
        <v>29</v>
      </c>
      <c r="C2" s="6" t="s">
        <v>31</v>
      </c>
      <c r="D2" s="6" t="s">
        <v>30</v>
      </c>
      <c r="E2" s="7" t="s">
        <v>32</v>
      </c>
      <c r="F2" s="6" t="s">
        <v>35</v>
      </c>
      <c r="G2" s="7" t="s">
        <v>33</v>
      </c>
      <c r="H2" s="7" t="s">
        <v>42</v>
      </c>
      <c r="I2" s="14" t="s">
        <v>34</v>
      </c>
    </row>
    <row r="3" spans="1:10">
      <c r="A3" s="8">
        <v>1</v>
      </c>
      <c r="B3" s="6" t="s">
        <v>36</v>
      </c>
      <c r="C3" s="5">
        <f ca="1">RANDBETWEEN(80,200)</f>
        <v>190</v>
      </c>
      <c r="D3" s="5">
        <f ca="1">IF(C3&gt;=150,C3-150,0)</f>
        <v>40</v>
      </c>
      <c r="E3" s="5">
        <f ca="1">(D3*1)+300</f>
        <v>340</v>
      </c>
      <c r="F3" s="5">
        <f ca="1">(E3*13%)</f>
        <v>44.2</v>
      </c>
      <c r="G3" s="5">
        <f ca="1">(E3*13%)+E3</f>
        <v>384.2</v>
      </c>
      <c r="H3" s="5">
        <f ca="1">(G3*10%)</f>
        <v>38.42</v>
      </c>
      <c r="I3" s="9">
        <f ca="1">(G3*10%)+G3</f>
        <v>422.62</v>
      </c>
    </row>
    <row r="4" spans="1:10">
      <c r="A4" s="8">
        <v>2</v>
      </c>
      <c r="B4" s="6" t="s">
        <v>7</v>
      </c>
      <c r="C4" s="5">
        <f t="shared" ref="C4:C12" ca="1" si="0">RANDBETWEEN(80,200)</f>
        <v>146</v>
      </c>
      <c r="D4" s="5">
        <f t="shared" ref="D4:D12" ca="1" si="1">IF(C4&gt;=150,C4-150,0)</f>
        <v>0</v>
      </c>
      <c r="E4" s="5">
        <f t="shared" ref="E4:E12" ca="1" si="2">(D4*1)+300</f>
        <v>300</v>
      </c>
      <c r="F4" s="5">
        <f t="shared" ref="F4:F12" ca="1" si="3">(E4*13%)</f>
        <v>39</v>
      </c>
      <c r="G4" s="5">
        <f t="shared" ref="G4:G12" ca="1" si="4">(E4*13%)+E4</f>
        <v>339</v>
      </c>
      <c r="H4" s="5">
        <f t="shared" ref="H4:H12" ca="1" si="5">(G4*10%)</f>
        <v>33.9</v>
      </c>
      <c r="I4" s="9">
        <f t="shared" ref="I4:I12" ca="1" si="6">(G4*10%)+G4</f>
        <v>372.9</v>
      </c>
    </row>
    <row r="5" spans="1:10">
      <c r="A5" s="8">
        <v>3</v>
      </c>
      <c r="B5" s="6" t="s">
        <v>8</v>
      </c>
      <c r="C5" s="5">
        <f t="shared" ca="1" si="0"/>
        <v>178</v>
      </c>
      <c r="D5" s="5">
        <f t="shared" ca="1" si="1"/>
        <v>28</v>
      </c>
      <c r="E5" s="5">
        <f t="shared" ca="1" si="2"/>
        <v>328</v>
      </c>
      <c r="F5" s="5">
        <f t="shared" ca="1" si="3"/>
        <v>42.64</v>
      </c>
      <c r="G5" s="5">
        <f t="shared" ca="1" si="4"/>
        <v>370.64</v>
      </c>
      <c r="H5" s="5">
        <f t="shared" ca="1" si="5"/>
        <v>37.064</v>
      </c>
      <c r="I5" s="9">
        <f t="shared" ca="1" si="6"/>
        <v>407.70400000000001</v>
      </c>
    </row>
    <row r="6" spans="1:10">
      <c r="A6" s="8">
        <v>4</v>
      </c>
      <c r="B6" s="6" t="s">
        <v>37</v>
      </c>
      <c r="C6" s="5">
        <f t="shared" ca="1" si="0"/>
        <v>133</v>
      </c>
      <c r="D6" s="5">
        <f t="shared" ca="1" si="1"/>
        <v>0</v>
      </c>
      <c r="E6" s="5">
        <f t="shared" ca="1" si="2"/>
        <v>300</v>
      </c>
      <c r="F6" s="5">
        <f t="shared" ca="1" si="3"/>
        <v>39</v>
      </c>
      <c r="G6" s="5">
        <f t="shared" ca="1" si="4"/>
        <v>339</v>
      </c>
      <c r="H6" s="5">
        <f t="shared" ca="1" si="5"/>
        <v>33.9</v>
      </c>
      <c r="I6" s="9">
        <f t="shared" ca="1" si="6"/>
        <v>372.9</v>
      </c>
    </row>
    <row r="7" spans="1:10">
      <c r="A7" s="8">
        <v>5</v>
      </c>
      <c r="B7" s="6" t="s">
        <v>38</v>
      </c>
      <c r="C7" s="5">
        <f t="shared" ca="1" si="0"/>
        <v>153</v>
      </c>
      <c r="D7" s="5">
        <f t="shared" ca="1" si="1"/>
        <v>3</v>
      </c>
      <c r="E7" s="5">
        <f t="shared" ca="1" si="2"/>
        <v>303</v>
      </c>
      <c r="F7" s="5">
        <f t="shared" ca="1" si="3"/>
        <v>39.39</v>
      </c>
      <c r="G7" s="5">
        <f t="shared" ca="1" si="4"/>
        <v>342.39</v>
      </c>
      <c r="H7" s="5">
        <f t="shared" ca="1" si="5"/>
        <v>34.238999999999997</v>
      </c>
      <c r="I7" s="9">
        <f t="shared" ca="1" si="6"/>
        <v>376.62899999999996</v>
      </c>
    </row>
    <row r="8" spans="1:10">
      <c r="A8" s="8">
        <v>6</v>
      </c>
      <c r="B8" s="6" t="s">
        <v>39</v>
      </c>
      <c r="C8" s="5">
        <f t="shared" ca="1" si="0"/>
        <v>165</v>
      </c>
      <c r="D8" s="5">
        <f t="shared" ca="1" si="1"/>
        <v>15</v>
      </c>
      <c r="E8" s="5">
        <f t="shared" ca="1" si="2"/>
        <v>315</v>
      </c>
      <c r="F8" s="5">
        <f t="shared" ca="1" si="3"/>
        <v>40.950000000000003</v>
      </c>
      <c r="G8" s="5">
        <f t="shared" ca="1" si="4"/>
        <v>355.95</v>
      </c>
      <c r="H8" s="5">
        <f t="shared" ca="1" si="5"/>
        <v>35.594999999999999</v>
      </c>
      <c r="I8" s="9">
        <f t="shared" ca="1" si="6"/>
        <v>391.54499999999996</v>
      </c>
    </row>
    <row r="9" spans="1:10">
      <c r="A9" s="8">
        <v>7</v>
      </c>
      <c r="B9" s="6" t="s">
        <v>40</v>
      </c>
      <c r="C9" s="5">
        <f t="shared" ca="1" si="0"/>
        <v>184</v>
      </c>
      <c r="D9" s="5">
        <f t="shared" ca="1" si="1"/>
        <v>34</v>
      </c>
      <c r="E9" s="5">
        <f t="shared" ca="1" si="2"/>
        <v>334</v>
      </c>
      <c r="F9" s="5">
        <f t="shared" ca="1" si="3"/>
        <v>43.42</v>
      </c>
      <c r="G9" s="5">
        <f t="shared" ca="1" si="4"/>
        <v>377.42</v>
      </c>
      <c r="H9" s="5">
        <f t="shared" ca="1" si="5"/>
        <v>37.742000000000004</v>
      </c>
      <c r="I9" s="9">
        <f t="shared" ca="1" si="6"/>
        <v>415.16200000000003</v>
      </c>
    </row>
    <row r="10" spans="1:10">
      <c r="A10" s="8">
        <v>8</v>
      </c>
      <c r="B10" s="6" t="s">
        <v>41</v>
      </c>
      <c r="C10" s="5">
        <f t="shared" ca="1" si="0"/>
        <v>143</v>
      </c>
      <c r="D10" s="5">
        <f t="shared" ca="1" si="1"/>
        <v>0</v>
      </c>
      <c r="E10" s="5">
        <f t="shared" ca="1" si="2"/>
        <v>300</v>
      </c>
      <c r="F10" s="5">
        <f t="shared" ca="1" si="3"/>
        <v>39</v>
      </c>
      <c r="G10" s="5">
        <f t="shared" ca="1" si="4"/>
        <v>339</v>
      </c>
      <c r="H10" s="5">
        <f t="shared" ca="1" si="5"/>
        <v>33.9</v>
      </c>
      <c r="I10" s="9">
        <f t="shared" ca="1" si="6"/>
        <v>372.9</v>
      </c>
      <c r="J10" s="13"/>
    </row>
    <row r="11" spans="1:10">
      <c r="A11" s="8">
        <v>9</v>
      </c>
      <c r="B11" s="6" t="s">
        <v>11</v>
      </c>
      <c r="C11" s="5">
        <f t="shared" ca="1" si="0"/>
        <v>90</v>
      </c>
      <c r="D11" s="5">
        <f t="shared" ca="1" si="1"/>
        <v>0</v>
      </c>
      <c r="E11" s="5">
        <f t="shared" ca="1" si="2"/>
        <v>300</v>
      </c>
      <c r="F11" s="5">
        <f t="shared" ca="1" si="3"/>
        <v>39</v>
      </c>
      <c r="G11" s="5">
        <f t="shared" ca="1" si="4"/>
        <v>339</v>
      </c>
      <c r="H11" s="5">
        <f t="shared" ca="1" si="5"/>
        <v>33.9</v>
      </c>
      <c r="I11" s="9">
        <f t="shared" ca="1" si="6"/>
        <v>372.9</v>
      </c>
    </row>
    <row r="12" spans="1:10" ht="15.75" thickBot="1">
      <c r="A12" s="8">
        <v>10</v>
      </c>
      <c r="B12" s="6" t="s">
        <v>15</v>
      </c>
      <c r="C12" s="5">
        <f t="shared" ca="1" si="0"/>
        <v>130</v>
      </c>
      <c r="D12" s="5">
        <f t="shared" ca="1" si="1"/>
        <v>0</v>
      </c>
      <c r="E12" s="5">
        <f t="shared" ca="1" si="2"/>
        <v>300</v>
      </c>
      <c r="F12" s="5">
        <f t="shared" ca="1" si="3"/>
        <v>39</v>
      </c>
      <c r="G12" s="5">
        <f t="shared" ca="1" si="4"/>
        <v>339</v>
      </c>
      <c r="H12" s="5">
        <f t="shared" ca="1" si="5"/>
        <v>33.9</v>
      </c>
      <c r="I12" s="9">
        <f t="shared" ca="1" si="6"/>
        <v>372.9</v>
      </c>
    </row>
    <row r="13" spans="1:10" ht="15.75" thickBot="1">
      <c r="A13" s="10"/>
      <c r="B13" s="11"/>
      <c r="C13" s="11"/>
      <c r="D13" s="11"/>
      <c r="E13" s="11"/>
      <c r="F13" s="11"/>
      <c r="G13" s="11"/>
      <c r="H13" s="11"/>
      <c r="I13" s="12"/>
    </row>
  </sheetData>
  <mergeCells count="1">
    <mergeCell ref="A1:I1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9"/>
  <sheetViews>
    <sheetView tabSelected="1" topLeftCell="A7" zoomScale="115" zoomScaleNormal="115" zoomScaleSheetLayoutView="115" workbookViewId="0">
      <selection activeCell="G19" sqref="G19"/>
    </sheetView>
  </sheetViews>
  <sheetFormatPr defaultRowHeight="15"/>
  <cols>
    <col min="1" max="1" width="12.28515625" customWidth="1"/>
    <col min="2" max="3" width="13.7109375" customWidth="1"/>
    <col min="4" max="4" width="13.42578125" customWidth="1"/>
    <col min="5" max="5" width="14" customWidth="1"/>
    <col min="6" max="6" width="13" customWidth="1"/>
    <col min="7" max="7" width="14" style="4" customWidth="1"/>
  </cols>
  <sheetData>
    <row r="1" spans="1:7" ht="46.5" customHeight="1">
      <c r="A1" s="26" t="s">
        <v>44</v>
      </c>
      <c r="B1" s="26"/>
      <c r="C1" s="26"/>
      <c r="D1" s="26"/>
      <c r="E1" s="26"/>
      <c r="F1" s="26"/>
      <c r="G1" s="26"/>
    </row>
    <row r="2" spans="1:7" ht="15" customHeight="1">
      <c r="A2" s="27" t="s">
        <v>45</v>
      </c>
      <c r="B2" s="27"/>
      <c r="C2" s="27"/>
      <c r="D2" s="27"/>
      <c r="E2" s="27"/>
      <c r="F2" s="25">
        <v>80</v>
      </c>
      <c r="G2" s="25"/>
    </row>
    <row r="3" spans="1:7" ht="15" customHeight="1">
      <c r="A3" s="27" t="s">
        <v>46</v>
      </c>
      <c r="B3" s="27"/>
      <c r="C3" s="27"/>
      <c r="D3" s="27"/>
      <c r="E3" s="27"/>
      <c r="F3" s="25">
        <v>20</v>
      </c>
      <c r="G3" s="25"/>
    </row>
    <row r="4" spans="1:7" ht="15" customHeight="1">
      <c r="A4" s="27" t="s">
        <v>47</v>
      </c>
      <c r="B4" s="27"/>
      <c r="C4" s="27"/>
      <c r="D4" s="27"/>
      <c r="E4" s="27"/>
      <c r="F4" s="25">
        <v>7.5</v>
      </c>
      <c r="G4" s="25"/>
    </row>
    <row r="5" spans="1:7" ht="15" customHeight="1">
      <c r="A5" s="27" t="s">
        <v>48</v>
      </c>
      <c r="B5" s="27"/>
      <c r="C5" s="27"/>
      <c r="D5" s="27"/>
      <c r="E5" s="27"/>
      <c r="F5" s="25">
        <v>8.5</v>
      </c>
      <c r="G5" s="25"/>
    </row>
    <row r="6" spans="1:7" ht="15" customHeight="1">
      <c r="A6" s="27" t="s">
        <v>49</v>
      </c>
      <c r="B6" s="27"/>
      <c r="C6" s="27"/>
      <c r="D6" s="27"/>
      <c r="E6" s="27"/>
      <c r="F6" s="25">
        <v>10</v>
      </c>
      <c r="G6" s="25"/>
    </row>
    <row r="7" spans="1:7" ht="15" customHeight="1">
      <c r="F7" s="15"/>
      <c r="G7" s="16"/>
    </row>
    <row r="9" spans="1:7" ht="30" customHeight="1">
      <c r="A9" s="18" t="s">
        <v>0</v>
      </c>
      <c r="B9" s="18" t="s">
        <v>55</v>
      </c>
      <c r="C9" s="18" t="s">
        <v>50</v>
      </c>
      <c r="D9" s="19" t="s">
        <v>51</v>
      </c>
      <c r="E9" s="19" t="s">
        <v>52</v>
      </c>
      <c r="F9" s="19" t="s">
        <v>53</v>
      </c>
      <c r="G9" s="20" t="s">
        <v>54</v>
      </c>
    </row>
    <row r="10" spans="1:7" ht="15" customHeight="1">
      <c r="A10" s="18">
        <v>1</v>
      </c>
      <c r="B10" s="18" t="s">
        <v>60</v>
      </c>
      <c r="C10" s="18" t="s">
        <v>36</v>
      </c>
      <c r="D10" s="3">
        <v>350</v>
      </c>
      <c r="E10" s="3">
        <v>365</v>
      </c>
      <c r="F10" s="3">
        <f>E10-D10</f>
        <v>15</v>
      </c>
      <c r="G10" s="17">
        <f>IF(F10&lt;=$F$3,$F$2,IF(F10&lt;=50,$F$2+$F$4*($F$10-$F$3),IF(F10&lt;=250,F2+(50))))</f>
        <v>80</v>
      </c>
    </row>
    <row r="11" spans="1:7" ht="15" customHeight="1">
      <c r="A11" s="18">
        <v>2</v>
      </c>
      <c r="B11" s="18" t="s">
        <v>61</v>
      </c>
      <c r="C11" s="18" t="s">
        <v>56</v>
      </c>
      <c r="D11" s="3">
        <v>389</v>
      </c>
      <c r="E11" s="3">
        <v>400</v>
      </c>
      <c r="F11" s="3">
        <f t="shared" ref="F11:F19" si="0">E11-D11</f>
        <v>11</v>
      </c>
      <c r="G11" s="17"/>
    </row>
    <row r="12" spans="1:7" ht="15" customHeight="1">
      <c r="A12" s="18">
        <v>3</v>
      </c>
      <c r="B12" s="18" t="s">
        <v>62</v>
      </c>
      <c r="C12" s="18" t="s">
        <v>57</v>
      </c>
      <c r="D12" s="3">
        <v>400</v>
      </c>
      <c r="E12" s="3">
        <v>467</v>
      </c>
      <c r="F12" s="3">
        <f t="shared" si="0"/>
        <v>67</v>
      </c>
      <c r="G12" s="17"/>
    </row>
    <row r="13" spans="1:7" ht="15" customHeight="1">
      <c r="A13" s="18">
        <v>4</v>
      </c>
      <c r="B13" s="18" t="s">
        <v>63</v>
      </c>
      <c r="C13" s="18" t="s">
        <v>39</v>
      </c>
      <c r="D13" s="3">
        <v>560</v>
      </c>
      <c r="E13" s="3">
        <v>600</v>
      </c>
      <c r="F13" s="3">
        <f t="shared" si="0"/>
        <v>40</v>
      </c>
      <c r="G13" s="17"/>
    </row>
    <row r="14" spans="1:7" ht="15" customHeight="1">
      <c r="A14" s="18">
        <v>5</v>
      </c>
      <c r="B14" s="18" t="s">
        <v>64</v>
      </c>
      <c r="C14" s="18" t="s">
        <v>37</v>
      </c>
      <c r="D14" s="3">
        <v>707</v>
      </c>
      <c r="E14" s="3">
        <v>701</v>
      </c>
      <c r="F14" s="3">
        <f t="shared" si="0"/>
        <v>-6</v>
      </c>
      <c r="G14" s="17"/>
    </row>
    <row r="15" spans="1:7" ht="15" customHeight="1">
      <c r="A15" s="18">
        <v>6</v>
      </c>
      <c r="B15" s="18" t="s">
        <v>65</v>
      </c>
      <c r="C15" s="18" t="s">
        <v>38</v>
      </c>
      <c r="D15" s="3">
        <v>200</v>
      </c>
      <c r="E15" s="3">
        <v>490</v>
      </c>
      <c r="F15" s="3">
        <f t="shared" si="0"/>
        <v>290</v>
      </c>
      <c r="G15" s="17"/>
    </row>
    <row r="16" spans="1:7" ht="15" customHeight="1">
      <c r="A16" s="18">
        <v>7</v>
      </c>
      <c r="B16" s="18" t="s">
        <v>66</v>
      </c>
      <c r="C16" s="18" t="s">
        <v>40</v>
      </c>
      <c r="D16" s="3">
        <v>553</v>
      </c>
      <c r="E16" s="3">
        <v>576</v>
      </c>
      <c r="F16" s="3">
        <f t="shared" si="0"/>
        <v>23</v>
      </c>
      <c r="G16" s="17"/>
    </row>
    <row r="17" spans="1:7" ht="15" customHeight="1">
      <c r="A17" s="18">
        <v>8</v>
      </c>
      <c r="B17" s="18" t="s">
        <v>67</v>
      </c>
      <c r="C17" s="18" t="s">
        <v>41</v>
      </c>
      <c r="D17" s="3">
        <v>350</v>
      </c>
      <c r="E17" s="3">
        <v>388</v>
      </c>
      <c r="F17" s="3">
        <f t="shared" si="0"/>
        <v>38</v>
      </c>
      <c r="G17" s="17"/>
    </row>
    <row r="18" spans="1:7" ht="15" customHeight="1">
      <c r="A18" s="18">
        <v>9</v>
      </c>
      <c r="B18" s="18" t="s">
        <v>68</v>
      </c>
      <c r="C18" s="18" t="s">
        <v>58</v>
      </c>
      <c r="D18" s="3">
        <v>466</v>
      </c>
      <c r="E18" s="3">
        <v>489</v>
      </c>
      <c r="F18" s="3">
        <f t="shared" si="0"/>
        <v>23</v>
      </c>
      <c r="G18" s="17"/>
    </row>
    <row r="19" spans="1:7" ht="15" customHeight="1">
      <c r="A19" s="18">
        <v>10</v>
      </c>
      <c r="B19" s="18" t="s">
        <v>69</v>
      </c>
      <c r="C19" s="18" t="s">
        <v>59</v>
      </c>
      <c r="D19" s="3">
        <v>360</v>
      </c>
      <c r="E19" s="3">
        <v>389</v>
      </c>
      <c r="F19" s="3">
        <f t="shared" si="0"/>
        <v>29</v>
      </c>
      <c r="G19" s="17"/>
    </row>
  </sheetData>
  <mergeCells count="11">
    <mergeCell ref="F6:G6"/>
    <mergeCell ref="A1:G1"/>
    <mergeCell ref="A2:E2"/>
    <mergeCell ref="A3:E3"/>
    <mergeCell ref="A4:E4"/>
    <mergeCell ref="A5:E5"/>
    <mergeCell ref="A6:E6"/>
    <mergeCell ref="F2:G2"/>
    <mergeCell ref="F3:G3"/>
    <mergeCell ref="F4:G4"/>
    <mergeCell ref="F5:G5"/>
  </mergeCells>
  <pageMargins left="0.7" right="0.7" top="0.75" bottom="0.75" header="0.3" footer="0.3"/>
  <pageSetup scale="98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2018-04-19T06:03:04Z</dcterms:modified>
</cp:coreProperties>
</file>