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cal\Downloads\"/>
    </mc:Choice>
  </mc:AlternateContent>
  <bookViews>
    <workbookView xWindow="0" yWindow="0" windowWidth="21570" windowHeight="814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B18" i="1"/>
  <c r="B17" i="1"/>
  <c r="B16" i="1"/>
  <c r="B15" i="1"/>
  <c r="B14" i="1"/>
  <c r="F3" i="1"/>
  <c r="F4" i="1"/>
  <c r="F5" i="1"/>
  <c r="F6" i="1"/>
  <c r="F7" i="1"/>
  <c r="F8" i="1"/>
  <c r="F2" i="1"/>
  <c r="B13" i="1"/>
  <c r="B1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<sst xmlns="http://schemas.openxmlformats.org/spreadsheetml/2006/main" count="15" uniqueCount="13">
  <si>
    <t>Czas efektu</t>
  </si>
  <si>
    <t>środek przedziału</t>
  </si>
  <si>
    <t>xi*ni</t>
  </si>
  <si>
    <t>n</t>
  </si>
  <si>
    <t>suma</t>
  </si>
  <si>
    <t>srednia</t>
  </si>
  <si>
    <t>wariacja</t>
  </si>
  <si>
    <t>odch.standardowe</t>
  </si>
  <si>
    <t>liczba doświadczeń ni</t>
  </si>
  <si>
    <t>u</t>
  </si>
  <si>
    <t>Dane</t>
  </si>
  <si>
    <t>Odchylenie stand.</t>
  </si>
  <si>
    <t>Ufność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</si>
</sst>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0" workbookViewId="0">
      <selection activeCell="G21" sqref="G21"/>
    </sheetView>
  </sheetViews>
  <sheetFormatPr defaultRowHeight="15" x14ac:dyDescent="0.25"/>
  <cols>
    <col min="1" max="1" width="17.7109375" bestFit="1" customWidth="1"/>
    <col min="3" max="3" width="16.7109375" bestFit="1" customWidth="1"/>
    <col min="4" max="4" width="26.42578125" customWidth="1"/>
    <col min="5" max="5" width="16" bestFit="1" customWidth="1"/>
    <col min="6" max="6" width="12" bestFit="1" customWidth="1"/>
    <col min="7" max="7" width="9.85546875" bestFit="1" customWidth="1"/>
  </cols>
  <sheetData>
    <row r="1" spans="1:6" ht="27.75" customHeight="1" x14ac:dyDescent="0.25">
      <c r="A1" t="s">
        <v>0</v>
      </c>
      <c r="C1" t="s">
        <v>1</v>
      </c>
      <c r="D1" t="s">
        <v>8</v>
      </c>
      <c r="E1" t="s">
        <v>2</v>
      </c>
    </row>
    <row r="2" spans="1:6" x14ac:dyDescent="0.25">
      <c r="A2">
        <v>0</v>
      </c>
      <c r="B2">
        <v>0.2</v>
      </c>
      <c r="C2">
        <v>0.1</v>
      </c>
      <c r="D2">
        <v>50</v>
      </c>
      <c r="E2">
        <f>C2*D2</f>
        <v>5</v>
      </c>
      <c r="F2">
        <f>(C2-$B$13)^2 * D2</f>
        <v>16.404992000000004</v>
      </c>
    </row>
    <row r="3" spans="1:6" x14ac:dyDescent="0.25">
      <c r="A3">
        <v>0.2</v>
      </c>
      <c r="B3">
        <v>0.4</v>
      </c>
      <c r="C3">
        <v>0.3</v>
      </c>
      <c r="D3">
        <v>128</v>
      </c>
      <c r="E3">
        <f t="shared" ref="E3:E8" si="0">C3*D3</f>
        <v>38.4</v>
      </c>
      <c r="F3">
        <f t="shared" ref="F3:F8" si="1">(C3-$B$13)^2 * D3</f>
        <v>17.789419520000006</v>
      </c>
    </row>
    <row r="4" spans="1:6" x14ac:dyDescent="0.25">
      <c r="A4">
        <v>0.4</v>
      </c>
      <c r="B4">
        <v>0.6</v>
      </c>
      <c r="C4">
        <v>0.5</v>
      </c>
      <c r="D4">
        <v>245</v>
      </c>
      <c r="E4">
        <f t="shared" si="0"/>
        <v>122.5</v>
      </c>
      <c r="F4">
        <f t="shared" si="1"/>
        <v>7.3156608000000052</v>
      </c>
    </row>
    <row r="5" spans="1:6" x14ac:dyDescent="0.25">
      <c r="A5">
        <v>0.6</v>
      </c>
      <c r="B5">
        <v>0.8</v>
      </c>
      <c r="C5">
        <v>0.7</v>
      </c>
      <c r="D5">
        <v>286</v>
      </c>
      <c r="E5">
        <f t="shared" si="0"/>
        <v>200.2</v>
      </c>
      <c r="F5">
        <f t="shared" si="1"/>
        <v>0.21159423999999832</v>
      </c>
    </row>
    <row r="6" spans="1:6" x14ac:dyDescent="0.25">
      <c r="A6">
        <v>0.8</v>
      </c>
      <c r="B6">
        <v>1</v>
      </c>
      <c r="C6">
        <v>0.9</v>
      </c>
      <c r="D6">
        <v>134</v>
      </c>
      <c r="E6">
        <f t="shared" si="0"/>
        <v>120.60000000000001</v>
      </c>
      <c r="F6">
        <f t="shared" si="1"/>
        <v>6.9170585599999974</v>
      </c>
    </row>
    <row r="7" spans="1:6" x14ac:dyDescent="0.25">
      <c r="A7">
        <v>1</v>
      </c>
      <c r="B7">
        <v>1.2</v>
      </c>
      <c r="C7">
        <v>1.1000000000000001</v>
      </c>
      <c r="D7">
        <v>90</v>
      </c>
      <c r="E7">
        <f t="shared" si="0"/>
        <v>99.000000000000014</v>
      </c>
      <c r="F7">
        <f t="shared" si="1"/>
        <v>16.424985600000003</v>
      </c>
    </row>
    <row r="8" spans="1:6" x14ac:dyDescent="0.25">
      <c r="A8">
        <v>1.2</v>
      </c>
      <c r="B8">
        <v>1.4</v>
      </c>
      <c r="C8">
        <v>1.3</v>
      </c>
      <c r="D8">
        <v>67</v>
      </c>
      <c r="E8">
        <f t="shared" si="0"/>
        <v>87.100000000000009</v>
      </c>
      <c r="F8">
        <f t="shared" si="1"/>
        <v>26.35644928</v>
      </c>
    </row>
    <row r="11" spans="1:6" x14ac:dyDescent="0.25">
      <c r="A11" t="s">
        <v>3</v>
      </c>
      <c r="B11">
        <v>1000</v>
      </c>
    </row>
    <row r="12" spans="1:6" x14ac:dyDescent="0.25">
      <c r="A12" t="s">
        <v>4</v>
      </c>
      <c r="B12">
        <f>SUM(E2:E8)</f>
        <v>672.80000000000007</v>
      </c>
    </row>
    <row r="13" spans="1:6" x14ac:dyDescent="0.25">
      <c r="A13" t="s">
        <v>5</v>
      </c>
      <c r="B13">
        <f>B12/B11</f>
        <v>0.67280000000000006</v>
      </c>
    </row>
    <row r="14" spans="1:6" x14ac:dyDescent="0.25">
      <c r="A14" t="s">
        <v>6</v>
      </c>
      <c r="B14">
        <f>SUM(F2:F8)/999</f>
        <v>9.1511671671671679E-2</v>
      </c>
    </row>
    <row r="15" spans="1:6" x14ac:dyDescent="0.25">
      <c r="A15" t="s">
        <v>7</v>
      </c>
      <c r="B15">
        <f>SQRT(B14)</f>
        <v>0.30250896130804406</v>
      </c>
    </row>
    <row r="16" spans="1:6" x14ac:dyDescent="0.25">
      <c r="A16" t="s">
        <v>9</v>
      </c>
      <c r="B16">
        <f>_xlfn.NORM.S.INV(1-(0.05/2))</f>
        <v>1.9599639845400536</v>
      </c>
    </row>
    <row r="17" spans="1:7" x14ac:dyDescent="0.25">
      <c r="B17">
        <f>B13-B16*(B15/SQRT(B11))</f>
        <v>0.65405064485536624</v>
      </c>
    </row>
    <row r="18" spans="1:7" x14ac:dyDescent="0.25">
      <c r="B18">
        <f>B13+B16*(B15/SQRT(B11))</f>
        <v>0.69154935514463389</v>
      </c>
    </row>
    <row r="21" spans="1:7" x14ac:dyDescent="0.25">
      <c r="A21" s="2" t="s">
        <v>10</v>
      </c>
      <c r="B21" s="1" t="s">
        <v>3</v>
      </c>
      <c r="D21" t="s">
        <v>5</v>
      </c>
      <c r="E21" t="s">
        <v>11</v>
      </c>
      <c r="F21" t="s">
        <v>12</v>
      </c>
    </row>
    <row r="22" spans="1:7" x14ac:dyDescent="0.25">
      <c r="A22" s="2">
        <v>10</v>
      </c>
      <c r="B22" s="1">
        <v>10</v>
      </c>
      <c r="D22">
        <f>AVERAGE(A22:A31)</f>
        <v>20</v>
      </c>
      <c r="E22">
        <f>_xlfn.STDEV.P(A22:A31,10)</f>
        <v>5.7279941825539504</v>
      </c>
      <c r="F22">
        <f>_xlfn.CONFIDENCE.NORM(0.95,E22,B22)</f>
        <v>0.11358397265036685</v>
      </c>
      <c r="G22">
        <f>_xlfn.CONFIDENCE.T(0.95,E22,B22)</f>
        <v>0.11679008559670828</v>
      </c>
    </row>
    <row r="23" spans="1:7" x14ac:dyDescent="0.25">
      <c r="A23" s="2">
        <v>20</v>
      </c>
    </row>
    <row r="24" spans="1:7" x14ac:dyDescent="0.25">
      <c r="A24" s="2">
        <v>16</v>
      </c>
    </row>
    <row r="25" spans="1:7" x14ac:dyDescent="0.25">
      <c r="A25" s="2">
        <v>20</v>
      </c>
    </row>
    <row r="26" spans="1:7" x14ac:dyDescent="0.25">
      <c r="A26" s="2">
        <v>18</v>
      </c>
    </row>
    <row r="27" spans="1:7" x14ac:dyDescent="0.25">
      <c r="A27" s="2">
        <v>30</v>
      </c>
    </row>
    <row r="28" spans="1:7" x14ac:dyDescent="0.25">
      <c r="A28" s="2">
        <v>24</v>
      </c>
    </row>
    <row r="29" spans="1:7" x14ac:dyDescent="0.25">
      <c r="A29" s="2">
        <v>20</v>
      </c>
    </row>
    <row r="30" spans="1:7" x14ac:dyDescent="0.25">
      <c r="A30" s="2">
        <v>17</v>
      </c>
    </row>
    <row r="31" spans="1:7" x14ac:dyDescent="0.25">
      <c r="A31" s="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2022-12-15T12:57:09Z</dcterms:created>
  <dcterms:modified xsi:type="dcterms:W3CDTF">2022-12-15T13:42:23Z</dcterms:modified>
</cp:coreProperties>
</file>