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Sheet2"/>
    <sheet r:id="rId3" sheetId="3" name="import"/>
    <sheet r:id="rId4" sheetId="4" name="cost prediction"/>
  </sheets>
  <calcPr fullCalcOnLoad="1"/>
</workbook>
</file>

<file path=xl/sharedStrings.xml><?xml version="1.0" encoding="utf-8"?>
<sst xmlns="http://schemas.openxmlformats.org/spreadsheetml/2006/main" count="247" uniqueCount="133">
  <si>
    <t>Kosten in ct/kWh</t>
  </si>
  <si>
    <t>Windkraft (onshore)</t>
  </si>
  <si>
    <t xml:space="preserve">4.3 - 9.2 </t>
  </si>
  <si>
    <t xml:space="preserve">5 - 9.5 </t>
  </si>
  <si>
    <t>5 - 9</t>
  </si>
  <si>
    <t>5-8.5</t>
  </si>
  <si>
    <t>Problematik: Unterschied zwischen Stromgestehungskosten und Vollkosten. Prognosen von 2035 und 2045 wurden von Abbildung abgelesen also keine genauen Werte</t>
  </si>
  <si>
    <t>Windkraft (offshore)</t>
  </si>
  <si>
    <t xml:space="preserve">5.5 -10.3 </t>
  </si>
  <si>
    <t>PV Dach klein</t>
  </si>
  <si>
    <t>7 - 14.4</t>
  </si>
  <si>
    <t>7 - 15</t>
  </si>
  <si>
    <t>5 - 12</t>
  </si>
  <si>
    <t>5 - 11.0</t>
  </si>
  <si>
    <t>PV Dach groß</t>
  </si>
  <si>
    <t>5.5 - 12.4</t>
  </si>
  <si>
    <t>PV Freifläche</t>
  </si>
  <si>
    <t>4.1 - 7</t>
  </si>
  <si>
    <t>3.5 - 7</t>
  </si>
  <si>
    <t>3 - 6</t>
  </si>
  <si>
    <t>3 - 5.5</t>
  </si>
  <si>
    <t>Biogas</t>
  </si>
  <si>
    <t>20.2 - 32.5</t>
  </si>
  <si>
    <t>Erdgas</t>
  </si>
  <si>
    <t>20.4 - 35.6</t>
  </si>
  <si>
    <t>Braunkohle</t>
  </si>
  <si>
    <t>15.1 - 25.7</t>
  </si>
  <si>
    <t>11.5 - 17.5</t>
  </si>
  <si>
    <t>15.5 - 36</t>
  </si>
  <si>
    <t>22 - 45</t>
  </si>
  <si>
    <t>Steinkohle</t>
  </si>
  <si>
    <t>17.3 - 29.3</t>
  </si>
  <si>
    <t>Atomkraft</t>
  </si>
  <si>
    <t>3.0 - 5.3</t>
  </si>
  <si>
    <t>13.6 - 49</t>
  </si>
  <si>
    <t>Wasser</t>
  </si>
  <si>
    <t>Biomasse</t>
  </si>
  <si>
    <t>Geothermie</t>
  </si>
  <si>
    <t>GuD</t>
  </si>
  <si>
    <t>9 - 12.5</t>
  </si>
  <si>
    <t>11 - 20</t>
  </si>
  <si>
    <t>12 - 23</t>
  </si>
  <si>
    <t>Sources</t>
  </si>
  <si>
    <t>https://www.polarstern-energie.de/magazin/artikel/energietraeger-vergleich-stromgestehungskosten-bauzeit-anlagen/</t>
  </si>
  <si>
    <t xml:space="preserve">Stromgestehungskosten </t>
  </si>
  <si>
    <t>https://data.bundesnetzagentur.de/Bundesnetzagentur/SharedDocs/Mediathek/Monitoringberichte/MonitoringberichtEnergie2024.pdf</t>
  </si>
  <si>
    <t>Durchschnittliche Zahlungen nach Energieträgern</t>
  </si>
  <si>
    <t>https://www.tech-for-future.de/kosten-kwh/</t>
  </si>
  <si>
    <t>Vollkosten von Stromerzeugern in Deutschland</t>
  </si>
  <si>
    <t>https://www.ise.fraunhofer.de/de/veroeffentlichungen/studien/studie-stromgestehungskosten-erneuerbare-energien.html</t>
  </si>
  <si>
    <t>Stromgestehungs- und Betriebskosten</t>
  </si>
  <si>
    <t>https://www.bundestag.de/resource/blob/887090/1867659c1d4edcc0e32cb093ab073767/WD-5-005-22-pdf-data.pdf</t>
  </si>
  <si>
    <t>Gesamtgesellschaftliche Kosten der Stromerzeugung</t>
  </si>
  <si>
    <t>Stromimport</t>
  </si>
  <si>
    <t>Energy source</t>
  </si>
  <si>
    <t>Unit</t>
  </si>
  <si>
    <t>SMARD | Energieträgerscharfe Importe</t>
  </si>
  <si>
    <t>GWh</t>
  </si>
  <si>
    <t>Sonst. Konventionelle</t>
  </si>
  <si>
    <t>Pumpspeicher</t>
  </si>
  <si>
    <t>Kernenergie</t>
  </si>
  <si>
    <t>Wind Onshore</t>
  </si>
  <si>
    <t>Wind Offshore</t>
  </si>
  <si>
    <t>Wasserkraft</t>
  </si>
  <si>
    <t>Photovoltaik</t>
  </si>
  <si>
    <t>Summe</t>
  </si>
  <si>
    <t>TWh</t>
  </si>
  <si>
    <t>Bruttostromerzeugung</t>
  </si>
  <si>
    <t>Bruttostromerzeugung nach Energieträgern in Deutschland ab 1990 - Statistisches Bundesamt</t>
  </si>
  <si>
    <t>Bruttostromerzeugung in Deutschland - Statistisches Bundesamt</t>
  </si>
  <si>
    <t>Mineralöl</t>
  </si>
  <si>
    <t>Wind</t>
  </si>
  <si>
    <t>Sonstige</t>
  </si>
  <si>
    <t>Summe insgesamt Import und Erzeugung</t>
  </si>
  <si>
    <t>Import in Prozent</t>
  </si>
  <si>
    <t>%</t>
  </si>
  <si>
    <t>Label</t>
  </si>
  <si>
    <t>Energy Source</t>
  </si>
  <si>
    <t>Category</t>
  </si>
  <si>
    <t>Notes</t>
  </si>
  <si>
    <t>wind</t>
  </si>
  <si>
    <t>Renewable</t>
  </si>
  <si>
    <t>waste</t>
  </si>
  <si>
    <t>Waste</t>
  </si>
  <si>
    <t>biomass</t>
  </si>
  <si>
    <t>Biomass solid</t>
  </si>
  <si>
    <t>solar</t>
  </si>
  <si>
    <t>gas_natural</t>
  </si>
  <si>
    <t>Natural Gas</t>
  </si>
  <si>
    <t>Fossil</t>
  </si>
  <si>
    <t>coal_lignite</t>
  </si>
  <si>
    <t>Lignite</t>
  </si>
  <si>
    <t>hydro</t>
  </si>
  <si>
    <t>Hydro</t>
  </si>
  <si>
    <t>coal_hard</t>
  </si>
  <si>
    <t>Hard coal</t>
  </si>
  <si>
    <t>coal_gas</t>
  </si>
  <si>
    <t>Coal gases</t>
  </si>
  <si>
    <t>biogas</t>
  </si>
  <si>
    <t>heavy_fuel_oil</t>
  </si>
  <si>
    <t>Heavy Fuel Oil</t>
  </si>
  <si>
    <t>???</t>
  </si>
  <si>
    <t>import</t>
  </si>
  <si>
    <t>Import</t>
  </si>
  <si>
    <t>Fossil/Renewable</t>
  </si>
  <si>
    <t>Nettostromerzeugung</t>
  </si>
  <si>
    <t>(Stand 2021)</t>
  </si>
  <si>
    <t>Kernkraft</t>
  </si>
  <si>
    <t>Wasserstoff</t>
  </si>
  <si>
    <t>Speicher</t>
  </si>
  <si>
    <t>Erneuerbare Energien</t>
  </si>
  <si>
    <t>Importsaldo</t>
  </si>
  <si>
    <t>wind_onshore</t>
  </si>
  <si>
    <t>Onshore wind</t>
  </si>
  <si>
    <t>would put on and ofshore in 1 common energy source (wind)</t>
  </si>
  <si>
    <t>wind_offshore</t>
  </si>
  <si>
    <t>Offshore wind</t>
  </si>
  <si>
    <t>wind summed</t>
  </si>
  <si>
    <t>Biomass</t>
  </si>
  <si>
    <t>bhkw_small</t>
  </si>
  <si>
    <t>Klein-BHKW</t>
  </si>
  <si>
    <t>there is no current data on this for the past years, i would say it's not a suitable techno</t>
  </si>
  <si>
    <t>chp_large</t>
  </si>
  <si>
    <t>KWK, groß</t>
  </si>
  <si>
    <t>chp_medium</t>
  </si>
  <si>
    <t>KWK, mittel</t>
  </si>
  <si>
    <t>gas</t>
  </si>
  <si>
    <t>Fossile Gase</t>
  </si>
  <si>
    <t>gas_gud</t>
  </si>
  <si>
    <t>geothermal</t>
  </si>
  <si>
    <t>summe_fossil</t>
  </si>
  <si>
    <t>Summe_fossil</t>
  </si>
  <si>
    <t>kernenergie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</si>
</sst>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0" x14ac:knownFonts="1">
    <font>
      <sz val="11"/>
      <color theme="1"/>
      <name val="Calibri"/>
      <family val="2"/>
      <scheme val="minor"/>
    </font>
    <font>
      <b/>
      <sz val="14"/>
      <color rgb="FF000000"/>
      <name val="Aptos Narrow"/>
      <family val="2"/>
    </font>
    <font>
      <sz val="11"/>
      <color theme="1"/>
      <name val="Calibri"/>
      <family val="2"/>
    </font>
    <font>
      <b/>
      <sz val="11"/>
      <color rgb="FF000000"/>
      <name val="Aptos Narrow"/>
      <family val="2"/>
    </font>
    <font>
      <u/>
      <sz val="11"/>
      <color rgb="FF000000"/>
      <name val="Aptos Narrow"/>
      <family val="2"/>
    </font>
    <font>
      <sz val="11"/>
      <color rgb="FF000000"/>
      <name val="Aptos Narrow"/>
      <family val="2"/>
    </font>
    <font>
      <b/>
      <sz val="12"/>
      <color rgb="FF000000"/>
      <name val="Aptos Narrow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7030a0"/>
      </patternFill>
    </fill>
    <fill>
      <patternFill patternType="solid">
        <fgColor rgb="FF00b0f0"/>
      </patternFill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77ccff"/>
      </patternFill>
    </fill>
    <fill>
      <patternFill patternType="solid">
        <fgColor rgb="FFdceaf7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83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4" applyNumberFormat="1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0" borderId="1" applyBorder="1" fontId="3" applyFont="1" fillId="0" applyAlignment="1">
      <alignment horizontal="left" wrapText="1"/>
    </xf>
    <xf xfId="0" numFmtId="0" borderId="2" applyBorder="1" fontId="2" applyFont="1" fillId="0" applyAlignment="1">
      <alignment horizontal="left" wrapText="1"/>
    </xf>
    <xf xfId="0" numFmtId="3" applyNumberFormat="1" borderId="3" applyBorder="1" fontId="2" applyFont="1" fillId="0" applyAlignment="1">
      <alignment horizontal="right"/>
    </xf>
    <xf xfId="0" numFmtId="3" applyNumberFormat="1" borderId="4" applyBorder="1" fontId="2" applyFont="1" fillId="0" applyAlignment="1">
      <alignment horizontal="right"/>
    </xf>
    <xf xfId="0" numFmtId="3" applyNumberFormat="1" borderId="5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0" borderId="6" applyBorder="1" fontId="2" applyFont="1" fillId="0" applyAlignment="1">
      <alignment horizontal="left"/>
    </xf>
    <xf xfId="0" numFmtId="4" applyNumberFormat="1" borderId="7" applyBorder="1" fontId="2" applyFont="1" fillId="2" applyFill="1" applyAlignment="1">
      <alignment horizontal="right"/>
    </xf>
    <xf xfId="0" numFmtId="4" applyNumberFormat="1" borderId="8" applyBorder="1" fontId="2" applyFont="1" fillId="3" applyFill="1" applyAlignment="1">
      <alignment horizontal="right"/>
    </xf>
    <xf xfId="0" numFmtId="4" applyNumberFormat="1" borderId="8" applyBorder="1" fontId="2" applyFont="1" fillId="4" applyFill="1" applyAlignment="1">
      <alignment horizontal="right"/>
    </xf>
    <xf xfId="0" numFmtId="3" applyNumberFormat="1" borderId="8" applyBorder="1" fontId="2" applyFont="1" fillId="5" applyFill="1" applyAlignment="1">
      <alignment horizontal="left"/>
    </xf>
    <xf xfId="0" numFmtId="3" applyNumberFormat="1" borderId="8" applyBorder="1" fontId="2" applyFont="1" fillId="6" applyFill="1" applyAlignment="1">
      <alignment horizontal="right"/>
    </xf>
    <xf xfId="0" numFmtId="3" applyNumberFormat="1" borderId="9" applyBorder="1" fontId="2" applyFont="1" fillId="6" applyFill="1" applyAlignment="1">
      <alignment horizontal="right"/>
    </xf>
    <xf xfId="0" numFmtId="0" borderId="1" applyBorder="1" fontId="4" applyFont="1" fillId="0" applyAlignment="1">
      <alignment horizontal="left" wrapText="1"/>
    </xf>
    <xf xfId="0" numFmtId="0" borderId="10" applyBorder="1" fontId="2" applyFont="1" fillId="0" applyAlignment="1">
      <alignment horizontal="left"/>
    </xf>
    <xf xfId="0" numFmtId="4" applyNumberFormat="1" borderId="11" applyBorder="1" fontId="2" applyFont="1" fillId="2" applyFill="1" applyAlignment="1">
      <alignment horizontal="right"/>
    </xf>
    <xf xfId="0" numFmtId="4" applyNumberFormat="1" borderId="12" applyBorder="1" fontId="2" applyFont="1" fillId="3" applyFill="1" applyAlignment="1">
      <alignment horizontal="right"/>
    </xf>
    <xf xfId="0" numFmtId="4" applyNumberFormat="1" borderId="12" applyBorder="1" fontId="2" applyFont="1" fillId="4" applyFill="1" applyAlignment="1">
      <alignment horizontal="right"/>
    </xf>
    <xf xfId="0" numFmtId="3" applyNumberFormat="1" borderId="12" applyBorder="1" fontId="2" applyFont="1" fillId="5" applyFill="1" applyAlignment="1">
      <alignment horizontal="left"/>
    </xf>
    <xf xfId="0" numFmtId="3" applyNumberFormat="1" borderId="12" applyBorder="1" fontId="2" applyFont="1" fillId="0" applyAlignment="1">
      <alignment horizontal="left"/>
    </xf>
    <xf xfId="0" numFmtId="3" applyNumberFormat="1" borderId="12" applyBorder="1" fontId="2" applyFont="1" fillId="0" applyAlignment="1">
      <alignment horizontal="right"/>
    </xf>
    <xf xfId="0" numFmtId="3" applyNumberFormat="1" borderId="13" applyBorder="1" fontId="2" applyFont="1" fillId="0" applyAlignment="1">
      <alignment horizontal="right"/>
    </xf>
    <xf xfId="0" numFmtId="4" applyNumberFormat="1" borderId="11" applyBorder="1" fontId="2" applyFont="1" fillId="2" applyFill="1" applyAlignment="1">
      <alignment horizontal="right" vertical="top"/>
    </xf>
    <xf xfId="0" numFmtId="4" applyNumberFormat="1" borderId="12" applyBorder="1" fontId="2" applyFont="1" fillId="0" applyAlignment="1">
      <alignment horizontal="left"/>
    </xf>
    <xf xfId="0" numFmtId="3" applyNumberFormat="1" borderId="12" applyBorder="1" fontId="2" applyFont="1" fillId="6" applyFill="1" applyAlignment="1">
      <alignment horizontal="right"/>
    </xf>
    <xf xfId="0" numFmtId="3" applyNumberFormat="1" borderId="13" applyBorder="1" fontId="2" applyFont="1" fillId="6" applyFill="1" applyAlignment="1">
      <alignment horizontal="right"/>
    </xf>
    <xf xfId="0" numFmtId="3" applyNumberFormat="1" borderId="11" applyBorder="1" fontId="2" applyFont="1" fillId="2" applyFill="1" applyAlignment="1">
      <alignment horizontal="right"/>
    </xf>
    <xf xfId="0" numFmtId="4" applyNumberFormat="1" borderId="11" applyBorder="1" fontId="2" applyFont="1" fillId="0" applyAlignment="1">
      <alignment horizontal="left"/>
    </xf>
    <xf xfId="0" numFmtId="3" applyNumberFormat="1" borderId="12" applyBorder="1" fontId="2" applyFont="1" fillId="6" applyFill="1" applyAlignment="1">
      <alignment horizontal="left"/>
    </xf>
    <xf xfId="0" numFmtId="0" borderId="10" applyBorder="1" fontId="2" applyFont="1" fillId="0" applyAlignment="1">
      <alignment horizontal="left" wrapText="1"/>
    </xf>
    <xf xfId="0" numFmtId="0" borderId="14" applyBorder="1" fontId="2" applyFont="1" fillId="0" applyAlignment="1">
      <alignment horizontal="left" wrapText="1"/>
    </xf>
    <xf xfId="0" numFmtId="4" applyNumberFormat="1" borderId="15" applyBorder="1" fontId="2" applyFont="1" fillId="0" applyAlignment="1">
      <alignment horizontal="left"/>
    </xf>
    <xf xfId="0" numFmtId="4" applyNumberFormat="1" borderId="16" applyBorder="1" fontId="2" applyFont="1" fillId="0" applyAlignment="1">
      <alignment horizontal="left"/>
    </xf>
    <xf xfId="0" numFmtId="3" applyNumberFormat="1" borderId="16" applyBorder="1" fontId="2" applyFont="1" fillId="0" applyAlignment="1">
      <alignment horizontal="left"/>
    </xf>
    <xf xfId="0" numFmtId="3" applyNumberFormat="1" borderId="16" applyBorder="1" fontId="2" applyFont="1" fillId="6" applyFill="1" applyAlignment="1">
      <alignment horizontal="left"/>
    </xf>
    <xf xfId="0" numFmtId="3" applyNumberFormat="1" borderId="16" applyBorder="1" fontId="2" applyFont="1" fillId="6" applyFill="1" applyAlignment="1">
      <alignment horizontal="right"/>
    </xf>
    <xf xfId="0" numFmtId="3" applyNumberFormat="1" borderId="17" applyBorder="1" fontId="2" applyFont="1" fillId="6" applyFill="1" applyAlignment="1">
      <alignment horizontal="right"/>
    </xf>
    <xf xfId="0" numFmtId="0" borderId="1" applyBorder="1" fontId="5" applyFont="1" fillId="0" applyAlignment="1">
      <alignment horizontal="left" wrapText="1"/>
    </xf>
    <xf xfId="0" numFmtId="0" borderId="18" applyBorder="1" fontId="5" applyFont="1" fillId="5" applyFill="1" applyAlignment="1">
      <alignment horizontal="left" wrapText="1"/>
    </xf>
    <xf xfId="0" numFmtId="4" applyNumberFormat="1" borderId="1" applyBorder="1" fontId="5" applyFont="1" fillId="0" applyAlignment="1">
      <alignment horizontal="left" wrapText="1"/>
    </xf>
    <xf xfId="0" numFmtId="0" borderId="18" applyBorder="1" fontId="5" applyFont="1" fillId="4" applyFill="1" applyAlignment="1">
      <alignment horizontal="left"/>
    </xf>
    <xf xfId="0" numFmtId="4" applyNumberFormat="1" borderId="1" applyBorder="1" fontId="2" applyFont="1" fillId="0" applyAlignment="1">
      <alignment horizontal="left" wrapText="1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8" applyBorder="1" fontId="5" applyFont="1" fillId="2" applyFill="1" applyAlignment="1">
      <alignment horizontal="left" wrapText="1"/>
    </xf>
    <xf xfId="0" numFmtId="0" borderId="18" applyBorder="1" fontId="5" applyFont="1" fillId="6" applyFill="1" applyAlignment="1">
      <alignment horizontal="left" wrapText="1"/>
    </xf>
    <xf xfId="0" numFmtId="0" borderId="18" applyBorder="1" fontId="5" applyFont="1" fillId="3" applyFill="1" applyAlignment="1">
      <alignment horizontal="left"/>
    </xf>
    <xf xfId="0" numFmtId="0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3" applyNumberFormat="1" borderId="1" applyBorder="1" fontId="5" applyFont="1" fillId="0" applyAlignment="1">
      <alignment horizontal="right"/>
    </xf>
    <xf xfId="0" numFmtId="0" borderId="1" applyBorder="1" fontId="5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19" applyBorder="1" fontId="6" applyFont="1" fillId="0" applyAlignment="1">
      <alignment horizontal="left"/>
    </xf>
    <xf xfId="0" numFmtId="3" applyNumberFormat="1" borderId="19" applyBorder="1" fontId="6" applyFont="1" fillId="0" applyAlignment="1">
      <alignment horizontal="right"/>
    </xf>
    <xf xfId="0" numFmtId="3" applyNumberFormat="1" borderId="19" applyBorder="1" fontId="6" applyFont="1" fillId="0" applyAlignment="1">
      <alignment horizontal="left"/>
    </xf>
    <xf xfId="0" numFmtId="3" applyNumberFormat="1" borderId="0" fontId="0" fillId="0" applyAlignment="1">
      <alignment horizontal="right"/>
    </xf>
    <xf xfId="0" numFmtId="0" borderId="18" applyBorder="1" fontId="7" applyFont="1" fillId="7" applyFill="1" applyAlignment="1">
      <alignment horizontal="left"/>
    </xf>
    <xf xfId="0" numFmtId="3" applyNumberFormat="1" borderId="18" applyBorder="1" fontId="8" applyFont="1" fillId="7" applyFill="1" applyAlignment="1">
      <alignment horizontal="left"/>
    </xf>
    <xf xfId="0" numFmtId="3" applyNumberFormat="1" borderId="18" applyBorder="1" fontId="8" applyFont="1" fillId="7" applyFill="1" applyAlignment="1">
      <alignment horizontal="right"/>
    </xf>
    <xf xfId="0" numFmtId="0" borderId="1" applyBorder="1" fontId="9" applyFont="1" fillId="0" applyAlignment="1">
      <alignment horizontal="left"/>
    </xf>
    <xf xfId="0" numFmtId="3" applyNumberFormat="1" borderId="1" applyBorder="1" fontId="9" applyFont="1" fillId="0" applyAlignment="1">
      <alignment horizontal="left"/>
    </xf>
    <xf xfId="0" numFmtId="3" applyNumberFormat="1" borderId="1" applyBorder="1" fontId="9" applyFont="1" fillId="0" applyAlignment="1">
      <alignment horizontal="right"/>
    </xf>
    <xf xfId="0" numFmtId="0" borderId="1" applyBorder="1" fontId="8" applyFont="1" fillId="0" applyAlignment="1">
      <alignment horizontal="left"/>
    </xf>
    <xf xfId="0" numFmtId="3" applyNumberFormat="1" borderId="0" fontId="0" fillId="0" applyAlignment="1">
      <alignment horizontal="right"/>
    </xf>
    <xf xfId="0" numFmtId="0" borderId="19" applyBorder="1" fontId="6" applyFont="1" fillId="0" applyAlignment="1">
      <alignment horizontal="left" wrapText="1"/>
    </xf>
    <xf xfId="0" numFmtId="3" applyNumberFormat="1" borderId="20" applyBorder="1" fontId="2" applyFont="1" fillId="0" applyAlignment="1">
      <alignment horizontal="center" vertical="top"/>
    </xf>
    <xf xfId="0" numFmtId="4" applyNumberFormat="1" borderId="1" applyBorder="1" fontId="2" applyFont="1" fillId="0" applyAlignment="1">
      <alignment horizontal="center"/>
    </xf>
    <xf xfId="0" numFmtId="0" borderId="18" applyBorder="1" fontId="2" applyFont="1" fillId="8" applyFill="1" applyAlignment="1">
      <alignment horizontal="left"/>
    </xf>
    <xf xfId="0" numFmtId="4" applyNumberFormat="1" borderId="18" applyBorder="1" fontId="2" applyFont="1" fillId="8" applyFill="1" applyAlignment="1">
      <alignment horizontal="right"/>
    </xf>
    <xf xfId="0" numFmtId="0" borderId="18" applyBorder="1" fontId="2" applyFont="1" fillId="8" applyFill="1" applyAlignment="1">
      <alignment horizontal="center" vertical="top" wrapText="1"/>
    </xf>
    <xf xfId="0" numFmtId="0" borderId="18" applyBorder="1" fontId="2" applyFont="1" fillId="8" applyFill="1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7"/>
  <sheetViews>
    <sheetView workbookViewId="0" tabSelected="1"/>
  </sheetViews>
  <sheetFormatPr defaultRowHeight="15" x14ac:dyDescent="0.25"/>
  <cols>
    <col min="1" max="1" style="55" width="13.862142857142858" customWidth="1" bestFit="1"/>
    <col min="2" max="2" style="55" width="21.862142857142857" customWidth="1" bestFit="1"/>
    <col min="3" max="3" style="55" width="13.576428571428572" customWidth="1" bestFit="1"/>
    <col min="4" max="4" style="56" width="13.576428571428572" customWidth="1" bestFit="1"/>
    <col min="5" max="5" style="63" width="13.576428571428572" customWidth="1" bestFit="1"/>
    <col min="6" max="6" style="63" width="13.576428571428572" customWidth="1" bestFit="1"/>
    <col min="7" max="7" style="56" width="13.576428571428572" customWidth="1" bestFit="1"/>
    <col min="8" max="8" style="56" width="13.576428571428572" customWidth="1" bestFit="1"/>
    <col min="9" max="9" style="56" width="13.576428571428572" customWidth="1" bestFit="1"/>
    <col min="10" max="10" style="55" width="19.290714285714284" customWidth="1" bestFit="1"/>
    <col min="11" max="11" style="54" width="36.57642857142857" customWidth="1" bestFit="1"/>
  </cols>
  <sheetData>
    <row x14ac:dyDescent="0.25" r="1" customHeight="1" ht="19.5">
      <c r="A1" s="64" t="s">
        <v>76</v>
      </c>
      <c r="B1" s="64" t="s">
        <v>77</v>
      </c>
      <c r="C1" s="64" t="s">
        <v>55</v>
      </c>
      <c r="D1" s="65">
        <v>2019</v>
      </c>
      <c r="E1" s="65">
        <v>2022</v>
      </c>
      <c r="F1" s="65">
        <v>2023</v>
      </c>
      <c r="G1" s="65">
        <v>2024</v>
      </c>
      <c r="H1" s="65">
        <v>2030</v>
      </c>
      <c r="I1" s="65">
        <v>2050</v>
      </c>
      <c r="J1" s="64" t="s">
        <v>78</v>
      </c>
      <c r="K1" s="76" t="s">
        <v>79</v>
      </c>
    </row>
    <row x14ac:dyDescent="0.25" r="2" customHeight="1" ht="32.25">
      <c r="A2" s="12" t="s">
        <v>112</v>
      </c>
      <c r="B2" s="12" t="s">
        <v>113</v>
      </c>
      <c r="C2" s="12" t="s">
        <v>75</v>
      </c>
      <c r="D2" s="61">
        <v>17.69</v>
      </c>
      <c r="E2" s="61">
        <v>20.39</v>
      </c>
      <c r="F2" s="61">
        <v>26.46</v>
      </c>
      <c r="G2" s="77">
        <v>33</v>
      </c>
      <c r="H2" s="61">
        <v>28.72</v>
      </c>
      <c r="I2" s="61">
        <v>34.2</v>
      </c>
      <c r="J2" s="12" t="s">
        <v>81</v>
      </c>
      <c r="K2" s="3" t="s">
        <v>114</v>
      </c>
    </row>
    <row x14ac:dyDescent="0.25" r="3" customHeight="1" ht="18.75">
      <c r="A3" s="12" t="s">
        <v>115</v>
      </c>
      <c r="B3" s="12" t="s">
        <v>116</v>
      </c>
      <c r="C3" s="12" t="s">
        <v>75</v>
      </c>
      <c r="D3" s="61">
        <v>4.38</v>
      </c>
      <c r="E3" s="61">
        <v>5.02</v>
      </c>
      <c r="F3" s="61">
        <v>5.24</v>
      </c>
      <c r="G3" s="78"/>
      <c r="H3" s="61">
        <v>11.54</v>
      </c>
      <c r="I3" s="61">
        <v>17.6</v>
      </c>
      <c r="J3" s="12" t="s">
        <v>81</v>
      </c>
      <c r="K3" s="6"/>
    </row>
    <row x14ac:dyDescent="0.25" r="4" customHeight="1" ht="18.75">
      <c r="A4" s="12" t="s">
        <v>80</v>
      </c>
      <c r="B4" s="12" t="s">
        <v>71</v>
      </c>
      <c r="C4" s="12" t="s">
        <v>75</v>
      </c>
      <c r="D4" s="61">
        <f>SUM(D2:D3)</f>
      </c>
      <c r="E4" s="61">
        <f>SUM(E2:E3)</f>
      </c>
      <c r="F4" s="61">
        <f>SUM(F2:F3)</f>
      </c>
      <c r="G4" s="58">
        <f>SUM(G2:G3)</f>
      </c>
      <c r="H4" s="61">
        <f>SUM(H2:H3)</f>
      </c>
      <c r="I4" s="49"/>
      <c r="J4" s="12"/>
      <c r="K4" s="6" t="s">
        <v>117</v>
      </c>
    </row>
    <row x14ac:dyDescent="0.25" r="5" customHeight="1" ht="18.75">
      <c r="A5" s="12" t="s">
        <v>86</v>
      </c>
      <c r="B5" s="12" t="s">
        <v>64</v>
      </c>
      <c r="C5" s="12" t="s">
        <v>75</v>
      </c>
      <c r="D5" s="61">
        <v>8.06</v>
      </c>
      <c r="E5" s="61">
        <v>11.21</v>
      </c>
      <c r="F5" s="61">
        <v>12.32</v>
      </c>
      <c r="G5" s="61">
        <v>14.5</v>
      </c>
      <c r="H5" s="61">
        <v>26.71</v>
      </c>
      <c r="I5" s="61">
        <v>22.6</v>
      </c>
      <c r="J5" s="12" t="s">
        <v>81</v>
      </c>
      <c r="K5" s="6"/>
    </row>
    <row x14ac:dyDescent="0.25" r="6" customHeight="1" ht="18.75">
      <c r="A6" s="12" t="s">
        <v>84</v>
      </c>
      <c r="B6" s="12" t="s">
        <v>118</v>
      </c>
      <c r="C6" s="12" t="s">
        <v>75</v>
      </c>
      <c r="D6" s="61">
        <v>8.76</v>
      </c>
      <c r="E6" s="58">
        <v>8</v>
      </c>
      <c r="F6" s="61">
        <v>8.53</v>
      </c>
      <c r="G6" s="61">
        <v>8.9</v>
      </c>
      <c r="H6" s="61">
        <v>6.71</v>
      </c>
      <c r="I6" s="49"/>
      <c r="J6" s="12" t="s">
        <v>81</v>
      </c>
      <c r="K6" s="6"/>
    </row>
    <row x14ac:dyDescent="0.25" r="7" customHeight="1" ht="18.75">
      <c r="A7" s="12" t="s">
        <v>92</v>
      </c>
      <c r="B7" s="12" t="s">
        <v>93</v>
      </c>
      <c r="C7" s="12" t="s">
        <v>75</v>
      </c>
      <c r="D7" s="61">
        <v>3.5</v>
      </c>
      <c r="E7" s="61">
        <v>2.51</v>
      </c>
      <c r="F7" s="61">
        <v>3.22</v>
      </c>
      <c r="G7" s="61">
        <v>5.3</v>
      </c>
      <c r="H7" s="61">
        <v>3.09</v>
      </c>
      <c r="I7" s="61">
        <v>3.3</v>
      </c>
      <c r="J7" s="12" t="s">
        <v>81</v>
      </c>
      <c r="K7" s="6"/>
    </row>
    <row x14ac:dyDescent="0.25" r="8" customHeight="1" ht="18.75">
      <c r="A8" s="79" t="s">
        <v>119</v>
      </c>
      <c r="B8" s="79" t="s">
        <v>120</v>
      </c>
      <c r="C8" s="79" t="s">
        <v>75</v>
      </c>
      <c r="D8" s="49"/>
      <c r="E8" s="62"/>
      <c r="F8" s="62"/>
      <c r="G8" s="49"/>
      <c r="H8" s="49"/>
      <c r="I8" s="80">
        <v>2.3</v>
      </c>
      <c r="J8" s="79" t="s">
        <v>89</v>
      </c>
      <c r="K8" s="81" t="s">
        <v>121</v>
      </c>
    </row>
    <row x14ac:dyDescent="0.25" r="9" customHeight="1" ht="18.75">
      <c r="A9" s="79" t="s">
        <v>122</v>
      </c>
      <c r="B9" s="79" t="s">
        <v>123</v>
      </c>
      <c r="C9" s="79" t="s">
        <v>75</v>
      </c>
      <c r="D9" s="49"/>
      <c r="E9" s="62"/>
      <c r="F9" s="62"/>
      <c r="G9" s="49"/>
      <c r="H9" s="49"/>
      <c r="I9" s="80">
        <v>9.4</v>
      </c>
      <c r="J9" s="79" t="s">
        <v>89</v>
      </c>
      <c r="K9" s="82"/>
    </row>
    <row x14ac:dyDescent="0.25" r="10" customHeight="1" ht="18.75">
      <c r="A10" s="79" t="s">
        <v>124</v>
      </c>
      <c r="B10" s="79" t="s">
        <v>125</v>
      </c>
      <c r="C10" s="79" t="s">
        <v>75</v>
      </c>
      <c r="D10" s="49"/>
      <c r="E10" s="62"/>
      <c r="F10" s="62"/>
      <c r="G10" s="49"/>
      <c r="H10" s="49"/>
      <c r="I10" s="80">
        <v>4.1</v>
      </c>
      <c r="J10" s="79" t="s">
        <v>89</v>
      </c>
      <c r="K10" s="82"/>
    </row>
    <row x14ac:dyDescent="0.25" r="11" customHeight="1" ht="18.75">
      <c r="A11" s="12" t="s">
        <v>94</v>
      </c>
      <c r="B11" s="12" t="s">
        <v>30</v>
      </c>
      <c r="C11" s="12" t="s">
        <v>75</v>
      </c>
      <c r="D11" s="49"/>
      <c r="E11" s="61">
        <v>12.75</v>
      </c>
      <c r="F11" s="61">
        <v>8.86</v>
      </c>
      <c r="G11" s="61">
        <v>5.3</v>
      </c>
      <c r="H11" s="49"/>
      <c r="I11" s="61">
        <v>4.1</v>
      </c>
      <c r="J11" s="12" t="s">
        <v>89</v>
      </c>
      <c r="K11" s="6"/>
    </row>
    <row x14ac:dyDescent="0.25" r="12" customHeight="1" ht="18.75">
      <c r="A12" s="12" t="s">
        <v>90</v>
      </c>
      <c r="B12" s="12" t="s">
        <v>25</v>
      </c>
      <c r="C12" s="12" t="s">
        <v>75</v>
      </c>
      <c r="D12" s="49"/>
      <c r="E12" s="61">
        <v>20.99</v>
      </c>
      <c r="F12" s="61">
        <v>17.36</v>
      </c>
      <c r="G12" s="61">
        <v>17.2</v>
      </c>
      <c r="H12" s="49"/>
      <c r="I12" s="58">
        <v>2</v>
      </c>
      <c r="J12" s="12" t="s">
        <v>89</v>
      </c>
      <c r="K12" s="6"/>
    </row>
    <row x14ac:dyDescent="0.25" r="13" customHeight="1" ht="18.75">
      <c r="A13" s="12" t="s">
        <v>126</v>
      </c>
      <c r="B13" s="12" t="s">
        <v>127</v>
      </c>
      <c r="C13" s="12" t="s">
        <v>75</v>
      </c>
      <c r="D13" s="49"/>
      <c r="E13" s="61">
        <v>7.74</v>
      </c>
      <c r="F13" s="61">
        <v>11.18</v>
      </c>
      <c r="G13" s="61">
        <v>5.8</v>
      </c>
      <c r="H13" s="49"/>
      <c r="I13" s="61">
        <v>0.5</v>
      </c>
      <c r="J13" s="12" t="s">
        <v>89</v>
      </c>
      <c r="K13" s="6"/>
    </row>
    <row x14ac:dyDescent="0.25" r="14" customHeight="1" ht="18.75">
      <c r="A14" s="12" t="s">
        <v>128</v>
      </c>
      <c r="B14" s="12" t="s">
        <v>38</v>
      </c>
      <c r="C14" s="12" t="s">
        <v>75</v>
      </c>
      <c r="D14" s="49"/>
      <c r="E14" s="62"/>
      <c r="F14" s="62"/>
      <c r="G14" s="49"/>
      <c r="H14" s="49"/>
      <c r="I14" s="49"/>
      <c r="J14" s="12" t="s">
        <v>89</v>
      </c>
      <c r="K14" s="6"/>
    </row>
    <row x14ac:dyDescent="0.25" r="15" customHeight="1" ht="18.75">
      <c r="A15" s="12" t="s">
        <v>129</v>
      </c>
      <c r="B15" s="12" t="s">
        <v>37</v>
      </c>
      <c r="C15" s="12" t="s">
        <v>75</v>
      </c>
      <c r="D15" s="61">
        <v>0.04</v>
      </c>
      <c r="E15" s="62"/>
      <c r="F15" s="62"/>
      <c r="G15" s="49"/>
      <c r="H15" s="61">
        <v>0.4</v>
      </c>
      <c r="I15" s="49"/>
      <c r="J15" s="12" t="s">
        <v>81</v>
      </c>
      <c r="K15" s="6"/>
    </row>
    <row x14ac:dyDescent="0.25" r="16" customHeight="1" ht="18.75">
      <c r="A16" s="12" t="s">
        <v>130</v>
      </c>
      <c r="B16" s="12" t="s">
        <v>131</v>
      </c>
      <c r="C16" s="12" t="s">
        <v>75</v>
      </c>
      <c r="D16" s="61">
        <v>57.62</v>
      </c>
      <c r="E16" s="62"/>
      <c r="F16" s="62"/>
      <c r="G16" s="49"/>
      <c r="H16" s="61">
        <v>22.68</v>
      </c>
      <c r="I16" s="49"/>
      <c r="J16" s="12"/>
      <c r="K16" s="6"/>
    </row>
    <row x14ac:dyDescent="0.25" r="17" customHeight="1" ht="18.75">
      <c r="A17" s="12" t="s">
        <v>132</v>
      </c>
      <c r="B17" s="12" t="s">
        <v>132</v>
      </c>
      <c r="C17" s="12" t="s">
        <v>75</v>
      </c>
      <c r="D17" s="49"/>
      <c r="E17" s="61">
        <v>6.66</v>
      </c>
      <c r="F17" s="61">
        <v>1.5</v>
      </c>
      <c r="G17" s="49"/>
      <c r="H17" s="49"/>
      <c r="I17" s="49"/>
      <c r="J17" s="12"/>
      <c r="K17" s="6"/>
    </row>
  </sheetData>
  <mergeCells count="2">
    <mergeCell ref="G2:G3"/>
    <mergeCell ref="K8:K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8"/>
  <sheetViews>
    <sheetView workbookViewId="0"/>
  </sheetViews>
  <sheetFormatPr defaultRowHeight="15" x14ac:dyDescent="0.25"/>
  <cols>
    <col min="1" max="1" style="55" width="24.862142857142857" customWidth="1" bestFit="1"/>
    <col min="2" max="2" style="55" width="15.576428571428572" customWidth="1" bestFit="1"/>
    <col min="3" max="3" style="57" width="13.576428571428572" customWidth="1" bestFit="1"/>
    <col min="4" max="4" style="75" width="13.576428571428572" customWidth="1" bestFit="1"/>
    <col min="5" max="5" style="75" width="13.576428571428572" customWidth="1" bestFit="1"/>
    <col min="6" max="6" style="75" width="13.576428571428572" customWidth="1" bestFit="1"/>
    <col min="7" max="7" style="75" width="13.576428571428572" customWidth="1" bestFit="1"/>
    <col min="8" max="8" style="75" width="16.005" customWidth="1" bestFit="1"/>
    <col min="9" max="9" style="75" width="13.576428571428572" customWidth="1" bestFit="1"/>
    <col min="10" max="10" style="57" width="13.576428571428572" customWidth="1" bestFit="1"/>
  </cols>
  <sheetData>
    <row x14ac:dyDescent="0.25" r="1" customHeight="1" ht="18.75">
      <c r="A1" s="64" t="s">
        <v>76</v>
      </c>
      <c r="B1" s="64" t="s">
        <v>77</v>
      </c>
      <c r="C1" s="65">
        <v>2019</v>
      </c>
      <c r="D1" s="65">
        <v>2023</v>
      </c>
      <c r="E1" s="65">
        <v>2030</v>
      </c>
      <c r="F1" s="65">
        <v>2040</v>
      </c>
      <c r="G1" s="65">
        <v>2050</v>
      </c>
      <c r="H1" s="66" t="s">
        <v>78</v>
      </c>
      <c r="I1" s="66" t="s">
        <v>79</v>
      </c>
      <c r="J1" s="50"/>
    </row>
    <row x14ac:dyDescent="0.25" r="2" customHeight="1" ht="18.75">
      <c r="A2" s="12" t="s">
        <v>80</v>
      </c>
      <c r="B2" s="12" t="s">
        <v>71</v>
      </c>
      <c r="C2" s="50"/>
      <c r="D2" s="67"/>
      <c r="E2" s="58">
        <v>20</v>
      </c>
      <c r="F2" s="58">
        <v>23</v>
      </c>
      <c r="G2" s="58">
        <v>28</v>
      </c>
      <c r="H2" s="67" t="s">
        <v>81</v>
      </c>
      <c r="I2" s="67"/>
      <c r="J2" s="50"/>
    </row>
    <row x14ac:dyDescent="0.25" r="3" customHeight="1" ht="18.75">
      <c r="A3" s="12" t="s">
        <v>82</v>
      </c>
      <c r="B3" s="12" t="s">
        <v>83</v>
      </c>
      <c r="C3" s="50"/>
      <c r="D3" s="67"/>
      <c r="E3" s="58">
        <v>2</v>
      </c>
      <c r="F3" s="58">
        <v>2</v>
      </c>
      <c r="G3" s="58">
        <v>2</v>
      </c>
      <c r="H3" s="67" t="s">
        <v>81</v>
      </c>
      <c r="I3" s="67"/>
      <c r="J3" s="50"/>
    </row>
    <row x14ac:dyDescent="0.25" r="4" customHeight="1" ht="18.75">
      <c r="A4" s="60" t="s">
        <v>84</v>
      </c>
      <c r="B4" s="12" t="s">
        <v>85</v>
      </c>
      <c r="C4" s="50"/>
      <c r="D4" s="67"/>
      <c r="E4" s="58">
        <v>2</v>
      </c>
      <c r="F4" s="58">
        <v>3</v>
      </c>
      <c r="G4" s="58">
        <v>3</v>
      </c>
      <c r="H4" s="67" t="s">
        <v>81</v>
      </c>
      <c r="I4" s="67"/>
      <c r="J4" s="50"/>
    </row>
    <row x14ac:dyDescent="0.25" r="5" customHeight="1" ht="18.75">
      <c r="A5" s="12" t="s">
        <v>86</v>
      </c>
      <c r="B5" s="12" t="s">
        <v>64</v>
      </c>
      <c r="C5" s="50"/>
      <c r="D5" s="67"/>
      <c r="E5" s="58">
        <v>9</v>
      </c>
      <c r="F5" s="58">
        <v>10</v>
      </c>
      <c r="G5" s="58">
        <v>12</v>
      </c>
      <c r="H5" s="67" t="s">
        <v>81</v>
      </c>
      <c r="I5" s="67"/>
      <c r="J5" s="50"/>
    </row>
    <row x14ac:dyDescent="0.25" r="6" customHeight="1" ht="18.75">
      <c r="A6" s="12" t="s">
        <v>87</v>
      </c>
      <c r="B6" s="12" t="s">
        <v>88</v>
      </c>
      <c r="C6" s="50"/>
      <c r="D6" s="67"/>
      <c r="E6" s="58">
        <v>15</v>
      </c>
      <c r="F6" s="58">
        <v>23</v>
      </c>
      <c r="G6" s="58">
        <v>17</v>
      </c>
      <c r="H6" s="67" t="s">
        <v>89</v>
      </c>
      <c r="I6" s="67"/>
      <c r="J6" s="50"/>
    </row>
    <row x14ac:dyDescent="0.25" r="7" customHeight="1" ht="18.75">
      <c r="A7" s="12" t="s">
        <v>90</v>
      </c>
      <c r="B7" s="12" t="s">
        <v>91</v>
      </c>
      <c r="C7" s="50"/>
      <c r="D7" s="67"/>
      <c r="E7" s="58">
        <v>21</v>
      </c>
      <c r="F7" s="58">
        <v>15</v>
      </c>
      <c r="G7" s="58">
        <v>12</v>
      </c>
      <c r="H7" s="67" t="s">
        <v>89</v>
      </c>
      <c r="I7" s="67"/>
      <c r="J7" s="50"/>
    </row>
    <row x14ac:dyDescent="0.25" r="8" customHeight="1" ht="18.75">
      <c r="A8" s="12" t="s">
        <v>92</v>
      </c>
      <c r="B8" s="12" t="s">
        <v>93</v>
      </c>
      <c r="C8" s="50"/>
      <c r="D8" s="67"/>
      <c r="E8" s="58">
        <v>4</v>
      </c>
      <c r="F8" s="58">
        <v>4</v>
      </c>
      <c r="G8" s="58">
        <v>4</v>
      </c>
      <c r="H8" s="67" t="s">
        <v>81</v>
      </c>
      <c r="I8" s="67"/>
      <c r="J8" s="50"/>
    </row>
    <row x14ac:dyDescent="0.25" r="9" customHeight="1" ht="18.75">
      <c r="A9" s="12" t="s">
        <v>94</v>
      </c>
      <c r="B9" s="12" t="s">
        <v>95</v>
      </c>
      <c r="C9" s="50"/>
      <c r="D9" s="67"/>
      <c r="E9" s="58">
        <v>15</v>
      </c>
      <c r="F9" s="58">
        <v>11</v>
      </c>
      <c r="G9" s="58">
        <v>8</v>
      </c>
      <c r="H9" s="67" t="s">
        <v>89</v>
      </c>
      <c r="I9" s="67"/>
      <c r="J9" s="50"/>
    </row>
    <row x14ac:dyDescent="0.25" r="10" customHeight="1" ht="18.75">
      <c r="A10" s="12" t="s">
        <v>96</v>
      </c>
      <c r="B10" s="12" t="s">
        <v>97</v>
      </c>
      <c r="C10" s="50"/>
      <c r="D10" s="67"/>
      <c r="E10" s="58">
        <v>2</v>
      </c>
      <c r="F10" s="58">
        <v>2</v>
      </c>
      <c r="G10" s="58">
        <v>2</v>
      </c>
      <c r="H10" s="67" t="s">
        <v>89</v>
      </c>
      <c r="I10" s="67"/>
      <c r="J10" s="50"/>
    </row>
    <row x14ac:dyDescent="0.25" r="11" customHeight="1" ht="18.75">
      <c r="A11" s="12" t="s">
        <v>98</v>
      </c>
      <c r="B11" s="12" t="s">
        <v>21</v>
      </c>
      <c r="C11" s="50"/>
      <c r="D11" s="67"/>
      <c r="E11" s="58">
        <v>4</v>
      </c>
      <c r="F11" s="58">
        <v>6</v>
      </c>
      <c r="G11" s="58">
        <v>6</v>
      </c>
      <c r="H11" s="67" t="s">
        <v>81</v>
      </c>
      <c r="I11" s="67"/>
      <c r="J11" s="50"/>
    </row>
    <row x14ac:dyDescent="0.25" r="12" customHeight="1" ht="18.75">
      <c r="A12" s="12" t="s">
        <v>99</v>
      </c>
      <c r="B12" s="12" t="s">
        <v>100</v>
      </c>
      <c r="C12" s="50"/>
      <c r="D12" s="67"/>
      <c r="E12" s="58" t="s">
        <v>101</v>
      </c>
      <c r="F12" s="58">
        <v>1</v>
      </c>
      <c r="G12" s="58" t="s">
        <v>101</v>
      </c>
      <c r="H12" s="67" t="s">
        <v>89</v>
      </c>
      <c r="I12" s="67"/>
      <c r="J12" s="50"/>
    </row>
    <row x14ac:dyDescent="0.25" r="13" customHeight="1" ht="18.75">
      <c r="A13" s="12" t="s">
        <v>102</v>
      </c>
      <c r="B13" s="12" t="s">
        <v>103</v>
      </c>
      <c r="C13" s="50"/>
      <c r="D13" s="67"/>
      <c r="E13" s="58">
        <v>6</v>
      </c>
      <c r="F13" s="58" t="s">
        <v>101</v>
      </c>
      <c r="G13" s="58">
        <v>6</v>
      </c>
      <c r="H13" s="67" t="s">
        <v>104</v>
      </c>
      <c r="I13" s="67"/>
      <c r="J13" s="50"/>
    </row>
    <row x14ac:dyDescent="0.25" r="14" customHeight="1" ht="18.75">
      <c r="A14" s="12"/>
      <c r="B14" s="12"/>
      <c r="C14" s="50"/>
      <c r="D14" s="67"/>
      <c r="E14" s="67"/>
      <c r="F14" s="67"/>
      <c r="G14" s="67"/>
      <c r="H14" s="67"/>
      <c r="I14" s="67"/>
      <c r="J14" s="50"/>
    </row>
    <row x14ac:dyDescent="0.25" r="15" customHeight="1" ht="18.75">
      <c r="A15" s="12"/>
      <c r="B15" s="12"/>
      <c r="C15" s="50"/>
      <c r="D15" s="67"/>
      <c r="E15" s="67"/>
      <c r="F15" s="67"/>
      <c r="G15" s="67"/>
      <c r="H15" s="67"/>
      <c r="I15" s="67"/>
      <c r="J15" s="50"/>
    </row>
    <row x14ac:dyDescent="0.25" r="16" customHeight="1" ht="18.75">
      <c r="A16" s="12"/>
      <c r="B16" s="12"/>
      <c r="C16" s="50"/>
      <c r="D16" s="67"/>
      <c r="E16" s="67"/>
      <c r="F16" s="67"/>
      <c r="G16" s="67"/>
      <c r="H16" s="67"/>
      <c r="I16" s="67"/>
      <c r="J16" s="50"/>
    </row>
    <row x14ac:dyDescent="0.25" r="17" customHeight="1" ht="18.75">
      <c r="A17" s="68" t="s">
        <v>105</v>
      </c>
      <c r="B17" s="68" t="s">
        <v>106</v>
      </c>
      <c r="C17" s="69"/>
      <c r="D17" s="70">
        <v>2018</v>
      </c>
      <c r="E17" s="70">
        <v>2025</v>
      </c>
      <c r="F17" s="70">
        <v>2030</v>
      </c>
      <c r="G17" s="70">
        <v>2035</v>
      </c>
      <c r="H17" s="70">
        <v>2040</v>
      </c>
      <c r="I17" s="70">
        <v>2045</v>
      </c>
      <c r="J17" s="70">
        <v>2050</v>
      </c>
    </row>
    <row x14ac:dyDescent="0.25" r="18" customHeight="1" ht="18.75">
      <c r="A18" s="71"/>
      <c r="B18" s="71"/>
      <c r="C18" s="72"/>
      <c r="D18" s="72"/>
      <c r="E18" s="72"/>
      <c r="F18" s="72"/>
      <c r="G18" s="72"/>
      <c r="H18" s="72"/>
      <c r="I18" s="72"/>
      <c r="J18" s="72"/>
    </row>
    <row x14ac:dyDescent="0.25" r="19" customHeight="1" ht="18.75">
      <c r="A19" s="71" t="s">
        <v>107</v>
      </c>
      <c r="B19" s="71"/>
      <c r="C19" s="72" t="s">
        <v>66</v>
      </c>
      <c r="D19" s="73">
        <v>72</v>
      </c>
      <c r="E19" s="73">
        <v>0</v>
      </c>
      <c r="F19" s="73">
        <v>0</v>
      </c>
      <c r="G19" s="73">
        <v>0</v>
      </c>
      <c r="H19" s="73">
        <v>0</v>
      </c>
      <c r="I19" s="73">
        <v>0</v>
      </c>
      <c r="J19" s="72"/>
    </row>
    <row x14ac:dyDescent="0.25" r="20" customHeight="1" ht="18.75">
      <c r="A20" s="71" t="s">
        <v>30</v>
      </c>
      <c r="B20" s="71"/>
      <c r="C20" s="72" t="s">
        <v>66</v>
      </c>
      <c r="D20" s="73">
        <v>75</v>
      </c>
      <c r="E20" s="73">
        <v>37</v>
      </c>
      <c r="F20" s="73">
        <v>11</v>
      </c>
      <c r="G20" s="73">
        <v>0</v>
      </c>
      <c r="H20" s="73">
        <v>0</v>
      </c>
      <c r="I20" s="73">
        <v>0</v>
      </c>
      <c r="J20" s="72"/>
    </row>
    <row x14ac:dyDescent="0.25" r="21" customHeight="1" ht="18.75">
      <c r="A21" s="71" t="s">
        <v>25</v>
      </c>
      <c r="B21" s="71"/>
      <c r="C21" s="72" t="s">
        <v>66</v>
      </c>
      <c r="D21" s="73">
        <v>135</v>
      </c>
      <c r="E21" s="73">
        <v>69</v>
      </c>
      <c r="F21" s="73">
        <v>3</v>
      </c>
      <c r="G21" s="73">
        <v>0</v>
      </c>
      <c r="H21" s="73">
        <v>0</v>
      </c>
      <c r="I21" s="73">
        <v>0</v>
      </c>
      <c r="J21" s="72"/>
    </row>
    <row x14ac:dyDescent="0.25" r="22" customHeight="1" ht="18.75">
      <c r="A22" s="71" t="s">
        <v>23</v>
      </c>
      <c r="B22" s="71"/>
      <c r="C22" s="72" t="s">
        <v>66</v>
      </c>
      <c r="D22" s="73">
        <v>79</v>
      </c>
      <c r="E22" s="73">
        <v>102</v>
      </c>
      <c r="F22" s="73">
        <v>135</v>
      </c>
      <c r="G22" s="73">
        <v>115</v>
      </c>
      <c r="H22" s="73">
        <v>54</v>
      </c>
      <c r="I22" s="73">
        <v>0</v>
      </c>
      <c r="J22" s="72"/>
    </row>
    <row x14ac:dyDescent="0.25" r="23" customHeight="1" ht="18.75">
      <c r="A23" s="71" t="s">
        <v>108</v>
      </c>
      <c r="B23" s="71"/>
      <c r="C23" s="72" t="s">
        <v>66</v>
      </c>
      <c r="D23" s="73">
        <v>0</v>
      </c>
      <c r="E23" s="73">
        <v>0</v>
      </c>
      <c r="F23" s="73">
        <v>9</v>
      </c>
      <c r="G23" s="73">
        <v>22</v>
      </c>
      <c r="H23" s="73">
        <v>40</v>
      </c>
      <c r="I23" s="73">
        <v>60</v>
      </c>
      <c r="J23" s="72"/>
    </row>
    <row x14ac:dyDescent="0.25" r="24" customHeight="1" ht="18.75">
      <c r="A24" s="71" t="s">
        <v>72</v>
      </c>
      <c r="B24" s="71"/>
      <c r="C24" s="72" t="s">
        <v>66</v>
      </c>
      <c r="D24" s="73">
        <v>28</v>
      </c>
      <c r="E24" s="73">
        <v>25</v>
      </c>
      <c r="F24" s="73">
        <v>20</v>
      </c>
      <c r="G24" s="73">
        <v>12</v>
      </c>
      <c r="H24" s="73">
        <v>7</v>
      </c>
      <c r="I24" s="73">
        <v>2</v>
      </c>
      <c r="J24" s="72"/>
    </row>
    <row x14ac:dyDescent="0.25" r="25" customHeight="1" ht="18.75">
      <c r="A25" s="71" t="s">
        <v>109</v>
      </c>
      <c r="B25" s="71"/>
      <c r="C25" s="72" t="s">
        <v>66</v>
      </c>
      <c r="D25" s="73">
        <v>6</v>
      </c>
      <c r="E25" s="73">
        <v>3</v>
      </c>
      <c r="F25" s="73">
        <v>4</v>
      </c>
      <c r="G25" s="73">
        <v>9</v>
      </c>
      <c r="H25" s="73">
        <v>20</v>
      </c>
      <c r="I25" s="73">
        <v>31</v>
      </c>
      <c r="J25" s="72"/>
    </row>
    <row x14ac:dyDescent="0.25" r="26" customHeight="1" ht="18.75">
      <c r="A26" s="71" t="s">
        <v>110</v>
      </c>
      <c r="B26" s="71"/>
      <c r="C26" s="72" t="s">
        <v>66</v>
      </c>
      <c r="D26" s="73">
        <v>216</v>
      </c>
      <c r="E26" s="73">
        <v>306</v>
      </c>
      <c r="F26" s="73">
        <v>435</v>
      </c>
      <c r="G26" s="73">
        <v>594</v>
      </c>
      <c r="H26" s="73">
        <v>780</v>
      </c>
      <c r="I26" s="73">
        <v>899</v>
      </c>
      <c r="J26" s="72"/>
    </row>
    <row x14ac:dyDescent="0.25" r="27" customHeight="1" ht="18.75">
      <c r="A27" s="71" t="s">
        <v>65</v>
      </c>
      <c r="B27" s="74"/>
      <c r="C27" s="72" t="s">
        <v>66</v>
      </c>
      <c r="D27" s="73">
        <v>611</v>
      </c>
      <c r="E27" s="73">
        <v>541</v>
      </c>
      <c r="F27" s="73">
        <v>614</v>
      </c>
      <c r="G27" s="73">
        <v>751</v>
      </c>
      <c r="H27" s="73">
        <v>900</v>
      </c>
      <c r="I27" s="73">
        <v>992</v>
      </c>
      <c r="J27" s="72"/>
    </row>
    <row x14ac:dyDescent="0.25" r="28" customHeight="1" ht="18.75">
      <c r="A28" s="71" t="s">
        <v>111</v>
      </c>
      <c r="B28" s="71"/>
      <c r="C28" s="72" t="s">
        <v>66</v>
      </c>
      <c r="D28" s="73">
        <v>-49</v>
      </c>
      <c r="E28" s="73">
        <v>14</v>
      </c>
      <c r="F28" s="73">
        <v>17</v>
      </c>
      <c r="G28" s="73">
        <v>0</v>
      </c>
      <c r="H28" s="73">
        <v>-3</v>
      </c>
      <c r="I28" s="73">
        <v>22</v>
      </c>
      <c r="J28" s="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1"/>
  <sheetViews>
    <sheetView workbookViewId="0"/>
  </sheetViews>
  <sheetFormatPr defaultRowHeight="15" x14ac:dyDescent="0.25"/>
  <cols>
    <col min="1" max="1" style="55" width="15.576428571428572" customWidth="1" bestFit="1"/>
    <col min="2" max="2" style="55" width="35.71928571428572" customWidth="1" bestFit="1"/>
    <col min="3" max="3" style="55" width="9.862142857142858" customWidth="1" bestFit="1"/>
    <col min="4" max="4" style="63" width="13.576428571428572" customWidth="1" bestFit="1"/>
    <col min="5" max="5" style="63" width="13.576428571428572" customWidth="1" bestFit="1"/>
    <col min="6" max="6" style="63" width="13.576428571428572" customWidth="1" bestFit="1"/>
    <col min="7" max="7" style="63" width="13.576428571428572" customWidth="1" bestFit="1"/>
    <col min="8" max="8" style="63" width="13.576428571428572" customWidth="1" bestFit="1"/>
    <col min="9" max="9" style="63" width="13.576428571428572" customWidth="1" bestFit="1"/>
    <col min="10" max="10" style="63" width="13.576428571428572" customWidth="1" bestFit="1"/>
    <col min="11" max="11" style="63" width="13.576428571428572" customWidth="1" bestFit="1"/>
    <col min="12" max="12" style="63" width="13.576428571428572" customWidth="1" bestFit="1"/>
    <col min="13" max="13" style="63" width="13.576428571428572" customWidth="1" bestFit="1"/>
  </cols>
  <sheetData>
    <row x14ac:dyDescent="0.25" r="1" customHeight="1" ht="18.75">
      <c r="A1" s="3" t="s">
        <v>53</v>
      </c>
      <c r="B1" s="12" t="s">
        <v>54</v>
      </c>
      <c r="C1" s="12" t="s">
        <v>55</v>
      </c>
      <c r="D1" s="58">
        <v>2015</v>
      </c>
      <c r="E1" s="58">
        <v>2016</v>
      </c>
      <c r="F1" s="58">
        <v>2017</v>
      </c>
      <c r="G1" s="58">
        <v>2018</v>
      </c>
      <c r="H1" s="58">
        <v>2019</v>
      </c>
      <c r="I1" s="58">
        <v>2020</v>
      </c>
      <c r="J1" s="58">
        <v>2021</v>
      </c>
      <c r="K1" s="58">
        <v>2022</v>
      </c>
      <c r="L1" s="58">
        <v>2023</v>
      </c>
      <c r="M1" s="58">
        <v>2024</v>
      </c>
    </row>
    <row x14ac:dyDescent="0.25" r="2" customHeight="1" ht="18.75">
      <c r="A2" s="20" t="s">
        <v>56</v>
      </c>
      <c r="B2" s="12" t="s">
        <v>30</v>
      </c>
      <c r="C2" s="12" t="s">
        <v>57</v>
      </c>
      <c r="D2" s="59">
        <v>2418</v>
      </c>
      <c r="E2" s="58">
        <v>1780</v>
      </c>
      <c r="F2" s="59">
        <v>2465</v>
      </c>
      <c r="G2" s="59">
        <v>1839</v>
      </c>
      <c r="H2" s="59">
        <v>966</v>
      </c>
      <c r="I2" s="58">
        <v>2044</v>
      </c>
      <c r="J2" s="58">
        <v>4373</v>
      </c>
      <c r="K2" s="58">
        <v>4143</v>
      </c>
      <c r="L2" s="58">
        <v>3051</v>
      </c>
      <c r="M2" s="58">
        <v>2741</v>
      </c>
    </row>
    <row x14ac:dyDescent="0.25" r="3" customHeight="1" ht="18.75">
      <c r="A3" s="60"/>
      <c r="B3" s="60" t="s">
        <v>58</v>
      </c>
      <c r="C3" s="12" t="s">
        <v>57</v>
      </c>
      <c r="D3" s="59">
        <v>737</v>
      </c>
      <c r="E3" s="59">
        <v>524</v>
      </c>
      <c r="F3" s="58">
        <v>988</v>
      </c>
      <c r="G3" s="59">
        <v>562</v>
      </c>
      <c r="H3" s="58">
        <v>1328</v>
      </c>
      <c r="I3" s="58">
        <v>2485</v>
      </c>
      <c r="J3" s="58">
        <v>2149</v>
      </c>
      <c r="K3" s="58">
        <v>2242</v>
      </c>
      <c r="L3" s="58">
        <v>3582</v>
      </c>
      <c r="M3" s="58">
        <v>4037</v>
      </c>
    </row>
    <row x14ac:dyDescent="0.25" r="4" customHeight="1" ht="18.75">
      <c r="A4" s="60"/>
      <c r="B4" s="60" t="s">
        <v>59</v>
      </c>
      <c r="C4" s="12" t="s">
        <v>57</v>
      </c>
      <c r="D4" s="59">
        <v>225</v>
      </c>
      <c r="E4" s="59">
        <v>272</v>
      </c>
      <c r="F4" s="58">
        <v>356</v>
      </c>
      <c r="G4" s="59">
        <v>746</v>
      </c>
      <c r="H4" s="58">
        <v>1366</v>
      </c>
      <c r="I4" s="58">
        <v>1626</v>
      </c>
      <c r="J4" s="58">
        <v>1343</v>
      </c>
      <c r="K4" s="58">
        <v>508</v>
      </c>
      <c r="L4" s="58">
        <v>1877</v>
      </c>
      <c r="M4" s="58">
        <v>2900</v>
      </c>
    </row>
    <row x14ac:dyDescent="0.25" r="5" customHeight="1" ht="18.75">
      <c r="A5" s="60"/>
      <c r="B5" s="60" t="s">
        <v>60</v>
      </c>
      <c r="C5" s="12" t="s">
        <v>57</v>
      </c>
      <c r="D5" s="59">
        <v>5830</v>
      </c>
      <c r="E5" s="59">
        <v>4363</v>
      </c>
      <c r="F5" s="59">
        <v>3979</v>
      </c>
      <c r="G5" s="59">
        <v>6407</v>
      </c>
      <c r="H5" s="58">
        <v>9211</v>
      </c>
      <c r="I5" s="58">
        <v>8757</v>
      </c>
      <c r="J5" s="58">
        <v>7235</v>
      </c>
      <c r="K5" s="58">
        <v>4542</v>
      </c>
      <c r="L5" s="58">
        <v>11778</v>
      </c>
      <c r="M5" s="58">
        <v>18313</v>
      </c>
    </row>
    <row x14ac:dyDescent="0.25" r="6" customHeight="1" ht="18.75">
      <c r="A6" s="60"/>
      <c r="B6" s="60" t="s">
        <v>23</v>
      </c>
      <c r="C6" s="12" t="s">
        <v>57</v>
      </c>
      <c r="D6" s="59">
        <v>1027</v>
      </c>
      <c r="E6" s="59">
        <v>787</v>
      </c>
      <c r="F6" s="59">
        <v>990</v>
      </c>
      <c r="G6" s="58">
        <v>948</v>
      </c>
      <c r="H6" s="58">
        <v>2246</v>
      </c>
      <c r="I6" s="58">
        <v>4105</v>
      </c>
      <c r="J6" s="58">
        <v>3724</v>
      </c>
      <c r="K6" s="58">
        <v>3639</v>
      </c>
      <c r="L6" s="58">
        <v>4093</v>
      </c>
      <c r="M6" s="58">
        <v>4113</v>
      </c>
    </row>
    <row x14ac:dyDescent="0.25" r="7" customHeight="1" ht="18.75">
      <c r="A7" s="60"/>
      <c r="B7" s="60" t="s">
        <v>25</v>
      </c>
      <c r="C7" s="12" t="s">
        <v>57</v>
      </c>
      <c r="D7" s="59">
        <v>2246</v>
      </c>
      <c r="E7" s="59">
        <v>1935</v>
      </c>
      <c r="F7" s="59">
        <v>2487</v>
      </c>
      <c r="G7" s="59">
        <v>2107</v>
      </c>
      <c r="H7" s="58">
        <v>747</v>
      </c>
      <c r="I7" s="58">
        <v>594</v>
      </c>
      <c r="J7" s="58">
        <v>1872</v>
      </c>
      <c r="K7" s="58">
        <v>1517</v>
      </c>
      <c r="L7" s="58">
        <v>1658</v>
      </c>
      <c r="M7" s="58">
        <v>976</v>
      </c>
    </row>
    <row x14ac:dyDescent="0.25" r="8" customHeight="1" ht="18.75">
      <c r="A8" s="60"/>
      <c r="B8" s="60" t="s">
        <v>61</v>
      </c>
      <c r="C8" s="12" t="s">
        <v>57</v>
      </c>
      <c r="D8" s="59">
        <v>1672</v>
      </c>
      <c r="E8" s="59">
        <v>918</v>
      </c>
      <c r="F8" s="59">
        <v>1993</v>
      </c>
      <c r="G8" s="59">
        <v>2043</v>
      </c>
      <c r="H8" s="58">
        <v>2416</v>
      </c>
      <c r="I8" s="58">
        <v>4623</v>
      </c>
      <c r="J8" s="58">
        <v>4710</v>
      </c>
      <c r="K8" s="58">
        <v>5550</v>
      </c>
      <c r="L8" s="58">
        <v>7471</v>
      </c>
      <c r="M8" s="58">
        <v>8268</v>
      </c>
    </row>
    <row x14ac:dyDescent="0.25" r="9" customHeight="1" ht="18.75">
      <c r="A9" s="60"/>
      <c r="B9" s="60" t="s">
        <v>62</v>
      </c>
      <c r="C9" s="12" t="s">
        <v>57</v>
      </c>
      <c r="D9" s="59">
        <v>792</v>
      </c>
      <c r="E9" s="59">
        <v>356</v>
      </c>
      <c r="F9" s="59">
        <v>875</v>
      </c>
      <c r="G9" s="59">
        <v>760</v>
      </c>
      <c r="H9" s="58">
        <v>963</v>
      </c>
      <c r="I9" s="58">
        <v>2312</v>
      </c>
      <c r="J9" s="58">
        <v>2888</v>
      </c>
      <c r="K9" s="58">
        <v>3273</v>
      </c>
      <c r="L9" s="58">
        <v>4108</v>
      </c>
      <c r="M9" s="58">
        <v>5742</v>
      </c>
    </row>
    <row x14ac:dyDescent="0.25" r="10" customHeight="1" ht="18.75">
      <c r="A10" s="60"/>
      <c r="B10" s="60" t="s">
        <v>63</v>
      </c>
      <c r="C10" s="12" t="s">
        <v>57</v>
      </c>
      <c r="D10" s="59">
        <v>1765</v>
      </c>
      <c r="E10" s="59">
        <v>1628</v>
      </c>
      <c r="F10" s="59">
        <v>1510</v>
      </c>
      <c r="G10" s="59">
        <v>2388</v>
      </c>
      <c r="H10" s="58">
        <v>3726</v>
      </c>
      <c r="I10" s="58">
        <v>5165</v>
      </c>
      <c r="J10" s="58">
        <v>7805</v>
      </c>
      <c r="K10" s="58">
        <v>7090</v>
      </c>
      <c r="L10" s="58">
        <v>11842</v>
      </c>
      <c r="M10" s="58">
        <v>13773</v>
      </c>
    </row>
    <row x14ac:dyDescent="0.25" r="11" customHeight="1" ht="18.75">
      <c r="A11" s="60"/>
      <c r="B11" s="60" t="s">
        <v>64</v>
      </c>
      <c r="C11" s="12" t="s">
        <v>57</v>
      </c>
      <c r="D11" s="59">
        <v>293</v>
      </c>
      <c r="E11" s="59">
        <v>165</v>
      </c>
      <c r="F11" s="59">
        <v>200</v>
      </c>
      <c r="G11" s="59">
        <v>238</v>
      </c>
      <c r="H11" s="58">
        <v>378</v>
      </c>
      <c r="I11" s="58">
        <v>737</v>
      </c>
      <c r="J11" s="58">
        <v>779</v>
      </c>
      <c r="K11" s="58">
        <v>1012</v>
      </c>
      <c r="L11" s="58">
        <v>2473</v>
      </c>
      <c r="M11" s="58">
        <v>3371</v>
      </c>
    </row>
    <row x14ac:dyDescent="0.25" r="12" customHeight="1" ht="18.75">
      <c r="A12" s="12"/>
      <c r="B12" s="60" t="s">
        <v>36</v>
      </c>
      <c r="C12" s="12" t="s">
        <v>57</v>
      </c>
      <c r="D12" s="59">
        <v>223</v>
      </c>
      <c r="E12" s="59">
        <v>176</v>
      </c>
      <c r="F12" s="59">
        <v>1020</v>
      </c>
      <c r="G12" s="58">
        <v>946</v>
      </c>
      <c r="H12" s="58">
        <v>586</v>
      </c>
      <c r="I12" s="58">
        <v>1175</v>
      </c>
      <c r="J12" s="58">
        <v>2085</v>
      </c>
      <c r="K12" s="58">
        <v>1803</v>
      </c>
      <c r="L12" s="58">
        <v>2010</v>
      </c>
      <c r="M12" s="58">
        <v>2294</v>
      </c>
    </row>
    <row x14ac:dyDescent="0.25" r="13" customHeight="1" ht="18.75">
      <c r="A13" s="12"/>
      <c r="B13" s="12" t="s">
        <v>65</v>
      </c>
      <c r="C13" s="12" t="s">
        <v>57</v>
      </c>
      <c r="D13" s="58">
        <f>SUM(D2:D12)</f>
      </c>
      <c r="E13" s="58">
        <f>SUM(E2:E12)</f>
      </c>
      <c r="F13" s="58">
        <f>SUM(F2:F12)</f>
      </c>
      <c r="G13" s="58">
        <f>SUM(G2:G12)</f>
      </c>
      <c r="H13" s="58">
        <f>SUM(H2:H12)</f>
      </c>
      <c r="I13" s="58">
        <f>SUM(I2:I12)</f>
      </c>
      <c r="J13" s="58">
        <f>SUM(J2:J12)</f>
      </c>
      <c r="K13" s="58">
        <f>SUM(K2:K12)</f>
      </c>
      <c r="L13" s="58">
        <f>SUM(L2:L12)</f>
      </c>
      <c r="M13" s="58">
        <f>SUM(M2:M12)</f>
      </c>
    </row>
    <row x14ac:dyDescent="0.25" r="14" customHeight="1" ht="18.75">
      <c r="A14" s="12"/>
      <c r="B14" s="12" t="s">
        <v>65</v>
      </c>
      <c r="C14" s="12" t="s">
        <v>66</v>
      </c>
      <c r="D14" s="61">
        <f>D13/1000</f>
      </c>
      <c r="E14" s="61">
        <f>E13/1000</f>
      </c>
      <c r="F14" s="61">
        <f>F13/1000</f>
      </c>
      <c r="G14" s="61">
        <f>G13/1000</f>
      </c>
      <c r="H14" s="61">
        <f>H13/1000</f>
      </c>
      <c r="I14" s="61">
        <f>I13/1000</f>
      </c>
      <c r="J14" s="61">
        <f>J13/1000</f>
      </c>
      <c r="K14" s="61">
        <f>K13/1000</f>
      </c>
      <c r="L14" s="61">
        <f>L13/1000</f>
      </c>
      <c r="M14" s="61">
        <f>M13/1000</f>
      </c>
    </row>
    <row x14ac:dyDescent="0.25" r="15" customHeight="1" ht="18.75">
      <c r="A15" s="12"/>
      <c r="B15" s="12"/>
      <c r="C15" s="12"/>
      <c r="D15" s="62"/>
      <c r="E15" s="62"/>
      <c r="F15" s="62"/>
      <c r="G15" s="62"/>
      <c r="H15" s="62"/>
      <c r="I15" s="62"/>
      <c r="J15" s="62"/>
      <c r="K15" s="62"/>
      <c r="L15" s="62"/>
      <c r="M15" s="62"/>
    </row>
    <row x14ac:dyDescent="0.25" r="16" customHeight="1" ht="18.75">
      <c r="A16" s="3" t="s">
        <v>67</v>
      </c>
      <c r="B16" s="12"/>
      <c r="C16" s="12" t="s">
        <v>55</v>
      </c>
      <c r="D16" s="58">
        <v>2015</v>
      </c>
      <c r="E16" s="58">
        <v>2016</v>
      </c>
      <c r="F16" s="58">
        <v>2017</v>
      </c>
      <c r="G16" s="58">
        <v>2018</v>
      </c>
      <c r="H16" s="58">
        <v>2019</v>
      </c>
      <c r="I16" s="58">
        <v>2020</v>
      </c>
      <c r="J16" s="58">
        <v>2021</v>
      </c>
      <c r="K16" s="58">
        <v>2022</v>
      </c>
      <c r="L16" s="58">
        <v>2023</v>
      </c>
      <c r="M16" s="58">
        <v>2024</v>
      </c>
    </row>
    <row x14ac:dyDescent="0.25" r="17" customHeight="1" ht="28.5">
      <c r="A17" s="20" t="s">
        <v>68</v>
      </c>
      <c r="B17" s="12" t="s">
        <v>25</v>
      </c>
      <c r="C17" s="12" t="s">
        <v>66</v>
      </c>
      <c r="D17" s="61">
        <v>154.5</v>
      </c>
      <c r="E17" s="61">
        <v>149.5</v>
      </c>
      <c r="F17" s="61">
        <v>148.4</v>
      </c>
      <c r="G17" s="61">
        <v>145.6</v>
      </c>
      <c r="H17" s="58">
        <v>114</v>
      </c>
      <c r="I17" s="61">
        <v>91.7</v>
      </c>
      <c r="J17" s="61">
        <v>110.1</v>
      </c>
      <c r="K17" s="61">
        <v>116.2</v>
      </c>
      <c r="L17" s="61">
        <v>87.5</v>
      </c>
      <c r="M17" s="61">
        <v>79.2</v>
      </c>
    </row>
    <row x14ac:dyDescent="0.25" r="18" customHeight="1" ht="14.25">
      <c r="A18" s="20" t="s">
        <v>69</v>
      </c>
      <c r="B18" s="12" t="s">
        <v>30</v>
      </c>
      <c r="C18" s="12" t="s">
        <v>66</v>
      </c>
      <c r="D18" s="61">
        <v>117.7</v>
      </c>
      <c r="E18" s="61">
        <v>112.2</v>
      </c>
      <c r="F18" s="61">
        <v>92.9</v>
      </c>
      <c r="G18" s="61">
        <v>82.6</v>
      </c>
      <c r="H18" s="61">
        <v>57.5</v>
      </c>
      <c r="I18" s="61">
        <v>42.8</v>
      </c>
      <c r="J18" s="61">
        <v>54.6</v>
      </c>
      <c r="K18" s="61">
        <v>63.7</v>
      </c>
      <c r="L18" s="61">
        <v>44.1</v>
      </c>
      <c r="M18" s="61">
        <v>27.2</v>
      </c>
    </row>
    <row x14ac:dyDescent="0.25" r="19" customHeight="1" ht="18.75">
      <c r="A19" s="12"/>
      <c r="B19" s="12" t="s">
        <v>60</v>
      </c>
      <c r="C19" s="12" t="s">
        <v>66</v>
      </c>
      <c r="D19" s="61">
        <v>91.8</v>
      </c>
      <c r="E19" s="61">
        <v>84.6</v>
      </c>
      <c r="F19" s="61">
        <v>76.3</v>
      </c>
      <c r="G19" s="58">
        <v>76</v>
      </c>
      <c r="H19" s="61">
        <v>75.1</v>
      </c>
      <c r="I19" s="61">
        <v>64.4</v>
      </c>
      <c r="J19" s="61">
        <v>69.1</v>
      </c>
      <c r="K19" s="61">
        <v>34.7</v>
      </c>
      <c r="L19" s="61">
        <v>7.2</v>
      </c>
      <c r="M19" s="58">
        <v>0</v>
      </c>
    </row>
    <row x14ac:dyDescent="0.25" r="20" customHeight="1" ht="18.75">
      <c r="A20" s="12"/>
      <c r="B20" s="12" t="s">
        <v>23</v>
      </c>
      <c r="C20" s="12" t="s">
        <v>66</v>
      </c>
      <c r="D20" s="61">
        <v>61.5</v>
      </c>
      <c r="E20" s="61">
        <v>80.6</v>
      </c>
      <c r="F20" s="58">
        <v>86</v>
      </c>
      <c r="G20" s="61">
        <v>81.6</v>
      </c>
      <c r="H20" s="61">
        <v>89.9</v>
      </c>
      <c r="I20" s="61">
        <v>94.7</v>
      </c>
      <c r="J20" s="61">
        <v>90.3</v>
      </c>
      <c r="K20" s="58">
        <v>79</v>
      </c>
      <c r="L20" s="58">
        <v>80</v>
      </c>
      <c r="M20" s="61">
        <v>78.4</v>
      </c>
    </row>
    <row x14ac:dyDescent="0.25" r="21" customHeight="1" ht="18.75">
      <c r="A21" s="12"/>
      <c r="B21" s="12" t="s">
        <v>70</v>
      </c>
      <c r="C21" s="12" t="s">
        <v>66</v>
      </c>
      <c r="D21" s="61">
        <v>6.1</v>
      </c>
      <c r="E21" s="61">
        <v>5.7</v>
      </c>
      <c r="F21" s="61">
        <v>5.5</v>
      </c>
      <c r="G21" s="61">
        <v>5.1</v>
      </c>
      <c r="H21" s="61">
        <v>4.8</v>
      </c>
      <c r="I21" s="61">
        <v>4.7</v>
      </c>
      <c r="J21" s="61">
        <v>4.6</v>
      </c>
      <c r="K21" s="61">
        <v>5.7</v>
      </c>
      <c r="L21" s="61">
        <v>4.9</v>
      </c>
      <c r="M21" s="58">
        <v>5</v>
      </c>
    </row>
    <row x14ac:dyDescent="0.25" r="22" customHeight="1" ht="18.75">
      <c r="A22" s="12"/>
      <c r="B22" s="12" t="s">
        <v>36</v>
      </c>
      <c r="C22" s="12" t="s">
        <v>66</v>
      </c>
      <c r="D22" s="61">
        <v>42.2</v>
      </c>
      <c r="E22" s="61">
        <v>42.8</v>
      </c>
      <c r="F22" s="61">
        <v>42.9</v>
      </c>
      <c r="G22" s="61">
        <v>42.2</v>
      </c>
      <c r="H22" s="58">
        <v>42</v>
      </c>
      <c r="I22" s="61">
        <v>42.7</v>
      </c>
      <c r="J22" s="61">
        <v>41.5</v>
      </c>
      <c r="K22" s="61">
        <v>46.1</v>
      </c>
      <c r="L22" s="61">
        <v>43.8</v>
      </c>
      <c r="M22" s="61">
        <v>43.2</v>
      </c>
    </row>
    <row x14ac:dyDescent="0.25" r="23" customHeight="1" ht="18.75">
      <c r="A23" s="12"/>
      <c r="B23" s="12" t="s">
        <v>71</v>
      </c>
      <c r="C23" s="12" t="s">
        <v>66</v>
      </c>
      <c r="D23" s="61">
        <v>79.1</v>
      </c>
      <c r="E23" s="61">
        <v>78.4</v>
      </c>
      <c r="F23" s="61">
        <v>103.7</v>
      </c>
      <c r="G23" s="61">
        <v>107.9</v>
      </c>
      <c r="H23" s="61">
        <v>123.6</v>
      </c>
      <c r="I23" s="61">
        <v>129.6</v>
      </c>
      <c r="J23" s="61">
        <v>112.5</v>
      </c>
      <c r="K23" s="61">
        <v>124.8</v>
      </c>
      <c r="L23" s="61">
        <v>137.8</v>
      </c>
      <c r="M23" s="61">
        <v>138.9</v>
      </c>
    </row>
    <row x14ac:dyDescent="0.25" r="24" customHeight="1" ht="18.75">
      <c r="A24" s="12"/>
      <c r="B24" s="12" t="s">
        <v>64</v>
      </c>
      <c r="C24" s="12" t="s">
        <v>66</v>
      </c>
      <c r="D24" s="61">
        <v>37.3</v>
      </c>
      <c r="E24" s="61">
        <v>36.8</v>
      </c>
      <c r="F24" s="58">
        <v>38</v>
      </c>
      <c r="G24" s="61">
        <v>43.5</v>
      </c>
      <c r="H24" s="61">
        <v>44.3</v>
      </c>
      <c r="I24" s="61">
        <v>48.5</v>
      </c>
      <c r="J24" s="61">
        <v>48.4</v>
      </c>
      <c r="K24" s="61">
        <v>60.3</v>
      </c>
      <c r="L24" s="61">
        <v>61.1</v>
      </c>
      <c r="M24" s="61">
        <v>74.1</v>
      </c>
    </row>
    <row x14ac:dyDescent="0.25" r="25" customHeight="1" ht="18.75">
      <c r="A25" s="12"/>
      <c r="B25" s="12" t="s">
        <v>63</v>
      </c>
      <c r="C25" s="12" t="s">
        <v>66</v>
      </c>
      <c r="D25" s="61">
        <v>18.7</v>
      </c>
      <c r="E25" s="61">
        <v>20.2</v>
      </c>
      <c r="F25" s="58">
        <v>20</v>
      </c>
      <c r="G25" s="61">
        <v>17.9</v>
      </c>
      <c r="H25" s="58">
        <v>20</v>
      </c>
      <c r="I25" s="61">
        <v>18.5</v>
      </c>
      <c r="J25" s="61">
        <v>19.5</v>
      </c>
      <c r="K25" s="61">
        <v>17.6</v>
      </c>
      <c r="L25" s="61">
        <v>19.5</v>
      </c>
      <c r="M25" s="61">
        <v>22.2</v>
      </c>
    </row>
    <row x14ac:dyDescent="0.25" r="26" customHeight="1" ht="18.75">
      <c r="A26" s="12"/>
      <c r="B26" s="12" t="s">
        <v>72</v>
      </c>
      <c r="C26" s="12" t="s">
        <v>66</v>
      </c>
      <c r="D26" s="61">
        <v>32.2</v>
      </c>
      <c r="E26" s="61">
        <v>32.6</v>
      </c>
      <c r="F26" s="61">
        <v>32.6</v>
      </c>
      <c r="G26" s="61">
        <v>32.4</v>
      </c>
      <c r="H26" s="61">
        <v>31.2</v>
      </c>
      <c r="I26" s="61">
        <v>30.3</v>
      </c>
      <c r="J26" s="61">
        <v>31.3</v>
      </c>
      <c r="K26" s="61">
        <v>29.8</v>
      </c>
      <c r="L26" s="61">
        <v>22.9</v>
      </c>
      <c r="M26" s="61">
        <v>29.1</v>
      </c>
    </row>
    <row x14ac:dyDescent="0.25" r="27" customHeight="1" ht="18.75">
      <c r="A27" s="12"/>
      <c r="B27" s="12" t="s">
        <v>65</v>
      </c>
      <c r="C27" s="12" t="s">
        <v>66</v>
      </c>
      <c r="D27" s="61">
        <f>SUM(D17:D26)</f>
      </c>
      <c r="E27" s="61">
        <f>SUM(E17:E26)</f>
      </c>
      <c r="F27" s="61">
        <f>SUM(F17:F26)</f>
      </c>
      <c r="G27" s="61">
        <f>SUM(G17:G26)</f>
      </c>
      <c r="H27" s="61">
        <f>SUM(H17:H26)</f>
      </c>
      <c r="I27" s="61">
        <f>SUM(I17:I26)</f>
      </c>
      <c r="J27" s="61">
        <f>SUM(J17:J26)</f>
      </c>
      <c r="K27" s="61">
        <f>SUM(K17:K26)</f>
      </c>
      <c r="L27" s="61">
        <f>SUM(L17:L26)</f>
      </c>
      <c r="M27" s="61">
        <f>SUM(M17:M26)</f>
      </c>
    </row>
    <row x14ac:dyDescent="0.25" r="28" customHeight="1" ht="18.75">
      <c r="A28" s="12"/>
      <c r="B28" s="12"/>
      <c r="C28" s="12"/>
      <c r="D28" s="62"/>
      <c r="E28" s="62"/>
      <c r="F28" s="62"/>
      <c r="G28" s="62"/>
      <c r="H28" s="62"/>
      <c r="I28" s="62"/>
      <c r="J28" s="62"/>
      <c r="K28" s="62"/>
      <c r="L28" s="62"/>
      <c r="M28" s="62"/>
    </row>
    <row x14ac:dyDescent="0.25" r="29" customHeight="1" ht="18.75">
      <c r="A29" s="12"/>
      <c r="B29" s="12"/>
      <c r="C29" s="12"/>
      <c r="D29" s="62"/>
      <c r="E29" s="62"/>
      <c r="F29" s="62"/>
      <c r="G29" s="62"/>
      <c r="H29" s="62"/>
      <c r="I29" s="62"/>
      <c r="J29" s="62"/>
      <c r="K29" s="62"/>
      <c r="L29" s="62"/>
      <c r="M29" s="62"/>
    </row>
    <row x14ac:dyDescent="0.25" r="30" customHeight="1" ht="18.75">
      <c r="A30" s="12"/>
      <c r="B30" s="12" t="s">
        <v>73</v>
      </c>
      <c r="C30" s="12" t="s">
        <v>66</v>
      </c>
      <c r="D30" s="61">
        <f>D14+D27</f>
      </c>
      <c r="E30" s="61">
        <f>E14+E27</f>
      </c>
      <c r="F30" s="61">
        <f>F14+F27</f>
      </c>
      <c r="G30" s="61">
        <f>G14+G27</f>
      </c>
      <c r="H30" s="61">
        <f>H14+H27</f>
      </c>
      <c r="I30" s="61">
        <f>I14+I27</f>
      </c>
      <c r="J30" s="61">
        <f>J14+J27</f>
      </c>
      <c r="K30" s="61">
        <f>K14+K27</f>
      </c>
      <c r="L30" s="61">
        <f>L14+L27</f>
      </c>
      <c r="M30" s="61">
        <f>M14+M27</f>
      </c>
    </row>
    <row x14ac:dyDescent="0.25" r="31" customHeight="1" ht="18.75">
      <c r="A31" s="12"/>
      <c r="B31" s="12" t="s">
        <v>74</v>
      </c>
      <c r="C31" s="12" t="s">
        <v>75</v>
      </c>
      <c r="D31" s="61">
        <f>(D14/D27)*100</f>
      </c>
      <c r="E31" s="61">
        <f>(E14/E27)*100</f>
      </c>
      <c r="F31" s="61">
        <f>(F14/F27)*100</f>
      </c>
      <c r="G31" s="61">
        <f>(G14/G27)*100</f>
      </c>
      <c r="H31" s="61">
        <f>(H14/H27)*100</f>
      </c>
      <c r="I31" s="61">
        <f>(I14/I27)*100</f>
      </c>
      <c r="J31" s="61">
        <f>(J14/J27)*100</f>
      </c>
      <c r="K31" s="61">
        <f>(K14/K27)*100</f>
      </c>
      <c r="L31" s="61">
        <f>(L14/L27)*100</f>
      </c>
      <c r="M31" s="61">
        <f>(M14/M27)*100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7"/>
  <sheetViews>
    <sheetView workbookViewId="0"/>
  </sheetViews>
  <sheetFormatPr defaultRowHeight="15" x14ac:dyDescent="0.25"/>
  <cols>
    <col min="1" max="1" style="54" width="36.57642857142857" customWidth="1" bestFit="1"/>
    <col min="2" max="2" style="55" width="36.57642857142857" customWidth="1" bestFit="1"/>
    <col min="3" max="3" style="56" width="24.576428571428572" customWidth="1" bestFit="1"/>
    <col min="4" max="4" style="56" width="13.576428571428572" customWidth="1" bestFit="1"/>
    <col min="5" max="5" style="56" width="13.576428571428572" customWidth="1" bestFit="1"/>
    <col min="6" max="6" style="57" width="10.005" customWidth="1" bestFit="1"/>
    <col min="7" max="7" style="57" width="10.005" customWidth="1" bestFit="1"/>
    <col min="8" max="8" style="57" width="13.576428571428572" customWidth="1" bestFit="1"/>
    <col min="9" max="9" style="57" width="13.576428571428572" customWidth="1" bestFit="1"/>
    <col min="10" max="10" style="55" width="13.576428571428572" customWidth="1" bestFit="1"/>
    <col min="11" max="11" style="54" width="36.57642857142857" customWidth="1" bestFit="1"/>
  </cols>
  <sheetData>
    <row x14ac:dyDescent="0.25" r="1" customHeight="1" ht="18.75" customFormat="1" s="1">
      <c r="A1" s="2"/>
      <c r="B1" s="3"/>
      <c r="C1" s="4"/>
      <c r="D1" s="4"/>
      <c r="E1" s="4"/>
      <c r="F1" s="5"/>
      <c r="G1" s="5"/>
      <c r="H1" s="5"/>
      <c r="I1" s="5"/>
      <c r="J1" s="6"/>
      <c r="K1" s="6"/>
    </row>
    <row x14ac:dyDescent="0.25" r="2" customHeight="1" ht="18.75">
      <c r="A2" s="7"/>
      <c r="B2" s="8" t="s">
        <v>0</v>
      </c>
      <c r="C2" s="9">
        <v>2020</v>
      </c>
      <c r="D2" s="10">
        <v>2021</v>
      </c>
      <c r="E2" s="10">
        <v>2023</v>
      </c>
      <c r="F2" s="10">
        <v>2024</v>
      </c>
      <c r="G2" s="10">
        <v>2024</v>
      </c>
      <c r="H2" s="10">
        <v>2035</v>
      </c>
      <c r="I2" s="11">
        <v>2045</v>
      </c>
      <c r="J2" s="12"/>
      <c r="K2" s="6"/>
    </row>
    <row x14ac:dyDescent="0.25" r="3" customHeight="1" ht="18.75">
      <c r="A3" s="2"/>
      <c r="B3" s="13" t="s">
        <v>1</v>
      </c>
      <c r="C3" s="14">
        <v>6.1</v>
      </c>
      <c r="D3" s="15">
        <v>8.8</v>
      </c>
      <c r="E3" s="16">
        <v>1.2</v>
      </c>
      <c r="F3" s="17" t="s">
        <v>2</v>
      </c>
      <c r="G3" s="18" t="s">
        <v>3</v>
      </c>
      <c r="H3" s="18" t="s">
        <v>4</v>
      </c>
      <c r="I3" s="19" t="s">
        <v>5</v>
      </c>
      <c r="J3" s="12"/>
      <c r="K3" s="3" t="s">
        <v>6</v>
      </c>
    </row>
    <row x14ac:dyDescent="0.25" r="4" customHeight="1" ht="18.75">
      <c r="A4" s="20"/>
      <c r="B4" s="21" t="s">
        <v>7</v>
      </c>
      <c r="C4" s="22">
        <v>8.4</v>
      </c>
      <c r="D4" s="23">
        <v>18.5</v>
      </c>
      <c r="E4" s="24">
        <v>8.4</v>
      </c>
      <c r="F4" s="25" t="s">
        <v>8</v>
      </c>
      <c r="G4" s="26"/>
      <c r="H4" s="27"/>
      <c r="I4" s="28"/>
      <c r="J4" s="12"/>
      <c r="K4" s="6"/>
    </row>
    <row x14ac:dyDescent="0.25" r="5" customHeight="1" ht="18.75">
      <c r="A5" s="7"/>
      <c r="B5" s="21" t="s">
        <v>9</v>
      </c>
      <c r="C5" s="29">
        <v>11.7</v>
      </c>
      <c r="D5" s="30"/>
      <c r="E5" s="30"/>
      <c r="F5" s="25" t="s">
        <v>10</v>
      </c>
      <c r="G5" s="31" t="s">
        <v>11</v>
      </c>
      <c r="H5" s="31" t="s">
        <v>12</v>
      </c>
      <c r="I5" s="32" t="s">
        <v>13</v>
      </c>
      <c r="J5" s="12"/>
      <c r="K5" s="6"/>
    </row>
    <row x14ac:dyDescent="0.25" r="6" customHeight="1" ht="18.75">
      <c r="A6" s="2"/>
      <c r="B6" s="21" t="s">
        <v>14</v>
      </c>
      <c r="C6" s="22"/>
      <c r="D6" s="30"/>
      <c r="E6" s="30"/>
      <c r="F6" s="25" t="s">
        <v>15</v>
      </c>
      <c r="G6" s="26"/>
      <c r="H6" s="27"/>
      <c r="I6" s="28"/>
      <c r="J6" s="12"/>
      <c r="K6" s="6"/>
    </row>
    <row x14ac:dyDescent="0.25" r="7" customHeight="1" ht="18.75">
      <c r="A7" s="7"/>
      <c r="B7" s="21" t="s">
        <v>16</v>
      </c>
      <c r="C7" s="33">
        <v>7</v>
      </c>
      <c r="D7" s="23">
        <v>22.8</v>
      </c>
      <c r="E7" s="24">
        <v>18.8</v>
      </c>
      <c r="F7" s="25" t="s">
        <v>17</v>
      </c>
      <c r="G7" s="31" t="s">
        <v>18</v>
      </c>
      <c r="H7" s="31" t="s">
        <v>19</v>
      </c>
      <c r="I7" s="32" t="s">
        <v>20</v>
      </c>
      <c r="J7" s="12"/>
      <c r="K7" s="6"/>
    </row>
    <row x14ac:dyDescent="0.25" r="8" customHeight="1" ht="18.75">
      <c r="A8" s="7"/>
      <c r="B8" s="21" t="s">
        <v>21</v>
      </c>
      <c r="C8" s="34"/>
      <c r="D8" s="30"/>
      <c r="E8" s="30"/>
      <c r="F8" s="25" t="s">
        <v>22</v>
      </c>
      <c r="G8" s="26"/>
      <c r="H8" s="27"/>
      <c r="I8" s="28"/>
      <c r="J8" s="12"/>
      <c r="K8" s="6"/>
    </row>
    <row x14ac:dyDescent="0.25" r="9" customHeight="1" ht="18.75">
      <c r="A9" s="2"/>
      <c r="B9" s="21" t="s">
        <v>23</v>
      </c>
      <c r="C9" s="22">
        <v>13.9</v>
      </c>
      <c r="D9" s="30"/>
      <c r="E9" s="30"/>
      <c r="F9" s="25" t="s">
        <v>24</v>
      </c>
      <c r="G9" s="26"/>
      <c r="H9" s="27"/>
      <c r="I9" s="28"/>
      <c r="J9" s="12"/>
      <c r="K9" s="6"/>
    </row>
    <row x14ac:dyDescent="0.25" r="10" customHeight="1" ht="18.75">
      <c r="A10" s="20"/>
      <c r="B10" s="21" t="s">
        <v>25</v>
      </c>
      <c r="C10" s="29">
        <v>17.6</v>
      </c>
      <c r="D10" s="23">
        <v>25.5</v>
      </c>
      <c r="E10" s="30"/>
      <c r="F10" s="25" t="s">
        <v>26</v>
      </c>
      <c r="G10" s="35" t="s">
        <v>27</v>
      </c>
      <c r="H10" s="31" t="s">
        <v>28</v>
      </c>
      <c r="I10" s="32" t="s">
        <v>29</v>
      </c>
      <c r="J10" s="12"/>
      <c r="K10" s="6"/>
    </row>
    <row x14ac:dyDescent="0.25" r="11" customHeight="1" ht="18.75">
      <c r="A11" s="7"/>
      <c r="B11" s="21" t="s">
        <v>30</v>
      </c>
      <c r="C11" s="22"/>
      <c r="D11" s="23">
        <v>23.3</v>
      </c>
      <c r="E11" s="30"/>
      <c r="F11" s="25" t="s">
        <v>31</v>
      </c>
      <c r="G11" s="26"/>
      <c r="H11" s="27"/>
      <c r="I11" s="28"/>
      <c r="J11" s="12"/>
      <c r="K11" s="6"/>
    </row>
    <row x14ac:dyDescent="0.25" r="12" customHeight="1" ht="18.75">
      <c r="A12" s="2"/>
      <c r="B12" s="21" t="s">
        <v>32</v>
      </c>
      <c r="C12" s="22" t="s">
        <v>33</v>
      </c>
      <c r="D12" s="23">
        <v>37.8</v>
      </c>
      <c r="E12" s="30"/>
      <c r="F12" s="25" t="s">
        <v>34</v>
      </c>
      <c r="G12" s="26"/>
      <c r="H12" s="27"/>
      <c r="I12" s="28"/>
      <c r="J12" s="12"/>
      <c r="K12" s="6"/>
    </row>
    <row x14ac:dyDescent="0.25" r="13" customHeight="1" ht="18.75">
      <c r="A13" s="7"/>
      <c r="B13" s="36" t="s">
        <v>35</v>
      </c>
      <c r="C13" s="22">
        <v>3.9</v>
      </c>
      <c r="D13" s="30"/>
      <c r="E13" s="24">
        <v>2.4</v>
      </c>
      <c r="F13" s="26"/>
      <c r="G13" s="26"/>
      <c r="H13" s="27"/>
      <c r="I13" s="28"/>
      <c r="J13" s="12"/>
      <c r="K13" s="6"/>
    </row>
    <row x14ac:dyDescent="0.25" r="14" customHeight="1" ht="18.75">
      <c r="A14" s="7"/>
      <c r="B14" s="36" t="s">
        <v>36</v>
      </c>
      <c r="C14" s="22">
        <v>17.2</v>
      </c>
      <c r="D14" s="30"/>
      <c r="E14" s="24">
        <v>10.5</v>
      </c>
      <c r="F14" s="26"/>
      <c r="G14" s="26"/>
      <c r="H14" s="27"/>
      <c r="I14" s="28"/>
      <c r="J14" s="12"/>
      <c r="K14" s="6"/>
    </row>
    <row x14ac:dyDescent="0.25" r="15" customHeight="1" ht="18.75">
      <c r="A15" s="7"/>
      <c r="B15" s="36" t="s">
        <v>37</v>
      </c>
      <c r="C15" s="34"/>
      <c r="D15" s="30"/>
      <c r="E15" s="24">
        <v>15.5</v>
      </c>
      <c r="F15" s="26"/>
      <c r="G15" s="26"/>
      <c r="H15" s="27"/>
      <c r="I15" s="28"/>
      <c r="J15" s="12"/>
      <c r="K15" s="6"/>
    </row>
    <row x14ac:dyDescent="0.25" r="16" customHeight="1" ht="18.75">
      <c r="A16" s="7"/>
      <c r="B16" s="37" t="s">
        <v>38</v>
      </c>
      <c r="C16" s="38"/>
      <c r="D16" s="39"/>
      <c r="E16" s="39"/>
      <c r="F16" s="40"/>
      <c r="G16" s="41" t="s">
        <v>39</v>
      </c>
      <c r="H16" s="42" t="s">
        <v>40</v>
      </c>
      <c r="I16" s="43" t="s">
        <v>41</v>
      </c>
      <c r="J16" s="12"/>
      <c r="K16" s="6"/>
    </row>
    <row x14ac:dyDescent="0.25" r="17" customHeight="1" ht="18.75" customFormat="1" s="1">
      <c r="A17" s="2"/>
      <c r="B17" s="3"/>
      <c r="C17" s="4"/>
      <c r="D17" s="4"/>
      <c r="E17" s="4"/>
      <c r="F17" s="5"/>
      <c r="G17" s="5"/>
      <c r="H17" s="5"/>
      <c r="I17" s="5"/>
      <c r="J17" s="6"/>
      <c r="K17" s="6"/>
    </row>
    <row x14ac:dyDescent="0.25" r="18" customHeight="1" ht="18.75" customFormat="1" s="1">
      <c r="A18" s="44" t="s">
        <v>42</v>
      </c>
      <c r="B18" s="45" t="s">
        <v>43</v>
      </c>
      <c r="C18" s="46" t="s">
        <v>44</v>
      </c>
      <c r="D18" s="4"/>
      <c r="E18" s="4"/>
      <c r="F18" s="5"/>
      <c r="G18" s="5"/>
      <c r="H18" s="5"/>
      <c r="I18" s="5"/>
      <c r="J18" s="6"/>
      <c r="K18" s="6"/>
    </row>
    <row x14ac:dyDescent="0.25" r="19" customHeight="1" ht="15">
      <c r="A19" s="7"/>
      <c r="B19" s="47" t="s">
        <v>45</v>
      </c>
      <c r="C19" s="48" t="s">
        <v>46</v>
      </c>
      <c r="D19" s="49"/>
      <c r="E19" s="49"/>
      <c r="F19" s="50"/>
      <c r="G19" s="50"/>
      <c r="H19" s="50"/>
      <c r="I19" s="50"/>
      <c r="J19" s="12"/>
      <c r="K19" s="6"/>
    </row>
    <row x14ac:dyDescent="0.25" r="20" customHeight="1" ht="18.75" customFormat="1" s="1">
      <c r="A20" s="2"/>
      <c r="B20" s="51" t="s">
        <v>47</v>
      </c>
      <c r="C20" s="48" t="s">
        <v>48</v>
      </c>
      <c r="D20" s="4"/>
      <c r="E20" s="4"/>
      <c r="F20" s="5"/>
      <c r="G20" s="5"/>
      <c r="H20" s="5"/>
      <c r="I20" s="5"/>
      <c r="J20" s="6"/>
      <c r="K20" s="6"/>
    </row>
    <row x14ac:dyDescent="0.25" r="21" customHeight="1" ht="18.75" customFormat="1" s="1">
      <c r="A21" s="7"/>
      <c r="B21" s="52" t="s">
        <v>49</v>
      </c>
      <c r="C21" s="48" t="s">
        <v>50</v>
      </c>
      <c r="D21" s="4"/>
      <c r="E21" s="4"/>
      <c r="F21" s="5"/>
      <c r="G21" s="5"/>
      <c r="H21" s="5"/>
      <c r="I21" s="5"/>
      <c r="J21" s="6"/>
      <c r="K21" s="6"/>
    </row>
    <row x14ac:dyDescent="0.25" r="22" customHeight="1" ht="15">
      <c r="A22" s="7"/>
      <c r="B22" s="53" t="s">
        <v>51</v>
      </c>
      <c r="C22" s="48" t="s">
        <v>52</v>
      </c>
      <c r="D22" s="49"/>
      <c r="E22" s="49"/>
      <c r="F22" s="50"/>
      <c r="G22" s="50"/>
      <c r="H22" s="50"/>
      <c r="I22" s="50"/>
      <c r="J22" s="12"/>
      <c r="K22" s="6"/>
    </row>
    <row x14ac:dyDescent="0.25" r="23" customHeight="1" ht="18.75" customFormat="1" s="1">
      <c r="A23" s="2"/>
      <c r="B23" s="3"/>
      <c r="C23" s="4"/>
      <c r="D23" s="4"/>
      <c r="E23" s="4"/>
      <c r="F23" s="5"/>
      <c r="G23" s="5"/>
      <c r="H23" s="5"/>
      <c r="I23" s="5"/>
      <c r="J23" s="6"/>
      <c r="K23" s="6"/>
    </row>
    <row x14ac:dyDescent="0.25" r="24" customHeight="1" ht="18.75" customFormat="1" s="1">
      <c r="A24" s="7"/>
      <c r="B24" s="3"/>
      <c r="C24" s="4"/>
      <c r="D24" s="4"/>
      <c r="E24" s="4"/>
      <c r="F24" s="5"/>
      <c r="G24" s="5"/>
      <c r="H24" s="5"/>
      <c r="I24" s="5"/>
      <c r="J24" s="6"/>
      <c r="K24" s="6"/>
    </row>
    <row x14ac:dyDescent="0.25" r="25" customHeight="1" ht="18.75" customFormat="1" s="1">
      <c r="A25" s="2"/>
      <c r="B25" s="3"/>
      <c r="C25" s="4"/>
      <c r="D25" s="4"/>
      <c r="E25" s="4"/>
      <c r="F25" s="5"/>
      <c r="G25" s="5"/>
      <c r="H25" s="5"/>
      <c r="I25" s="5"/>
      <c r="J25" s="6"/>
      <c r="K25" s="6"/>
    </row>
    <row x14ac:dyDescent="0.25" r="26" customHeight="1" ht="18.75" customFormat="1" s="1">
      <c r="A26" s="20"/>
      <c r="B26" s="3"/>
      <c r="C26" s="4"/>
      <c r="D26" s="4"/>
      <c r="E26" s="4"/>
      <c r="F26" s="5"/>
      <c r="G26" s="5"/>
      <c r="H26" s="5"/>
      <c r="I26" s="5"/>
      <c r="J26" s="6"/>
      <c r="K26" s="6"/>
    </row>
    <row x14ac:dyDescent="0.25" r="27" customHeight="1" ht="18.75" customFormat="1" s="1">
      <c r="A27" s="3"/>
      <c r="B27" s="3"/>
      <c r="C27" s="4"/>
      <c r="D27" s="4"/>
      <c r="E27" s="4"/>
      <c r="F27" s="5"/>
      <c r="G27" s="5"/>
      <c r="H27" s="5"/>
      <c r="I27" s="5"/>
      <c r="J27" s="6"/>
      <c r="K27" s="6"/>
    </row>
  </sheetData>
  <mergeCells count="2">
    <mergeCell ref="C5:C6"/>
    <mergeCell ref="C10:C1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Sheet1</vt:lpstr>
      <vt:lpstr>Sheet2</vt:lpstr>
      <vt:lpstr>import</vt:lpstr>
      <vt:lpstr>cost prediction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2025-04-29T21:23:12.392Z</dcterms:created>
  <dcterms:modified xsi:type="dcterms:W3CDTF">2025-04-29T21:23:12.392Z</dcterms:modified>
</cp:coreProperties>
</file>