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on\Desktop\"/>
    </mc:Choice>
  </mc:AlternateContent>
  <xr:revisionPtr revIDLastSave="0" documentId="13_ncr:1_{7F7A2D0D-EDA4-4460-89AF-49169A4A413B}" xr6:coauthVersionLast="47" xr6:coauthVersionMax="47" xr10:uidLastSave="{00000000-0000-0000-0000-000000000000}"/>
  <bookViews>
    <workbookView xWindow="165" yWindow="8130" windowWidth="21600" windowHeight="11295" xr2:uid="{00000000-000D-0000-FFFF-FFFF00000000}"/>
  </bookViews>
  <sheets>
    <sheet name="Erklärung" sheetId="2" r:id="rId1"/>
    <sheet name="orange" sheetId="1" r:id="rId2"/>
    <sheet name="blau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9" i="4" l="1"/>
  <c r="M94" i="4"/>
  <c r="L94" i="4"/>
  <c r="J94" i="4"/>
  <c r="I94" i="4"/>
  <c r="G94" i="4"/>
  <c r="F94" i="4"/>
  <c r="D94" i="4"/>
  <c r="C94" i="4"/>
  <c r="M93" i="4"/>
  <c r="L93" i="4"/>
  <c r="J93" i="4"/>
  <c r="I93" i="4"/>
  <c r="G93" i="4"/>
  <c r="F93" i="4"/>
  <c r="D93" i="4"/>
  <c r="C93" i="4"/>
  <c r="M92" i="4"/>
  <c r="L92" i="4"/>
  <c r="J92" i="4"/>
  <c r="I92" i="4"/>
  <c r="G92" i="4"/>
  <c r="F92" i="4"/>
  <c r="D92" i="4"/>
  <c r="C92" i="4"/>
  <c r="M91" i="4"/>
  <c r="L91" i="4"/>
  <c r="J91" i="4"/>
  <c r="I91" i="4"/>
  <c r="G91" i="4"/>
  <c r="F91" i="4"/>
  <c r="D91" i="4"/>
  <c r="C91" i="4"/>
  <c r="M90" i="4"/>
  <c r="L90" i="4"/>
  <c r="J90" i="4"/>
  <c r="I90" i="4"/>
  <c r="G90" i="4"/>
  <c r="F90" i="4"/>
  <c r="D90" i="4"/>
  <c r="C90" i="4"/>
  <c r="M89" i="4"/>
  <c r="L89" i="4"/>
  <c r="J89" i="4"/>
  <c r="I89" i="4"/>
  <c r="G89" i="4"/>
  <c r="F89" i="4"/>
  <c r="D89" i="4"/>
  <c r="C89" i="4"/>
  <c r="M88" i="4"/>
  <c r="L88" i="4"/>
  <c r="J88" i="4"/>
  <c r="I88" i="4"/>
  <c r="G88" i="4"/>
  <c r="F88" i="4"/>
  <c r="D88" i="4"/>
  <c r="C88" i="4"/>
  <c r="M87" i="4"/>
  <c r="L87" i="4"/>
  <c r="J87" i="4"/>
  <c r="I87" i="4"/>
  <c r="G87" i="4"/>
  <c r="F87" i="4"/>
  <c r="D87" i="4"/>
  <c r="C87" i="4"/>
  <c r="M86" i="4"/>
  <c r="L86" i="4"/>
  <c r="J86" i="4"/>
  <c r="I86" i="4"/>
  <c r="G86" i="4"/>
  <c r="F86" i="4"/>
  <c r="D86" i="4"/>
  <c r="C86" i="4"/>
  <c r="M85" i="4"/>
  <c r="L85" i="4"/>
  <c r="J85" i="4"/>
  <c r="I85" i="4"/>
  <c r="G85" i="4"/>
  <c r="F85" i="4"/>
  <c r="D85" i="4"/>
  <c r="C85" i="4"/>
  <c r="M84" i="4"/>
  <c r="L84" i="4"/>
  <c r="J84" i="4"/>
  <c r="I84" i="4"/>
  <c r="G84" i="4"/>
  <c r="F84" i="4"/>
  <c r="D84" i="4"/>
  <c r="C84" i="4"/>
  <c r="M83" i="4"/>
  <c r="L83" i="4"/>
  <c r="J83" i="4"/>
  <c r="I83" i="4"/>
  <c r="G83" i="4"/>
  <c r="F83" i="4"/>
  <c r="D83" i="4"/>
  <c r="C83" i="4"/>
  <c r="M82" i="4"/>
  <c r="L82" i="4"/>
  <c r="J82" i="4"/>
  <c r="I82" i="4"/>
  <c r="G82" i="4"/>
  <c r="F82" i="4"/>
  <c r="D82" i="4"/>
  <c r="C82" i="4"/>
  <c r="M81" i="4"/>
  <c r="L81" i="4"/>
  <c r="J81" i="4"/>
  <c r="I81" i="4"/>
  <c r="G81" i="4"/>
  <c r="F81" i="4"/>
  <c r="D81" i="4"/>
  <c r="C81" i="4"/>
  <c r="M80" i="4"/>
  <c r="L80" i="4"/>
  <c r="J80" i="4"/>
  <c r="I80" i="4"/>
  <c r="G80" i="4"/>
  <c r="F80" i="4"/>
  <c r="D80" i="4"/>
  <c r="C80" i="4"/>
  <c r="M79" i="4"/>
  <c r="L79" i="4"/>
  <c r="J79" i="4"/>
  <c r="I79" i="4"/>
  <c r="G79" i="4"/>
  <c r="F79" i="4"/>
  <c r="D79" i="4"/>
  <c r="C79" i="4"/>
  <c r="M78" i="4"/>
  <c r="L78" i="4"/>
  <c r="J78" i="4"/>
  <c r="I78" i="4"/>
  <c r="G78" i="4"/>
  <c r="F78" i="4"/>
  <c r="D78" i="4"/>
  <c r="C78" i="4"/>
  <c r="M77" i="4"/>
  <c r="L77" i="4"/>
  <c r="J77" i="4"/>
  <c r="I77" i="4"/>
  <c r="G77" i="4"/>
  <c r="F77" i="4"/>
  <c r="D77" i="4"/>
  <c r="C77" i="4"/>
  <c r="M76" i="4"/>
  <c r="L76" i="4"/>
  <c r="J76" i="4"/>
  <c r="I76" i="4"/>
  <c r="G76" i="4"/>
  <c r="F76" i="4"/>
  <c r="D76" i="4"/>
  <c r="C76" i="4"/>
  <c r="M75" i="4"/>
  <c r="L75" i="4"/>
  <c r="J75" i="4"/>
  <c r="I75" i="4"/>
  <c r="G75" i="4"/>
  <c r="F75" i="4"/>
  <c r="D75" i="4"/>
  <c r="C75" i="4"/>
  <c r="M74" i="4"/>
  <c r="L74" i="4"/>
  <c r="J74" i="4"/>
  <c r="I74" i="4"/>
  <c r="G74" i="4"/>
  <c r="F74" i="4"/>
  <c r="D74" i="4"/>
  <c r="C74" i="4"/>
  <c r="M73" i="4"/>
  <c r="L73" i="4"/>
  <c r="J73" i="4"/>
  <c r="I73" i="4"/>
  <c r="G73" i="4"/>
  <c r="F73" i="4"/>
  <c r="D73" i="4"/>
  <c r="C73" i="4"/>
  <c r="M72" i="4"/>
  <c r="L72" i="4"/>
  <c r="J72" i="4"/>
  <c r="I72" i="4"/>
  <c r="G72" i="4"/>
  <c r="F72" i="4"/>
  <c r="D72" i="4"/>
  <c r="C72" i="4"/>
  <c r="M71" i="4"/>
  <c r="L71" i="4"/>
  <c r="J71" i="4"/>
  <c r="I71" i="4"/>
  <c r="G71" i="4"/>
  <c r="F71" i="4"/>
  <c r="D71" i="4"/>
  <c r="C71" i="4"/>
  <c r="M70" i="4"/>
  <c r="L70" i="4"/>
  <c r="J70" i="4"/>
  <c r="I70" i="4"/>
  <c r="G70" i="4"/>
  <c r="F70" i="4"/>
  <c r="D70" i="4"/>
  <c r="C70" i="4"/>
  <c r="M69" i="4"/>
  <c r="L69" i="4"/>
  <c r="J69" i="4"/>
  <c r="I69" i="4"/>
  <c r="G69" i="4"/>
  <c r="F69" i="4"/>
  <c r="D69" i="4"/>
  <c r="C69" i="4"/>
  <c r="M68" i="4"/>
  <c r="L68" i="4"/>
  <c r="J68" i="4"/>
  <c r="I68" i="4"/>
  <c r="G68" i="4"/>
  <c r="F68" i="4"/>
  <c r="D68" i="4"/>
  <c r="C68" i="4"/>
  <c r="M67" i="4"/>
  <c r="L67" i="4"/>
  <c r="J67" i="4"/>
  <c r="I67" i="4"/>
  <c r="G67" i="4"/>
  <c r="F67" i="4"/>
  <c r="D67" i="4"/>
  <c r="C67" i="4"/>
  <c r="M66" i="4"/>
  <c r="L66" i="4"/>
  <c r="J66" i="4"/>
  <c r="I66" i="4"/>
  <c r="G66" i="4"/>
  <c r="F66" i="4"/>
  <c r="D66" i="4"/>
  <c r="C66" i="4"/>
  <c r="M65" i="4"/>
  <c r="L65" i="4"/>
  <c r="J65" i="4"/>
  <c r="I65" i="4"/>
  <c r="G65" i="4"/>
  <c r="F65" i="4"/>
  <c r="D65" i="4"/>
  <c r="C65" i="4"/>
  <c r="M64" i="4"/>
  <c r="L64" i="4"/>
  <c r="J64" i="4"/>
  <c r="I64" i="4"/>
  <c r="G64" i="4"/>
  <c r="F64" i="4"/>
  <c r="D64" i="4"/>
  <c r="C64" i="4"/>
  <c r="M63" i="4"/>
  <c r="L63" i="4"/>
  <c r="J63" i="4"/>
  <c r="I63" i="4"/>
  <c r="G63" i="4"/>
  <c r="F63" i="4"/>
  <c r="D63" i="4"/>
  <c r="C63" i="4"/>
  <c r="M62" i="4"/>
  <c r="L62" i="4"/>
  <c r="J62" i="4"/>
  <c r="I62" i="4"/>
  <c r="G62" i="4"/>
  <c r="F62" i="4"/>
  <c r="D62" i="4"/>
  <c r="C62" i="4"/>
  <c r="M61" i="4"/>
  <c r="L61" i="4"/>
  <c r="J61" i="4"/>
  <c r="I61" i="4"/>
  <c r="G61" i="4"/>
  <c r="F61" i="4"/>
  <c r="D61" i="4"/>
  <c r="C61" i="4"/>
  <c r="M60" i="4"/>
  <c r="L60" i="4"/>
  <c r="J60" i="4"/>
  <c r="I60" i="4"/>
  <c r="G60" i="4"/>
  <c r="F60" i="4"/>
  <c r="D60" i="4"/>
  <c r="C60" i="4"/>
  <c r="M59" i="4"/>
  <c r="L59" i="4"/>
  <c r="J59" i="4"/>
  <c r="I59" i="4"/>
  <c r="G59" i="4"/>
  <c r="F59" i="4"/>
  <c r="D59" i="4"/>
  <c r="C59" i="4"/>
  <c r="M58" i="4"/>
  <c r="L58" i="4"/>
  <c r="J58" i="4"/>
  <c r="I58" i="4"/>
  <c r="G58" i="4"/>
  <c r="F58" i="4"/>
  <c r="D58" i="4"/>
  <c r="C58" i="4"/>
  <c r="M57" i="4"/>
  <c r="L57" i="4"/>
  <c r="J57" i="4"/>
  <c r="I57" i="4"/>
  <c r="G57" i="4"/>
  <c r="F57" i="4"/>
  <c r="D57" i="4"/>
  <c r="C57" i="4"/>
  <c r="M56" i="4"/>
  <c r="L56" i="4"/>
  <c r="J56" i="4"/>
  <c r="I56" i="4"/>
  <c r="G56" i="4"/>
  <c r="F56" i="4"/>
  <c r="D56" i="4"/>
  <c r="C56" i="4"/>
  <c r="M55" i="4"/>
  <c r="L55" i="4"/>
  <c r="J55" i="4"/>
  <c r="I55" i="4"/>
  <c r="G55" i="4"/>
  <c r="F55" i="4"/>
  <c r="D55" i="4"/>
  <c r="C55" i="4"/>
  <c r="M54" i="4"/>
  <c r="L54" i="4"/>
  <c r="J54" i="4"/>
  <c r="I54" i="4"/>
  <c r="G54" i="4"/>
  <c r="F54" i="4"/>
  <c r="D54" i="4"/>
  <c r="C54" i="4"/>
  <c r="M53" i="4"/>
  <c r="L53" i="4"/>
  <c r="J53" i="4"/>
  <c r="I53" i="4"/>
  <c r="G53" i="4"/>
  <c r="F53" i="4"/>
  <c r="D53" i="4"/>
  <c r="C53" i="4"/>
  <c r="M52" i="4"/>
  <c r="L52" i="4"/>
  <c r="J52" i="4"/>
  <c r="I52" i="4"/>
  <c r="G52" i="4"/>
  <c r="F52" i="4"/>
  <c r="D52" i="4"/>
  <c r="C52" i="4"/>
  <c r="M51" i="4"/>
  <c r="L51" i="4"/>
  <c r="J51" i="4"/>
  <c r="I51" i="4"/>
  <c r="G51" i="4"/>
  <c r="F51" i="4"/>
  <c r="D51" i="4"/>
  <c r="C51" i="4"/>
  <c r="M50" i="4"/>
  <c r="L50" i="4"/>
  <c r="J50" i="4"/>
  <c r="I50" i="4"/>
  <c r="G50" i="4"/>
  <c r="F50" i="4"/>
  <c r="D50" i="4"/>
  <c r="C50" i="4"/>
  <c r="M49" i="4"/>
  <c r="L49" i="4"/>
  <c r="J49" i="4"/>
  <c r="I49" i="4"/>
  <c r="G49" i="4"/>
  <c r="F49" i="4"/>
  <c r="D49" i="4"/>
  <c r="C49" i="4"/>
  <c r="M48" i="4"/>
  <c r="L48" i="4"/>
  <c r="J48" i="4"/>
  <c r="I48" i="4"/>
  <c r="G48" i="4"/>
  <c r="F48" i="4"/>
  <c r="D48" i="4"/>
  <c r="C48" i="4"/>
  <c r="M47" i="4"/>
  <c r="L47" i="4"/>
  <c r="J47" i="4"/>
  <c r="I47" i="4"/>
  <c r="G47" i="4"/>
  <c r="F47" i="4"/>
  <c r="D47" i="4"/>
  <c r="C47" i="4"/>
  <c r="M46" i="4"/>
  <c r="L46" i="4"/>
  <c r="J46" i="4"/>
  <c r="I46" i="4"/>
  <c r="G46" i="4"/>
  <c r="F46" i="4"/>
  <c r="D46" i="4"/>
  <c r="C46" i="4"/>
  <c r="M45" i="4"/>
  <c r="L45" i="4"/>
  <c r="J45" i="4"/>
  <c r="I45" i="4"/>
  <c r="G45" i="4"/>
  <c r="F45" i="4"/>
  <c r="D45" i="4"/>
  <c r="C45" i="4"/>
  <c r="M44" i="4"/>
  <c r="L44" i="4"/>
  <c r="J44" i="4"/>
  <c r="I44" i="4"/>
  <c r="G44" i="4"/>
  <c r="F44" i="4"/>
  <c r="D44" i="4"/>
  <c r="C44" i="4"/>
  <c r="M43" i="4"/>
  <c r="L43" i="4"/>
  <c r="J43" i="4"/>
  <c r="I43" i="4"/>
  <c r="G43" i="4"/>
  <c r="F43" i="4"/>
  <c r="D43" i="4"/>
  <c r="C43" i="4"/>
  <c r="M42" i="4"/>
  <c r="L42" i="4"/>
  <c r="J42" i="4"/>
  <c r="I42" i="4"/>
  <c r="G42" i="4"/>
  <c r="F42" i="4"/>
  <c r="D42" i="4"/>
  <c r="C42" i="4"/>
  <c r="M41" i="4"/>
  <c r="L41" i="4"/>
  <c r="J41" i="4"/>
  <c r="I41" i="4"/>
  <c r="G41" i="4"/>
  <c r="F41" i="4"/>
  <c r="D41" i="4"/>
  <c r="C41" i="4"/>
  <c r="M40" i="4"/>
  <c r="L40" i="4"/>
  <c r="J40" i="4"/>
  <c r="I40" i="4"/>
  <c r="G40" i="4"/>
  <c r="F40" i="4"/>
  <c r="D40" i="4"/>
  <c r="C40" i="4"/>
  <c r="M39" i="4"/>
  <c r="L39" i="4"/>
  <c r="J39" i="4"/>
  <c r="I39" i="4"/>
  <c r="G39" i="4"/>
  <c r="F39" i="4"/>
  <c r="D39" i="4"/>
  <c r="C39" i="4"/>
  <c r="M38" i="4"/>
  <c r="L38" i="4"/>
  <c r="J38" i="4"/>
  <c r="I38" i="4"/>
  <c r="G38" i="4"/>
  <c r="F38" i="4"/>
  <c r="D38" i="4"/>
  <c r="C38" i="4"/>
  <c r="M37" i="4"/>
  <c r="L37" i="4"/>
  <c r="J37" i="4"/>
  <c r="I37" i="4"/>
  <c r="G37" i="4"/>
  <c r="F37" i="4"/>
  <c r="D37" i="4"/>
  <c r="C37" i="4"/>
  <c r="M36" i="4"/>
  <c r="L36" i="4"/>
  <c r="J36" i="4"/>
  <c r="I36" i="4"/>
  <c r="G36" i="4"/>
  <c r="F36" i="4"/>
  <c r="D36" i="4"/>
  <c r="C36" i="4"/>
  <c r="M35" i="4"/>
  <c r="L35" i="4"/>
  <c r="J35" i="4"/>
  <c r="I35" i="4"/>
  <c r="G35" i="4"/>
  <c r="F35" i="4"/>
  <c r="D35" i="4"/>
  <c r="C35" i="4"/>
  <c r="M34" i="4"/>
  <c r="L34" i="4"/>
  <c r="J34" i="4"/>
  <c r="I34" i="4"/>
  <c r="G34" i="4"/>
  <c r="F34" i="4"/>
  <c r="D34" i="4"/>
  <c r="C34" i="4"/>
  <c r="M33" i="4"/>
  <c r="L33" i="4"/>
  <c r="J33" i="4"/>
  <c r="I33" i="4"/>
  <c r="G33" i="4"/>
  <c r="F33" i="4"/>
  <c r="D33" i="4"/>
  <c r="C33" i="4"/>
  <c r="M32" i="4"/>
  <c r="L32" i="4"/>
  <c r="J32" i="4"/>
  <c r="I32" i="4"/>
  <c r="G32" i="4"/>
  <c r="F32" i="4"/>
  <c r="D32" i="4"/>
  <c r="C32" i="4"/>
  <c r="M31" i="4"/>
  <c r="L31" i="4"/>
  <c r="J31" i="4"/>
  <c r="I31" i="4"/>
  <c r="G31" i="4"/>
  <c r="F31" i="4"/>
  <c r="D31" i="4"/>
  <c r="C31" i="4"/>
  <c r="M30" i="4"/>
  <c r="L30" i="4"/>
  <c r="J30" i="4"/>
  <c r="I30" i="4"/>
  <c r="G30" i="4"/>
  <c r="F30" i="4"/>
  <c r="D30" i="4"/>
  <c r="C30" i="4"/>
  <c r="M29" i="4"/>
  <c r="L29" i="4"/>
  <c r="J29" i="4"/>
  <c r="I29" i="4"/>
  <c r="G29" i="4"/>
  <c r="F29" i="4"/>
  <c r="D29" i="4"/>
  <c r="C29" i="4"/>
  <c r="M28" i="4"/>
  <c r="L28" i="4"/>
  <c r="J28" i="4"/>
  <c r="I28" i="4"/>
  <c r="G28" i="4"/>
  <c r="F28" i="4"/>
  <c r="D28" i="4"/>
  <c r="C28" i="4"/>
  <c r="M27" i="4"/>
  <c r="L27" i="4"/>
  <c r="J27" i="4"/>
  <c r="I27" i="4"/>
  <c r="G27" i="4"/>
  <c r="F27" i="4"/>
  <c r="D27" i="4"/>
  <c r="C27" i="4"/>
  <c r="M26" i="4"/>
  <c r="L26" i="4"/>
  <c r="J26" i="4"/>
  <c r="I26" i="4"/>
  <c r="G26" i="4"/>
  <c r="F26" i="4"/>
  <c r="D26" i="4"/>
  <c r="C26" i="4"/>
  <c r="M25" i="4"/>
  <c r="L25" i="4"/>
  <c r="J25" i="4"/>
  <c r="I25" i="4"/>
  <c r="G25" i="4"/>
  <c r="F25" i="4"/>
  <c r="D25" i="4"/>
  <c r="C25" i="4"/>
  <c r="M24" i="4"/>
  <c r="L24" i="4"/>
  <c r="J24" i="4"/>
  <c r="I24" i="4"/>
  <c r="G24" i="4"/>
  <c r="F24" i="4"/>
  <c r="D24" i="4"/>
  <c r="C24" i="4"/>
  <c r="M23" i="4"/>
  <c r="L23" i="4"/>
  <c r="J23" i="4"/>
  <c r="I23" i="4"/>
  <c r="G23" i="4"/>
  <c r="F23" i="4"/>
  <c r="D23" i="4"/>
  <c r="C23" i="4"/>
  <c r="M22" i="4"/>
  <c r="L22" i="4"/>
  <c r="J22" i="4"/>
  <c r="I22" i="4"/>
  <c r="G22" i="4"/>
  <c r="F22" i="4"/>
  <c r="D22" i="4"/>
  <c r="C22" i="4"/>
  <c r="M21" i="4"/>
  <c r="L21" i="4"/>
  <c r="J21" i="4"/>
  <c r="I21" i="4"/>
  <c r="G21" i="4"/>
  <c r="F21" i="4"/>
  <c r="D21" i="4"/>
  <c r="C21" i="4"/>
  <c r="M20" i="4"/>
  <c r="L20" i="4"/>
  <c r="J20" i="4"/>
  <c r="I20" i="4"/>
  <c r="G20" i="4"/>
  <c r="F20" i="4"/>
  <c r="D20" i="4"/>
  <c r="C20" i="4"/>
  <c r="M19" i="4"/>
  <c r="L19" i="4"/>
  <c r="J19" i="4"/>
  <c r="I19" i="4"/>
  <c r="G19" i="4"/>
  <c r="F19" i="4"/>
  <c r="D19" i="4"/>
  <c r="C19" i="4"/>
  <c r="M18" i="4"/>
  <c r="L18" i="4"/>
  <c r="J18" i="4"/>
  <c r="I18" i="4"/>
  <c r="G18" i="4"/>
  <c r="F18" i="4"/>
  <c r="D18" i="4"/>
  <c r="C18" i="4"/>
  <c r="M17" i="4"/>
  <c r="L17" i="4"/>
  <c r="J17" i="4"/>
  <c r="I17" i="4"/>
  <c r="G17" i="4"/>
  <c r="F17" i="4"/>
  <c r="D17" i="4"/>
  <c r="C17" i="4"/>
  <c r="M16" i="4"/>
  <c r="L16" i="4"/>
  <c r="J16" i="4"/>
  <c r="I16" i="4"/>
  <c r="G16" i="4"/>
  <c r="F16" i="4"/>
  <c r="D16" i="4"/>
  <c r="C16" i="4"/>
  <c r="M15" i="4"/>
  <c r="L15" i="4"/>
  <c r="J15" i="4"/>
  <c r="I15" i="4"/>
  <c r="G15" i="4"/>
  <c r="F15" i="4"/>
  <c r="D15" i="4"/>
  <c r="C15" i="4"/>
  <c r="M14" i="4"/>
  <c r="L14" i="4"/>
  <c r="J14" i="4"/>
  <c r="I14" i="4"/>
  <c r="G14" i="4"/>
  <c r="F14" i="4"/>
  <c r="D14" i="4"/>
  <c r="C14" i="4"/>
  <c r="M13" i="4"/>
  <c r="L13" i="4"/>
  <c r="J13" i="4"/>
  <c r="I13" i="4"/>
  <c r="G13" i="4"/>
  <c r="F13" i="4"/>
  <c r="D13" i="4"/>
  <c r="C13" i="4"/>
  <c r="M12" i="4"/>
  <c r="L12" i="4"/>
  <c r="J12" i="4"/>
  <c r="I12" i="4"/>
  <c r="G12" i="4"/>
  <c r="F12" i="4"/>
  <c r="D12" i="4"/>
  <c r="C12" i="4"/>
  <c r="M11" i="4"/>
  <c r="L11" i="4"/>
  <c r="J11" i="4"/>
  <c r="I11" i="4"/>
  <c r="G11" i="4"/>
  <c r="F11" i="4"/>
  <c r="D11" i="4"/>
  <c r="C11" i="4"/>
  <c r="M10" i="4"/>
  <c r="L10" i="4"/>
  <c r="J10" i="4"/>
  <c r="I10" i="4"/>
  <c r="G10" i="4"/>
  <c r="F10" i="4"/>
  <c r="D10" i="4"/>
  <c r="C10" i="4"/>
  <c r="M9" i="4"/>
  <c r="L9" i="4"/>
  <c r="J9" i="4"/>
  <c r="I9" i="4"/>
  <c r="G9" i="4"/>
  <c r="F9" i="4"/>
  <c r="D9" i="4"/>
  <c r="C9" i="4"/>
  <c r="M8" i="4"/>
  <c r="L8" i="4"/>
  <c r="J8" i="4"/>
  <c r="I8" i="4"/>
  <c r="G8" i="4"/>
  <c r="F8" i="4"/>
  <c r="D8" i="4"/>
  <c r="C8" i="4"/>
  <c r="M7" i="4"/>
  <c r="L7" i="4"/>
  <c r="J7" i="4"/>
  <c r="I7" i="4"/>
  <c r="G7" i="4"/>
  <c r="F7" i="4"/>
  <c r="D7" i="4"/>
  <c r="C7" i="4"/>
  <c r="M6" i="4"/>
  <c r="L6" i="4"/>
  <c r="J6" i="4"/>
  <c r="I6" i="4"/>
  <c r="G6" i="4"/>
  <c r="F6" i="4"/>
  <c r="D6" i="4"/>
  <c r="C6" i="4"/>
  <c r="M5" i="4"/>
  <c r="L5" i="4"/>
  <c r="J5" i="4"/>
  <c r="I5" i="4"/>
  <c r="G5" i="4"/>
  <c r="F5" i="4"/>
  <c r="D5" i="4"/>
  <c r="C5" i="4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L6" i="1"/>
  <c r="E119" i="1" s="1"/>
  <c r="F119" i="1" s="1"/>
  <c r="K119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M5" i="1"/>
  <c r="E120" i="1" s="1"/>
  <c r="F120" i="1" s="1"/>
  <c r="I120" i="1" s="1"/>
  <c r="L5" i="1"/>
  <c r="J5" i="1"/>
  <c r="I107" i="1"/>
  <c r="F107" i="1"/>
  <c r="E10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5" i="1"/>
  <c r="M100" i="1"/>
  <c r="D5" i="1"/>
  <c r="J6" i="1"/>
  <c r="E114" i="1" s="1"/>
  <c r="F114" i="1" s="1"/>
  <c r="I114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5" i="1"/>
  <c r="F6" i="1"/>
  <c r="F7" i="1"/>
  <c r="F8" i="1"/>
  <c r="F9" i="1"/>
  <c r="F10" i="1"/>
  <c r="F11" i="1"/>
  <c r="F12" i="1"/>
  <c r="F13" i="1"/>
  <c r="F14" i="1"/>
  <c r="F15" i="1"/>
  <c r="F16" i="1"/>
  <c r="E106" i="1" s="1"/>
  <c r="F106" i="1" s="1"/>
  <c r="K106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5" i="1"/>
  <c r="E113" i="1"/>
  <c r="F113" i="1" s="1"/>
  <c r="K113" i="1" s="1"/>
  <c r="E113" i="4" l="1"/>
  <c r="F113" i="4" s="1"/>
  <c r="K113" i="4" s="1"/>
  <c r="E107" i="4"/>
  <c r="F107" i="4" s="1"/>
  <c r="I107" i="4" s="1"/>
  <c r="E101" i="4"/>
  <c r="F101" i="4" s="1"/>
  <c r="I101" i="4" s="1"/>
  <c r="E106" i="4"/>
  <c r="F106" i="4" s="1"/>
  <c r="K106" i="4" s="1"/>
  <c r="E114" i="4"/>
  <c r="F114" i="4" s="1"/>
  <c r="I114" i="4" s="1"/>
  <c r="E100" i="4"/>
  <c r="F100" i="4" s="1"/>
  <c r="K100" i="4" s="1"/>
  <c r="E119" i="4"/>
  <c r="F119" i="4" s="1"/>
  <c r="K119" i="4" s="1"/>
  <c r="E120" i="4"/>
  <c r="F120" i="4" s="1"/>
  <c r="I120" i="4" s="1"/>
  <c r="E101" i="1"/>
  <c r="F101" i="1" s="1"/>
  <c r="I101" i="1" s="1"/>
  <c r="E100" i="1"/>
  <c r="F100" i="1" s="1"/>
  <c r="K1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3F931-0F5D-48CB-AB5B-8727FBC453FD}" keepAlive="1" name="Abfrage - blue (1)" description="Verbindung mit der Abfrage 'blue (1)' in der Arbeitsmappe." type="5" refreshedVersion="0" background="1">
    <dbPr connection="Provider=Microsoft.Mashup.OleDb.1;Data Source=$Workbook$;Location=&quot;blue (1)&quot;;Extended Properties=&quot;&quot;" command="SELECT * FROM [blue (1)]"/>
  </connection>
</connections>
</file>

<file path=xl/sharedStrings.xml><?xml version="1.0" encoding="utf-8"?>
<sst xmlns="http://schemas.openxmlformats.org/spreadsheetml/2006/main" count="95" uniqueCount="44">
  <si>
    <t>Periode 90</t>
  </si>
  <si>
    <t>a1</t>
  </si>
  <si>
    <t>b1</t>
  </si>
  <si>
    <t>Summe</t>
  </si>
  <si>
    <t>Summe/Anzahl</t>
  </si>
  <si>
    <t>Wert</t>
  </si>
  <si>
    <t>sinus</t>
  </si>
  <si>
    <t>cosinus</t>
  </si>
  <si>
    <t>Periode 45</t>
  </si>
  <si>
    <t>sinus der periode 90 * Wert</t>
  </si>
  <si>
    <t>cosinus der periode 90 * Wert</t>
  </si>
  <si>
    <t>sinus der periode 45 * Wert</t>
  </si>
  <si>
    <t>cosinus der periode 45 * Wert</t>
  </si>
  <si>
    <t>a2</t>
  </si>
  <si>
    <t>b2</t>
  </si>
  <si>
    <t>sinus der periode 30 * Wert</t>
  </si>
  <si>
    <t>cosinus der periode 30 * Wert</t>
  </si>
  <si>
    <t>Kurvenberechnung</t>
  </si>
  <si>
    <t>Funktion:</t>
  </si>
  <si>
    <t>Periode 30</t>
  </si>
  <si>
    <t>sinus der periode 45/2 * Wert</t>
  </si>
  <si>
    <t>cosinus der periode 45/2 * Wert</t>
  </si>
  <si>
    <t>Periode 45/2</t>
  </si>
  <si>
    <t>a3</t>
  </si>
  <si>
    <t>b3</t>
  </si>
  <si>
    <t>a4</t>
  </si>
  <si>
    <t>b4</t>
  </si>
  <si>
    <t>Analyse und Feststellung der Formeln für die Kurven/Graphen in Abb. 1</t>
  </si>
  <si>
    <t>Abb. 1</t>
  </si>
  <si>
    <t>Zur Entwicklung der Formeln wurde zu Beginn forhandene Algorithmen wie die (fast) Fourier-Transformation oder die Laplace Transformation u.a. untersucht und für die Anwendung an den Kurven links getestet.</t>
  </si>
  <si>
    <t xml:space="preserve"> FFT kann aufgrund der nicht vorhandenen zweierpotenz nicht genutzt werden. Aus diesem Grund wurden weitere Algorithmen dazu genommen, um die Funktion zu entwickeln.</t>
  </si>
  <si>
    <t>Als vielversprechend erwies sich die so genannte Diskrete Fourier Transformation (DFT): https://de.wikipedia.org/wiki/Diskrete_Fourier-Transformation https://link.springer.com/content/pdf/10.1007%2F978-3-8348-8295-0_5.pdf</t>
  </si>
  <si>
    <t>Mit Hilfe dieser Transformationsart konnte folgende Fuktion/Formel entwickelt werden:</t>
  </si>
  <si>
    <t>Wobei gilt:</t>
  </si>
  <si>
    <t>und folgend…</t>
  </si>
  <si>
    <t>In den nachfolgenden Blättern werden die benötigten Variablen an Hand der gegeben Werte berechnet</t>
  </si>
  <si>
    <t>Berechnung der Werte für die orangene Kurve</t>
  </si>
  <si>
    <t>Berechnung der Werte für die blaue Kurve</t>
  </si>
  <si>
    <t>Faktor</t>
  </si>
  <si>
    <r>
      <t>f(t)=</t>
    </r>
    <r>
      <rPr>
        <sz val="11"/>
        <color theme="9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+</t>
    </r>
    <r>
      <rPr>
        <sz val="11"/>
        <color theme="4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⋅cos(2π/90⋅t)+</t>
    </r>
    <r>
      <rPr>
        <sz val="11"/>
        <color theme="5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⋅sin(2π/90⋅t)+</t>
    </r>
    <r>
      <rPr>
        <sz val="11"/>
        <color theme="4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>⋅cos(2π/45⋅t)+</t>
    </r>
    <r>
      <rPr>
        <sz val="11"/>
        <color theme="5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⋅sin(2π/45⋅t)+…</t>
    </r>
  </si>
  <si>
    <r>
      <rPr>
        <sz val="11"/>
        <color theme="9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: Mittelwert aller Werte</t>
    </r>
  </si>
  <si>
    <r>
      <rPr>
        <i/>
        <sz val="11"/>
        <color theme="4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>: Amplitude der Cosinusgrundschwingung</t>
    </r>
  </si>
  <si>
    <r>
      <rPr>
        <i/>
        <sz val="11"/>
        <color theme="5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>: Amplitude der Sinusgrundschwingung</t>
    </r>
  </si>
  <si>
    <t>Mittelwert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</si>
</sst>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18" xfId="0" applyNumberFormat="1" applyBorder="1"/>
    <xf numFmtId="0" fontId="19" fillId="0" borderId="13" xfId="0" applyNumberFormat="1" applyFont="1" applyBorder="1" applyAlignment="1">
      <alignment horizontal="center"/>
    </xf>
    <xf numFmtId="0" fontId="19" fillId="0" borderId="14" xfId="0" applyNumberFormat="1" applyFont="1" applyBorder="1" applyAlignment="1">
      <alignment horizontal="center"/>
    </xf>
    <xf numFmtId="0" fontId="19" fillId="0" borderId="15" xfId="0" applyNumberFormat="1" applyFont="1" applyBorder="1" applyAlignment="1">
      <alignment horizontal="center"/>
    </xf>
    <xf numFmtId="0" fontId="0" fillId="34" borderId="24" xfId="0" applyNumberFormat="1" applyFont="1" applyFill="1" applyBorder="1"/>
    <xf numFmtId="0" fontId="0" fillId="33" borderId="10" xfId="0" applyNumberFormat="1" applyFill="1" applyBorder="1"/>
    <xf numFmtId="0" fontId="0" fillId="35" borderId="25" xfId="0" applyNumberFormat="1" applyFont="1" applyFill="1" applyBorder="1"/>
    <xf numFmtId="0" fontId="0" fillId="34" borderId="25" xfId="0" applyNumberFormat="1" applyFont="1" applyFill="1" applyBorder="1"/>
    <xf numFmtId="0" fontId="0" fillId="34" borderId="26" xfId="0" applyNumberFormat="1" applyFont="1" applyFill="1" applyBorder="1"/>
    <xf numFmtId="0" fontId="0" fillId="0" borderId="11" xfId="0" applyNumberFormat="1" applyBorder="1"/>
    <xf numFmtId="0" fontId="0" fillId="36" borderId="0" xfId="0" applyFill="1"/>
    <xf numFmtId="2" fontId="0" fillId="36" borderId="0" xfId="0" applyNumberFormat="1" applyFill="1"/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12" xfId="0" applyFill="1" applyBorder="1"/>
    <xf numFmtId="0" fontId="0" fillId="39" borderId="10" xfId="0" applyFill="1" applyBorder="1"/>
    <xf numFmtId="0" fontId="0" fillId="39" borderId="12" xfId="0" applyNumberFormat="1" applyFill="1" applyBorder="1"/>
    <xf numFmtId="0" fontId="20" fillId="40" borderId="0" xfId="0" applyNumberFormat="1" applyFont="1" applyFill="1" applyAlignment="1">
      <alignment horizontal="center" vertical="center"/>
    </xf>
    <xf numFmtId="0" fontId="20" fillId="41" borderId="0" xfId="0" applyNumberFormat="1" applyFont="1" applyFill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4</xdr:row>
      <xdr:rowOff>28575</xdr:rowOff>
    </xdr:from>
    <xdr:to>
      <xdr:col>5</xdr:col>
      <xdr:colOff>552450</xdr:colOff>
      <xdr:row>14</xdr:row>
      <xdr:rowOff>49014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C09DF54-9820-3B27-E7D0-C781B3B8C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790575"/>
          <a:ext cx="2981325" cy="1925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1"/>
  <sheetViews>
    <sheetView tabSelected="1" topLeftCell="C13" workbookViewId="0">
      <selection activeCell="D21" sqref="D21:K21"/>
    </sheetView>
  </sheetViews>
  <sheetFormatPr baseColWidth="10" defaultRowHeight="15" x14ac:dyDescent="0.25"/>
  <sheetData>
    <row r="2" spans="2:13" x14ac:dyDescent="0.25">
      <c r="B2" s="21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3"/>
    </row>
    <row r="3" spans="2:13" x14ac:dyDescent="0.25">
      <c r="B3" s="9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x14ac:dyDescent="0.25">
      <c r="B4" s="9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13" ht="15" customHeight="1" x14ac:dyDescent="0.25">
      <c r="B5" s="9"/>
      <c r="C5" s="7"/>
      <c r="D5" s="7"/>
      <c r="E5" s="7"/>
      <c r="F5" s="7"/>
      <c r="G5" s="17" t="s">
        <v>27</v>
      </c>
      <c r="H5" s="17"/>
      <c r="I5" s="17"/>
      <c r="J5" s="17"/>
      <c r="K5" s="17"/>
      <c r="L5" s="7"/>
      <c r="M5" s="8"/>
    </row>
    <row r="6" spans="2:13" x14ac:dyDescent="0.25">
      <c r="B6" s="9"/>
      <c r="C6" s="7"/>
      <c r="D6" s="7"/>
      <c r="E6" s="7"/>
      <c r="F6" s="7"/>
      <c r="G6" s="17"/>
      <c r="H6" s="17"/>
      <c r="I6" s="17"/>
      <c r="J6" s="17"/>
      <c r="K6" s="17"/>
      <c r="L6" s="7"/>
      <c r="M6" s="8"/>
    </row>
    <row r="7" spans="2:13" x14ac:dyDescent="0.25">
      <c r="B7" s="9"/>
      <c r="C7" s="7"/>
      <c r="D7" s="7"/>
      <c r="E7" s="7"/>
      <c r="F7" s="7"/>
      <c r="G7" s="18"/>
      <c r="H7" s="18"/>
      <c r="I7" s="18"/>
      <c r="J7" s="18"/>
      <c r="K7" s="18"/>
      <c r="L7" s="7"/>
      <c r="M7" s="8"/>
    </row>
    <row r="8" spans="2:13" x14ac:dyDescent="0.25">
      <c r="B8" s="9"/>
      <c r="C8" s="7"/>
      <c r="D8" s="7"/>
      <c r="E8" s="7"/>
      <c r="F8" s="7"/>
      <c r="G8" s="19" t="s">
        <v>29</v>
      </c>
      <c r="H8" s="19"/>
      <c r="I8" s="19"/>
      <c r="J8" s="19"/>
      <c r="K8" s="19"/>
      <c r="L8" s="7"/>
      <c r="M8" s="8"/>
    </row>
    <row r="9" spans="2:13" x14ac:dyDescent="0.25">
      <c r="B9" s="9"/>
      <c r="C9" s="7"/>
      <c r="D9" s="7"/>
      <c r="E9" s="7"/>
      <c r="F9" s="7"/>
      <c r="G9" s="19"/>
      <c r="H9" s="19"/>
      <c r="I9" s="19"/>
      <c r="J9" s="19"/>
      <c r="K9" s="19"/>
      <c r="L9" s="7"/>
      <c r="M9" s="8"/>
    </row>
    <row r="10" spans="2:13" x14ac:dyDescent="0.25">
      <c r="B10" s="9"/>
      <c r="C10" s="7"/>
      <c r="D10" s="7"/>
      <c r="E10" s="7"/>
      <c r="F10" s="7"/>
      <c r="G10" s="19"/>
      <c r="H10" s="19"/>
      <c r="I10" s="19"/>
      <c r="J10" s="19"/>
      <c r="K10" s="19"/>
      <c r="L10" s="7"/>
      <c r="M10" s="8"/>
    </row>
    <row r="11" spans="2:13" x14ac:dyDescent="0.25">
      <c r="B11" s="9"/>
      <c r="C11" s="7"/>
      <c r="D11" s="7"/>
      <c r="E11" s="7"/>
      <c r="F11" s="7"/>
      <c r="G11" s="19"/>
      <c r="H11" s="19"/>
      <c r="I11" s="19"/>
      <c r="J11" s="19"/>
      <c r="K11" s="19"/>
      <c r="L11" s="7"/>
      <c r="M11" s="8"/>
    </row>
    <row r="12" spans="2:13" ht="15" customHeight="1" x14ac:dyDescent="0.25">
      <c r="B12" s="9"/>
      <c r="C12" s="7"/>
      <c r="D12" s="7"/>
      <c r="E12" s="7"/>
      <c r="F12" s="7"/>
      <c r="G12" s="17" t="s">
        <v>30</v>
      </c>
      <c r="H12" s="17"/>
      <c r="I12" s="17"/>
      <c r="J12" s="17"/>
      <c r="K12" s="17"/>
      <c r="L12" s="7"/>
      <c r="M12" s="8"/>
    </row>
    <row r="13" spans="2:13" x14ac:dyDescent="0.25">
      <c r="B13" s="9"/>
      <c r="C13" s="7"/>
      <c r="D13" s="7"/>
      <c r="E13" s="7"/>
      <c r="F13" s="7"/>
      <c r="G13" s="17"/>
      <c r="H13" s="17"/>
      <c r="I13" s="17"/>
      <c r="J13" s="17"/>
      <c r="K13" s="17"/>
      <c r="L13" s="7"/>
      <c r="M13" s="8"/>
    </row>
    <row r="14" spans="2:13" x14ac:dyDescent="0.25">
      <c r="B14" s="9"/>
      <c r="C14" s="7"/>
      <c r="D14" s="7"/>
      <c r="E14" s="7"/>
      <c r="F14" s="7"/>
      <c r="G14" s="17"/>
      <c r="H14" s="17"/>
      <c r="I14" s="17"/>
      <c r="J14" s="17"/>
      <c r="K14" s="17"/>
      <c r="L14" s="7"/>
      <c r="M14" s="8"/>
    </row>
    <row r="15" spans="2:13" x14ac:dyDescent="0.25">
      <c r="B15" s="9"/>
      <c r="C15" s="7" t="s">
        <v>28</v>
      </c>
      <c r="D15" s="7"/>
      <c r="E15" s="7"/>
      <c r="F15" s="7"/>
      <c r="G15" s="17"/>
      <c r="H15" s="17"/>
      <c r="I15" s="17"/>
      <c r="J15" s="17"/>
      <c r="K15" s="17"/>
      <c r="L15" s="7"/>
      <c r="M15" s="8"/>
    </row>
    <row r="16" spans="2:13" x14ac:dyDescent="0.25"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2:13" x14ac:dyDescent="0.25">
      <c r="B17" s="9"/>
      <c r="C17" s="7"/>
      <c r="D17" s="17" t="s">
        <v>31</v>
      </c>
      <c r="E17" s="17"/>
      <c r="F17" s="17"/>
      <c r="G17" s="17"/>
      <c r="H17" s="17"/>
      <c r="I17" s="17"/>
      <c r="J17" s="17"/>
      <c r="K17" s="17"/>
      <c r="L17" s="7"/>
      <c r="M17" s="8"/>
    </row>
    <row r="18" spans="2:13" x14ac:dyDescent="0.25">
      <c r="B18" s="9"/>
      <c r="C18" s="7"/>
      <c r="D18" s="17"/>
      <c r="E18" s="17"/>
      <c r="F18" s="17"/>
      <c r="G18" s="17"/>
      <c r="H18" s="17"/>
      <c r="I18" s="17"/>
      <c r="J18" s="17"/>
      <c r="K18" s="17"/>
      <c r="L18" s="7"/>
      <c r="M18" s="8"/>
    </row>
    <row r="19" spans="2:13" x14ac:dyDescent="0.25">
      <c r="B19" s="9"/>
      <c r="C19" s="7"/>
      <c r="D19" s="17"/>
      <c r="E19" s="17"/>
      <c r="F19" s="17"/>
      <c r="G19" s="17"/>
      <c r="H19" s="17"/>
      <c r="I19" s="17"/>
      <c r="J19" s="17"/>
      <c r="K19" s="17"/>
      <c r="L19" s="7"/>
      <c r="M19" s="8"/>
    </row>
    <row r="20" spans="2:13" x14ac:dyDescent="0.25"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x14ac:dyDescent="0.25">
      <c r="B21" s="9"/>
      <c r="C21" s="7"/>
      <c r="D21" s="13" t="s">
        <v>32</v>
      </c>
      <c r="E21" s="13"/>
      <c r="F21" s="13"/>
      <c r="G21" s="13"/>
      <c r="H21" s="13"/>
      <c r="I21" s="13"/>
      <c r="J21" s="13"/>
      <c r="K21" s="13"/>
      <c r="L21" s="7"/>
      <c r="M21" s="8"/>
    </row>
    <row r="22" spans="2:13" ht="15.75" thickBot="1" x14ac:dyDescent="0.3"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2:13" ht="15.75" thickBot="1" x14ac:dyDescent="0.3">
      <c r="B23" s="9"/>
      <c r="C23" s="7"/>
      <c r="D23" s="14" t="s">
        <v>18</v>
      </c>
      <c r="E23" s="15" t="s">
        <v>39</v>
      </c>
      <c r="F23" s="15"/>
      <c r="G23" s="15"/>
      <c r="H23" s="15"/>
      <c r="I23" s="15"/>
      <c r="J23" s="15"/>
      <c r="K23" s="16"/>
      <c r="L23" s="7"/>
      <c r="M23" s="8"/>
    </row>
    <row r="24" spans="2:13" x14ac:dyDescent="0.25"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2:13" x14ac:dyDescent="0.25">
      <c r="B25" s="9"/>
      <c r="C25" s="7"/>
      <c r="D25" s="13" t="s">
        <v>33</v>
      </c>
      <c r="E25" s="13"/>
      <c r="F25" s="13" t="s">
        <v>40</v>
      </c>
      <c r="G25" s="13"/>
      <c r="H25" s="13"/>
      <c r="I25" s="13"/>
      <c r="J25" s="13"/>
      <c r="K25" s="13"/>
      <c r="L25" s="7"/>
      <c r="M25" s="8"/>
    </row>
    <row r="26" spans="2:13" x14ac:dyDescent="0.25">
      <c r="B26" s="9"/>
      <c r="C26" s="7"/>
      <c r="D26" s="7"/>
      <c r="E26" s="7"/>
      <c r="F26" s="13" t="s">
        <v>41</v>
      </c>
      <c r="G26" s="13"/>
      <c r="H26" s="13"/>
      <c r="I26" s="13"/>
      <c r="J26" s="13"/>
      <c r="K26" s="13"/>
      <c r="L26" s="7"/>
      <c r="M26" s="8"/>
    </row>
    <row r="27" spans="2:13" x14ac:dyDescent="0.25">
      <c r="B27" s="9"/>
      <c r="C27" s="7"/>
      <c r="D27" s="7"/>
      <c r="E27" s="7"/>
      <c r="F27" s="13" t="s">
        <v>42</v>
      </c>
      <c r="G27" s="13"/>
      <c r="H27" s="13"/>
      <c r="I27" s="13"/>
      <c r="J27" s="13"/>
      <c r="K27" s="13"/>
      <c r="L27" s="7"/>
      <c r="M27" s="8"/>
    </row>
    <row r="28" spans="2:13" x14ac:dyDescent="0.25">
      <c r="B28" s="9"/>
      <c r="C28" s="7"/>
      <c r="D28" s="7"/>
      <c r="E28" s="7"/>
      <c r="F28" s="13" t="s">
        <v>34</v>
      </c>
      <c r="G28" s="13"/>
      <c r="H28" s="13"/>
      <c r="I28" s="13"/>
      <c r="J28" s="13"/>
      <c r="K28" s="13"/>
      <c r="L28" s="7"/>
      <c r="M28" s="8"/>
    </row>
    <row r="29" spans="2:13" x14ac:dyDescent="0.25"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</row>
    <row r="30" spans="2:13" x14ac:dyDescent="0.25">
      <c r="B30" s="9"/>
      <c r="C30" s="13" t="s">
        <v>35</v>
      </c>
      <c r="D30" s="13"/>
      <c r="E30" s="13"/>
      <c r="F30" s="13"/>
      <c r="G30" s="13"/>
      <c r="H30" s="13"/>
      <c r="I30" s="13"/>
      <c r="J30" s="13"/>
      <c r="K30" s="13"/>
      <c r="L30" s="13"/>
      <c r="M30" s="8"/>
    </row>
    <row r="31" spans="2:13" x14ac:dyDescent="0.25">
      <c r="B31" s="2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2:1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</sheetData>
  <mergeCells count="13">
    <mergeCell ref="F28:K28"/>
    <mergeCell ref="C30:L30"/>
    <mergeCell ref="D25:E25"/>
    <mergeCell ref="F25:K25"/>
    <mergeCell ref="F26:K26"/>
    <mergeCell ref="F27:K27"/>
    <mergeCell ref="B2:M2"/>
    <mergeCell ref="E23:K23"/>
    <mergeCell ref="G5:K6"/>
    <mergeCell ref="G8:K11"/>
    <mergeCell ref="G12:K15"/>
    <mergeCell ref="D17:K19"/>
    <mergeCell ref="D21:K2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0"/>
  <sheetViews>
    <sheetView topLeftCell="A97" workbookViewId="0">
      <selection activeCell="M5" sqref="M5"/>
    </sheetView>
  </sheetViews>
  <sheetFormatPr baseColWidth="10" defaultRowHeight="15" x14ac:dyDescent="0.25"/>
  <cols>
    <col min="1" max="1" width="11.42578125" style="1"/>
    <col min="2" max="2" width="13" style="1" customWidth="1"/>
    <col min="3" max="3" width="26.140625" customWidth="1"/>
    <col min="4" max="4" width="29.28515625" customWidth="1"/>
    <col min="6" max="6" width="31" customWidth="1"/>
    <col min="7" max="7" width="30.42578125" customWidth="1"/>
    <col min="9" max="9" width="27.140625" customWidth="1"/>
    <col min="10" max="10" width="29.5703125" customWidth="1"/>
    <col min="12" max="12" width="30.85546875" customWidth="1"/>
    <col min="13" max="13" width="30.5703125" customWidth="1"/>
  </cols>
  <sheetData>
    <row r="1" spans="1:13" ht="18" customHeight="1" x14ac:dyDescent="0.25">
      <c r="B1" s="40" t="s">
        <v>36</v>
      </c>
      <c r="C1" s="40"/>
      <c r="D1" s="40"/>
      <c r="E1" s="40"/>
      <c r="F1" s="40"/>
      <c r="G1" s="40"/>
    </row>
    <row r="2" spans="1:13" x14ac:dyDescent="0.25">
      <c r="B2" s="40"/>
      <c r="C2" s="40"/>
      <c r="D2" s="40"/>
      <c r="E2" s="40"/>
      <c r="F2" s="40"/>
      <c r="G2" s="40"/>
    </row>
    <row r="4" spans="1:13" x14ac:dyDescent="0.25">
      <c r="A4" s="1" t="s">
        <v>38</v>
      </c>
      <c r="B4" s="25" t="s">
        <v>5</v>
      </c>
      <c r="C4" t="s">
        <v>9</v>
      </c>
      <c r="D4" t="s">
        <v>10</v>
      </c>
      <c r="E4" s="30"/>
      <c r="F4" t="s">
        <v>11</v>
      </c>
      <c r="G4" t="s">
        <v>12</v>
      </c>
      <c r="H4" s="30"/>
      <c r="I4" t="s">
        <v>15</v>
      </c>
      <c r="J4" t="s">
        <v>16</v>
      </c>
      <c r="K4" s="30"/>
      <c r="L4" t="s">
        <v>20</v>
      </c>
      <c r="M4" t="s">
        <v>21</v>
      </c>
    </row>
    <row r="5" spans="1:13" x14ac:dyDescent="0.25">
      <c r="A5" s="1">
        <v>0</v>
      </c>
      <c r="B5" s="29">
        <v>0.2</v>
      </c>
      <c r="C5">
        <f>B5*SIN((A5*2*PI())/90)</f>
        <v>0</v>
      </c>
      <c r="D5">
        <f>B5*COS((A5*2*PI())/90)</f>
        <v>0.2</v>
      </c>
      <c r="E5" s="31"/>
      <c r="F5">
        <f>B5*SIN((A5*2*PI())/45)</f>
        <v>0</v>
      </c>
      <c r="G5">
        <f>B5*COS((A5*2*PI())/45)</f>
        <v>0.2</v>
      </c>
      <c r="H5" s="30"/>
      <c r="I5">
        <f>B5*SIN((A5*2*PI())/30)</f>
        <v>0</v>
      </c>
      <c r="J5">
        <f>B5*COS((A5*2*PI())/30)</f>
        <v>0.2</v>
      </c>
      <c r="K5" s="30"/>
      <c r="L5">
        <f>B5*SIN((A5*2*PI())/22.5)</f>
        <v>0</v>
      </c>
      <c r="M5">
        <f>B5*COS((A5*2*PI())/22.5)</f>
        <v>0.2</v>
      </c>
    </row>
    <row r="6" spans="1:13" x14ac:dyDescent="0.25">
      <c r="A6" s="1">
        <v>1</v>
      </c>
      <c r="B6" s="29">
        <v>0.19999990000000001</v>
      </c>
      <c r="C6">
        <f t="shared" ref="C6:C69" si="0">B6*SIN((A6*2*PI())/90)</f>
        <v>1.3951287773177687E-2</v>
      </c>
      <c r="D6">
        <f t="shared" ref="D6:D69" si="1">B6*COS((A6*2*PI())/90)</f>
        <v>0.19951271029555981</v>
      </c>
      <c r="E6" s="31"/>
      <c r="F6">
        <f t="shared" ref="F6:F69" si="2">B6*SIN((A6*2*PI())/45)</f>
        <v>2.7834606274702994E-2</v>
      </c>
      <c r="G6">
        <f t="shared" ref="G6:G69" si="3">B6*COS((A6*2*PI())/45)</f>
        <v>0.1980535147215072</v>
      </c>
      <c r="H6" s="30"/>
      <c r="I6">
        <f t="shared" ref="I6:I69" si="4">B6*SIN((A6*2*PI())/30)</f>
        <v>4.1582317372382785E-2</v>
      </c>
      <c r="J6">
        <f t="shared" ref="J6:J69" si="5">B6*COS((A6*2*PI())/30)</f>
        <v>0.19562942233200106</v>
      </c>
      <c r="K6" s="30"/>
      <c r="L6">
        <f t="shared" ref="L6:L69" si="6">B6*SIN((A6*2*PI())/22.5)</f>
        <v>5.5127443599664254E-2</v>
      </c>
      <c r="M6">
        <f t="shared" ref="M6:M69" si="7">B6*COS((A6*2*PI())/22.5)</f>
        <v>0.19225224306149419</v>
      </c>
    </row>
    <row r="7" spans="1:13" x14ac:dyDescent="0.25">
      <c r="A7" s="1">
        <v>2</v>
      </c>
      <c r="B7" s="29">
        <v>0.19999839999999999</v>
      </c>
      <c r="C7">
        <f t="shared" si="0"/>
        <v>2.783439751505155E-2</v>
      </c>
      <c r="D7">
        <f t="shared" si="1"/>
        <v>0.19805202931940408</v>
      </c>
      <c r="E7" s="30"/>
      <c r="F7">
        <f t="shared" si="2"/>
        <v>5.5127030143630525E-2</v>
      </c>
      <c r="G7">
        <f t="shared" si="3"/>
        <v>0.19225080116895027</v>
      </c>
      <c r="H7" s="30"/>
      <c r="I7">
        <f t="shared" si="4"/>
        <v>8.1346677836531101E-2</v>
      </c>
      <c r="J7">
        <f t="shared" si="5"/>
        <v>0.18270762985578795</v>
      </c>
      <c r="K7" s="30"/>
      <c r="L7">
        <f t="shared" si="6"/>
        <v>0.10598300497581821</v>
      </c>
      <c r="M7">
        <f t="shared" si="7"/>
        <v>0.16960826235433132</v>
      </c>
    </row>
    <row r="8" spans="1:13" x14ac:dyDescent="0.25">
      <c r="A8" s="1">
        <v>3</v>
      </c>
      <c r="B8" s="29">
        <v>0.19999183000000001</v>
      </c>
      <c r="C8">
        <f t="shared" si="0"/>
        <v>4.1580639525037884E-2</v>
      </c>
      <c r="D8">
        <f t="shared" si="1"/>
        <v>0.19562152868086316</v>
      </c>
      <c r="E8" s="30"/>
      <c r="F8">
        <f t="shared" si="2"/>
        <v>8.1344005576786102E-2</v>
      </c>
      <c r="G8">
        <f t="shared" si="3"/>
        <v>0.18270162786213123</v>
      </c>
      <c r="H8" s="30"/>
      <c r="I8">
        <f t="shared" si="4"/>
        <v>0.11755224825298341</v>
      </c>
      <c r="J8">
        <f t="shared" si="5"/>
        <v>0.16179678920614546</v>
      </c>
      <c r="K8" s="30"/>
      <c r="L8">
        <f t="shared" si="6"/>
        <v>0.1486228936022547</v>
      </c>
      <c r="M8">
        <f t="shared" si="7"/>
        <v>0.13382065447471769</v>
      </c>
    </row>
    <row r="9" spans="1:13" x14ac:dyDescent="0.25">
      <c r="A9" s="1">
        <v>4</v>
      </c>
      <c r="B9" s="29">
        <v>0.19997400000000001</v>
      </c>
      <c r="C9">
        <f t="shared" si="0"/>
        <v>5.5120304592148596E-2</v>
      </c>
      <c r="D9">
        <f t="shared" si="1"/>
        <v>0.19222734638356939</v>
      </c>
      <c r="E9" s="30"/>
      <c r="F9">
        <f t="shared" si="2"/>
        <v>0.10597007494577092</v>
      </c>
      <c r="G9">
        <f t="shared" si="3"/>
        <v>0.16958756998078514</v>
      </c>
      <c r="H9" s="30"/>
      <c r="I9">
        <f t="shared" si="4"/>
        <v>0.14860964333001642</v>
      </c>
      <c r="J9">
        <f t="shared" si="5"/>
        <v>0.13380872387600631</v>
      </c>
      <c r="K9" s="30"/>
      <c r="L9">
        <f t="shared" si="6"/>
        <v>0.17973544061462965</v>
      </c>
      <c r="M9">
        <f t="shared" si="7"/>
        <v>8.7662831707998976E-2</v>
      </c>
    </row>
    <row r="10" spans="1:13" x14ac:dyDescent="0.25">
      <c r="A10" s="1">
        <v>5</v>
      </c>
      <c r="B10" s="29">
        <v>0.19993605</v>
      </c>
      <c r="C10">
        <f t="shared" si="0"/>
        <v>6.8382156476968062E-2</v>
      </c>
      <c r="D10">
        <f t="shared" si="1"/>
        <v>0.18787843081408243</v>
      </c>
      <c r="E10" s="30"/>
      <c r="F10">
        <f t="shared" si="2"/>
        <v>0.1285164156696684</v>
      </c>
      <c r="G10">
        <f t="shared" si="3"/>
        <v>0.15315990008165814</v>
      </c>
      <c r="H10" s="30"/>
      <c r="I10">
        <f t="shared" si="4"/>
        <v>0.1731496984323157</v>
      </c>
      <c r="J10">
        <f t="shared" si="5"/>
        <v>9.996802500000003E-2</v>
      </c>
      <c r="K10" s="30"/>
      <c r="L10">
        <f t="shared" si="6"/>
        <v>0.19689857214663647</v>
      </c>
      <c r="M10">
        <f t="shared" si="7"/>
        <v>3.4718530732424285E-2</v>
      </c>
    </row>
    <row r="11" spans="1:13" x14ac:dyDescent="0.25">
      <c r="A11" s="1">
        <v>6</v>
      </c>
      <c r="B11" s="29">
        <v>0.19986638000000001</v>
      </c>
      <c r="C11">
        <f t="shared" si="0"/>
        <v>8.1292980464912248E-2</v>
      </c>
      <c r="D11">
        <f t="shared" si="1"/>
        <v>0.18258702358446999</v>
      </c>
      <c r="E11" s="30"/>
      <c r="F11">
        <f t="shared" si="2"/>
        <v>0.14852966608389853</v>
      </c>
      <c r="G11">
        <f t="shared" si="3"/>
        <v>0.13373671204014997</v>
      </c>
      <c r="H11" s="30"/>
      <c r="I11">
        <f t="shared" si="4"/>
        <v>0.19008422308732337</v>
      </c>
      <c r="J11">
        <f t="shared" si="5"/>
        <v>6.1762108024201109E-2</v>
      </c>
      <c r="K11" s="30"/>
      <c r="L11">
        <f t="shared" si="6"/>
        <v>0.19877149105799558</v>
      </c>
      <c r="M11">
        <f t="shared" si="7"/>
        <v>-2.0891725560268845E-2</v>
      </c>
    </row>
    <row r="12" spans="1:13" x14ac:dyDescent="0.25">
      <c r="A12" s="1">
        <v>7</v>
      </c>
      <c r="B12" s="29">
        <v>0.19975061999999999</v>
      </c>
      <c r="C12">
        <f t="shared" si="0"/>
        <v>9.3777235738850606E-2</v>
      </c>
      <c r="D12">
        <f t="shared" si="1"/>
        <v>0.17636932910107822</v>
      </c>
      <c r="E12" s="30"/>
      <c r="F12">
        <f t="shared" si="2"/>
        <v>0.16560076912116456</v>
      </c>
      <c r="G12">
        <f t="shared" si="3"/>
        <v>0.11169912916788181</v>
      </c>
      <c r="H12" s="30"/>
      <c r="I12">
        <f t="shared" si="4"/>
        <v>0.1986563652033877</v>
      </c>
      <c r="J12">
        <f t="shared" si="5"/>
        <v>2.0879625345361003E-2</v>
      </c>
      <c r="K12" s="30"/>
      <c r="L12">
        <f t="shared" si="6"/>
        <v>0.1852055498037056</v>
      </c>
      <c r="M12">
        <f t="shared" si="7"/>
        <v>-7.482789929091635E-2</v>
      </c>
    </row>
    <row r="13" spans="1:13" x14ac:dyDescent="0.25">
      <c r="A13" s="1">
        <v>8</v>
      </c>
      <c r="B13" s="29">
        <v>0.19957153999999999</v>
      </c>
      <c r="C13">
        <f t="shared" si="0"/>
        <v>0.10575680363868761</v>
      </c>
      <c r="D13">
        <f t="shared" si="1"/>
        <v>0.16924626454400601</v>
      </c>
      <c r="E13" s="30"/>
      <c r="F13">
        <f t="shared" si="2"/>
        <v>0.17937371196275606</v>
      </c>
      <c r="G13">
        <f t="shared" si="3"/>
        <v>8.7486404856262245E-2</v>
      </c>
      <c r="H13" s="30"/>
      <c r="I13">
        <f t="shared" si="4"/>
        <v>0.19847826622236517</v>
      </c>
      <c r="J13">
        <f t="shared" si="5"/>
        <v>-2.0860906388159007E-2</v>
      </c>
      <c r="K13" s="30"/>
      <c r="L13">
        <f t="shared" si="6"/>
        <v>0.15726451963385407</v>
      </c>
      <c r="M13">
        <f t="shared" si="7"/>
        <v>-0.12286850874941362</v>
      </c>
    </row>
    <row r="14" spans="1:13" x14ac:dyDescent="0.25">
      <c r="A14" s="1">
        <v>9</v>
      </c>
      <c r="B14" s="29">
        <v>0.19930918</v>
      </c>
      <c r="C14">
        <f t="shared" si="0"/>
        <v>0.11715099665050595</v>
      </c>
      <c r="D14">
        <f t="shared" si="1"/>
        <v>0.1612445137549354</v>
      </c>
      <c r="E14" s="30"/>
      <c r="F14">
        <f t="shared" si="2"/>
        <v>0.1895542943964437</v>
      </c>
      <c r="G14">
        <f t="shared" si="3"/>
        <v>6.158992375493539E-2</v>
      </c>
      <c r="H14" s="30"/>
      <c r="I14">
        <f t="shared" si="4"/>
        <v>0.18955429439644372</v>
      </c>
      <c r="J14">
        <f t="shared" si="5"/>
        <v>-6.1589923754935369E-2</v>
      </c>
      <c r="K14" s="30"/>
      <c r="L14">
        <f t="shared" si="6"/>
        <v>0.11715099665050596</v>
      </c>
      <c r="M14">
        <f t="shared" si="7"/>
        <v>-0.16124451375493537</v>
      </c>
    </row>
    <row r="15" spans="1:13" x14ac:dyDescent="0.25">
      <c r="A15" s="1">
        <v>10</v>
      </c>
      <c r="B15" s="29">
        <v>0.19894100000000001</v>
      </c>
      <c r="C15">
        <f t="shared" si="0"/>
        <v>0.1278768098586498</v>
      </c>
      <c r="D15">
        <f t="shared" si="1"/>
        <v>0.15239764755853261</v>
      </c>
      <c r="E15" s="30"/>
      <c r="F15">
        <f t="shared" si="2"/>
        <v>0.19591863919200167</v>
      </c>
      <c r="G15">
        <f t="shared" si="3"/>
        <v>3.4545742113236806E-2</v>
      </c>
      <c r="H15" s="30"/>
      <c r="I15">
        <f t="shared" si="4"/>
        <v>0.17228795985428003</v>
      </c>
      <c r="J15">
        <f t="shared" si="5"/>
        <v>-9.9470499999999962E-2</v>
      </c>
      <c r="K15" s="30"/>
      <c r="L15">
        <f t="shared" si="6"/>
        <v>6.80418293333519E-2</v>
      </c>
      <c r="M15">
        <f t="shared" si="7"/>
        <v>-0.18694338967176941</v>
      </c>
    </row>
    <row r="16" spans="1:13" x14ac:dyDescent="0.25">
      <c r="A16" s="1">
        <v>11</v>
      </c>
      <c r="B16" s="29">
        <v>0.19844217</v>
      </c>
      <c r="C16">
        <f t="shared" si="0"/>
        <v>0.13784951444254731</v>
      </c>
      <c r="D16">
        <f t="shared" si="1"/>
        <v>0.14274735094656868</v>
      </c>
      <c r="E16" s="30"/>
      <c r="F16">
        <f t="shared" si="2"/>
        <v>0.198321284391764</v>
      </c>
      <c r="G16">
        <f t="shared" si="3"/>
        <v>6.925531857552159E-3</v>
      </c>
      <c r="H16" s="30"/>
      <c r="I16">
        <f t="shared" si="4"/>
        <v>0.14747127179200545</v>
      </c>
      <c r="J16">
        <f t="shared" si="5"/>
        <v>-0.13278372953926756</v>
      </c>
      <c r="K16" s="30"/>
      <c r="L16">
        <f t="shared" si="6"/>
        <v>1.3842626021332294E-2</v>
      </c>
      <c r="M16">
        <f t="shared" si="7"/>
        <v>-0.19795877484754859</v>
      </c>
    </row>
    <row r="17" spans="1:13" x14ac:dyDescent="0.25">
      <c r="A17" s="1">
        <v>12</v>
      </c>
      <c r="B17" s="29">
        <v>0.19778615999999999</v>
      </c>
      <c r="C17">
        <f t="shared" si="0"/>
        <v>0.14698376135504396</v>
      </c>
      <c r="D17">
        <f t="shared" si="1"/>
        <v>0.13234477317019014</v>
      </c>
      <c r="E17" s="30"/>
      <c r="F17">
        <f t="shared" si="2"/>
        <v>0.19670266672081257</v>
      </c>
      <c r="G17">
        <f t="shared" si="3"/>
        <v>-2.0674283360410203E-2</v>
      </c>
      <c r="H17" s="30"/>
      <c r="I17">
        <f t="shared" si="4"/>
        <v>0.11625578795555948</v>
      </c>
      <c r="J17">
        <f t="shared" si="5"/>
        <v>-0.16001236469216243</v>
      </c>
      <c r="K17" s="30"/>
      <c r="L17">
        <f t="shared" si="6"/>
        <v>-4.1122054945951822E-2</v>
      </c>
      <c r="M17">
        <f t="shared" si="7"/>
        <v>-0.1934640578623526</v>
      </c>
    </row>
    <row r="18" spans="1:13" x14ac:dyDescent="0.25">
      <c r="A18" s="1">
        <v>13</v>
      </c>
      <c r="B18" s="29">
        <v>0.19694543</v>
      </c>
      <c r="C18">
        <f t="shared" si="0"/>
        <v>0.15519511671369993</v>
      </c>
      <c r="D18">
        <f t="shared" si="1"/>
        <v>0.12125171399244616</v>
      </c>
      <c r="E18" s="30"/>
      <c r="F18">
        <f t="shared" si="2"/>
        <v>0.19109530903858843</v>
      </c>
      <c r="G18">
        <f t="shared" si="3"/>
        <v>-4.7645411755291682E-2</v>
      </c>
      <c r="H18" s="30"/>
      <c r="I18">
        <f t="shared" si="4"/>
        <v>8.0104923067319964E-2</v>
      </c>
      <c r="J18">
        <f t="shared" si="5"/>
        <v>-0.17991860297996884</v>
      </c>
      <c r="K18" s="30"/>
      <c r="L18">
        <f t="shared" si="6"/>
        <v>-9.246027880563927E-2</v>
      </c>
      <c r="M18">
        <f t="shared" si="7"/>
        <v>-0.17389249334306628</v>
      </c>
    </row>
    <row r="19" spans="1:13" x14ac:dyDescent="0.25">
      <c r="A19" s="1">
        <v>14</v>
      </c>
      <c r="B19" s="29">
        <v>0.19589245</v>
      </c>
      <c r="C19">
        <f t="shared" si="0"/>
        <v>0.16240220122985988</v>
      </c>
      <c r="D19">
        <f t="shared" si="1"/>
        <v>0.10954166788349809</v>
      </c>
      <c r="E19" s="30"/>
      <c r="F19">
        <f t="shared" si="2"/>
        <v>0.18162831687153166</v>
      </c>
      <c r="G19">
        <f t="shared" si="3"/>
        <v>-7.3382603370396884E-2</v>
      </c>
      <c r="H19" s="30"/>
      <c r="I19">
        <f t="shared" si="4"/>
        <v>4.0728330497933375E-2</v>
      </c>
      <c r="J19">
        <f t="shared" si="5"/>
        <v>-0.19161172996936698</v>
      </c>
      <c r="K19" s="30"/>
      <c r="L19">
        <f t="shared" si="6"/>
        <v>-0.13607833010222062</v>
      </c>
      <c r="M19">
        <f t="shared" si="7"/>
        <v>-0.1409132358708492</v>
      </c>
    </row>
    <row r="20" spans="1:13" x14ac:dyDescent="0.25">
      <c r="A20" s="1">
        <v>15</v>
      </c>
      <c r="B20" s="29">
        <v>0.19460094</v>
      </c>
      <c r="C20">
        <f t="shared" si="0"/>
        <v>0.16852935764033131</v>
      </c>
      <c r="D20">
        <f t="shared" si="1"/>
        <v>9.7300470000000028E-2</v>
      </c>
      <c r="E20" s="30"/>
      <c r="F20">
        <f t="shared" si="2"/>
        <v>0.16852935764033133</v>
      </c>
      <c r="G20">
        <f t="shared" si="3"/>
        <v>-9.7300469999999958E-2</v>
      </c>
      <c r="H20" s="30"/>
      <c r="I20">
        <f t="shared" si="4"/>
        <v>1.1026168177715595E-16</v>
      </c>
      <c r="J20">
        <f t="shared" si="5"/>
        <v>-0.19460094</v>
      </c>
      <c r="K20" s="30"/>
      <c r="L20">
        <f t="shared" si="6"/>
        <v>-0.16852935764033128</v>
      </c>
      <c r="M20">
        <f t="shared" si="7"/>
        <v>-9.7300470000000083E-2</v>
      </c>
    </row>
    <row r="21" spans="1:13" x14ac:dyDescent="0.25">
      <c r="A21" s="1">
        <v>16</v>
      </c>
      <c r="B21" s="29">
        <v>0.19304735000000001</v>
      </c>
      <c r="C21">
        <f t="shared" si="0"/>
        <v>0.17350980883383152</v>
      </c>
      <c r="D21">
        <f t="shared" si="1"/>
        <v>8.462638820409242E-2</v>
      </c>
      <c r="E21" s="30"/>
      <c r="F21">
        <f t="shared" si="2"/>
        <v>0.15212338775528064</v>
      </c>
      <c r="G21">
        <f t="shared" si="3"/>
        <v>-0.11885181630870872</v>
      </c>
      <c r="H21" s="30"/>
      <c r="I21">
        <f t="shared" si="4"/>
        <v>-4.0136800946387718E-2</v>
      </c>
      <c r="J21">
        <f t="shared" si="5"/>
        <v>-0.18882880223051926</v>
      </c>
      <c r="K21" s="30"/>
      <c r="L21">
        <f t="shared" si="6"/>
        <v>-0.18731301867390648</v>
      </c>
      <c r="M21">
        <f t="shared" si="7"/>
        <v>-4.670238085249253E-2</v>
      </c>
    </row>
    <row r="22" spans="1:13" x14ac:dyDescent="0.25">
      <c r="A22" s="1">
        <v>17</v>
      </c>
      <c r="B22" s="29">
        <v>0.19121242999999999</v>
      </c>
      <c r="C22">
        <f t="shared" si="0"/>
        <v>0.177289077888482</v>
      </c>
      <c r="D22">
        <f t="shared" si="1"/>
        <v>7.1629437021078518E-2</v>
      </c>
      <c r="E22" s="30"/>
      <c r="F22">
        <f t="shared" si="2"/>
        <v>0.13282731503530504</v>
      </c>
      <c r="G22">
        <f t="shared" si="3"/>
        <v>-0.13754671121846831</v>
      </c>
      <c r="H22" s="30"/>
      <c r="I22">
        <f t="shared" si="4"/>
        <v>-7.7773101892566421E-2</v>
      </c>
      <c r="J22">
        <f t="shared" si="5"/>
        <v>-0.17468124687130376</v>
      </c>
      <c r="K22" s="30"/>
      <c r="L22">
        <f t="shared" si="6"/>
        <v>-0.19109594855403095</v>
      </c>
      <c r="M22">
        <f t="shared" si="7"/>
        <v>6.6732175702622571E-3</v>
      </c>
    </row>
    <row r="23" spans="1:13" x14ac:dyDescent="0.25">
      <c r="A23" s="1">
        <v>18</v>
      </c>
      <c r="B23" s="29">
        <v>0.18908285</v>
      </c>
      <c r="C23">
        <f t="shared" si="0"/>
        <v>0.17982847661215906</v>
      </c>
      <c r="D23">
        <f t="shared" si="1"/>
        <v>5.8429813994849034E-2</v>
      </c>
      <c r="E23" s="30"/>
      <c r="F23">
        <f t="shared" si="2"/>
        <v>0.11114011069142987</v>
      </c>
      <c r="G23">
        <f t="shared" si="3"/>
        <v>-0.15297123899484902</v>
      </c>
      <c r="H23" s="30"/>
      <c r="I23">
        <f t="shared" si="4"/>
        <v>-0.11114011069142983</v>
      </c>
      <c r="J23">
        <f t="shared" si="5"/>
        <v>-0.15297123899484905</v>
      </c>
      <c r="K23" s="30"/>
      <c r="L23">
        <f t="shared" si="6"/>
        <v>-0.17982847661215909</v>
      </c>
      <c r="M23">
        <f t="shared" si="7"/>
        <v>5.8429813994848992E-2</v>
      </c>
    </row>
    <row r="24" spans="1:13" x14ac:dyDescent="0.25">
      <c r="A24" s="1">
        <v>19</v>
      </c>
      <c r="B24" s="29">
        <v>0.18665275000000001</v>
      </c>
      <c r="C24">
        <f t="shared" si="0"/>
        <v>0.181108365622662</v>
      </c>
      <c r="D24">
        <f t="shared" si="1"/>
        <v>4.5155387098890915E-2</v>
      </c>
      <c r="E24" s="30"/>
      <c r="F24">
        <f t="shared" si="2"/>
        <v>8.7628158240784237E-2</v>
      </c>
      <c r="G24">
        <f t="shared" si="3"/>
        <v>-0.16480459631299904</v>
      </c>
      <c r="H24" s="30"/>
      <c r="I24">
        <f t="shared" si="4"/>
        <v>-0.13871002532362567</v>
      </c>
      <c r="J24">
        <f t="shared" si="5"/>
        <v>-0.12489506778604842</v>
      </c>
      <c r="K24" s="30"/>
      <c r="L24">
        <f t="shared" si="6"/>
        <v>-0.15474214277072312</v>
      </c>
      <c r="M24">
        <f t="shared" si="7"/>
        <v>0.10437489321329933</v>
      </c>
    </row>
    <row r="25" spans="1:13" x14ac:dyDescent="0.25">
      <c r="A25" s="1">
        <v>20</v>
      </c>
      <c r="B25" s="29">
        <v>0.18392491999999999</v>
      </c>
      <c r="C25">
        <f t="shared" si="0"/>
        <v>0.18113068718815012</v>
      </c>
      <c r="D25">
        <f t="shared" si="1"/>
        <v>3.1938227185535961E-2</v>
      </c>
      <c r="E25" s="30"/>
      <c r="F25">
        <f t="shared" si="2"/>
        <v>6.2906027499562187E-2</v>
      </c>
      <c r="G25">
        <f t="shared" si="3"/>
        <v>-0.17283289010263853</v>
      </c>
      <c r="H25" s="30"/>
      <c r="I25">
        <f t="shared" si="4"/>
        <v>-0.15928365310902051</v>
      </c>
      <c r="J25">
        <f t="shared" si="5"/>
        <v>-9.1962460000000079E-2</v>
      </c>
      <c r="K25" s="30"/>
      <c r="L25">
        <f t="shared" si="6"/>
        <v>-0.11822465968858802</v>
      </c>
      <c r="M25">
        <f t="shared" si="7"/>
        <v>0.14089466291710254</v>
      </c>
    </row>
    <row r="26" spans="1:13" x14ac:dyDescent="0.25">
      <c r="A26" s="1">
        <v>21</v>
      </c>
      <c r="B26" s="29">
        <v>0.18091154000000001</v>
      </c>
      <c r="C26">
        <f t="shared" si="0"/>
        <v>0.17992048765479321</v>
      </c>
      <c r="D26">
        <f t="shared" si="1"/>
        <v>1.8910405263584621E-2</v>
      </c>
      <c r="E26" s="30"/>
      <c r="F26">
        <f t="shared" si="2"/>
        <v>3.7613624169844699E-2</v>
      </c>
      <c r="G26">
        <f t="shared" si="3"/>
        <v>-0.17695818879605793</v>
      </c>
      <c r="H26" s="30"/>
      <c r="I26">
        <f t="shared" si="4"/>
        <v>-0.17205709898999133</v>
      </c>
      <c r="J26">
        <f t="shared" si="5"/>
        <v>-5.5904740338543105E-2</v>
      </c>
      <c r="K26" s="30"/>
      <c r="L26">
        <f t="shared" si="6"/>
        <v>-7.3583352473273342E-2</v>
      </c>
      <c r="M26">
        <f t="shared" si="7"/>
        <v>0.16527091560212773</v>
      </c>
    </row>
    <row r="27" spans="1:13" x14ac:dyDescent="0.25">
      <c r="A27" s="1">
        <v>22</v>
      </c>
      <c r="B27" s="29">
        <v>0.17763437000000001</v>
      </c>
      <c r="C27">
        <f t="shared" si="0"/>
        <v>0.17752615994131607</v>
      </c>
      <c r="D27">
        <f t="shared" si="1"/>
        <v>6.1993501100658576E-3</v>
      </c>
      <c r="E27" s="30"/>
      <c r="F27">
        <f t="shared" si="2"/>
        <v>1.2391147266959279E-2</v>
      </c>
      <c r="G27">
        <f t="shared" si="3"/>
        <v>-0.17720166160255221</v>
      </c>
      <c r="H27" s="30"/>
      <c r="I27">
        <f t="shared" si="4"/>
        <v>-0.17666127033494916</v>
      </c>
      <c r="J27">
        <f t="shared" si="5"/>
        <v>-1.8567847719617902E-2</v>
      </c>
      <c r="K27" s="30"/>
      <c r="L27">
        <f t="shared" si="6"/>
        <v>-2.4721926109987701E-2</v>
      </c>
      <c r="M27">
        <f t="shared" si="7"/>
        <v>0.17590564452202553</v>
      </c>
    </row>
    <row r="28" spans="1:13" x14ac:dyDescent="0.25">
      <c r="A28" s="1">
        <v>23</v>
      </c>
      <c r="B28" s="29">
        <v>0.17412430000000001</v>
      </c>
      <c r="C28">
        <f t="shared" si="0"/>
        <v>0.17401822818112114</v>
      </c>
      <c r="D28">
        <f t="shared" si="1"/>
        <v>-6.0768504336752485E-3</v>
      </c>
      <c r="E28" s="30"/>
      <c r="F28">
        <f t="shared" si="2"/>
        <v>-1.2146297161164115E-2</v>
      </c>
      <c r="G28">
        <f t="shared" si="3"/>
        <v>-0.17370014195665673</v>
      </c>
      <c r="H28" s="30"/>
      <c r="I28">
        <f t="shared" si="4"/>
        <v>-0.17317042886567385</v>
      </c>
      <c r="J28">
        <f t="shared" si="5"/>
        <v>1.8200945496555789E-2</v>
      </c>
      <c r="K28" s="30"/>
      <c r="L28">
        <f t="shared" si="6"/>
        <v>2.4233418783500563E-2</v>
      </c>
      <c r="M28">
        <f t="shared" si="7"/>
        <v>0.17242973428197786</v>
      </c>
    </row>
    <row r="29" spans="1:13" x14ac:dyDescent="0.25">
      <c r="A29" s="1">
        <v>24</v>
      </c>
      <c r="B29" s="29">
        <v>0.17042018</v>
      </c>
      <c r="C29">
        <f t="shared" si="0"/>
        <v>0.16948660042260233</v>
      </c>
      <c r="D29">
        <f t="shared" si="1"/>
        <v>-1.7813759525196871E-2</v>
      </c>
      <c r="E29" s="30"/>
      <c r="F29">
        <f t="shared" si="2"/>
        <v>-3.5432347773266849E-2</v>
      </c>
      <c r="G29">
        <f t="shared" si="3"/>
        <v>-0.1666960901836233</v>
      </c>
      <c r="H29" s="30"/>
      <c r="I29">
        <f t="shared" si="4"/>
        <v>-0.16207922269719302</v>
      </c>
      <c r="J29">
        <f t="shared" si="5"/>
        <v>5.2662731804437493E-2</v>
      </c>
      <c r="K29" s="30"/>
      <c r="L29">
        <f t="shared" si="6"/>
        <v>6.9316131925573538E-2</v>
      </c>
      <c r="M29">
        <f t="shared" si="7"/>
        <v>0.15568658132963445</v>
      </c>
    </row>
    <row r="30" spans="1:13" x14ac:dyDescent="0.25">
      <c r="A30" s="1">
        <v>25</v>
      </c>
      <c r="B30" s="29">
        <v>0.16656726999999999</v>
      </c>
      <c r="C30">
        <f t="shared" si="0"/>
        <v>0.16403673889407774</v>
      </c>
      <c r="D30">
        <f t="shared" si="1"/>
        <v>-2.8924102894455548E-2</v>
      </c>
      <c r="E30" s="30"/>
      <c r="F30">
        <f t="shared" si="2"/>
        <v>-5.6969361558765343E-2</v>
      </c>
      <c r="G30">
        <f t="shared" si="3"/>
        <v>-0.156522034483454</v>
      </c>
      <c r="H30" s="30"/>
      <c r="I30">
        <f t="shared" si="4"/>
        <v>-0.14425148725902159</v>
      </c>
      <c r="J30">
        <f t="shared" si="5"/>
        <v>8.3283635000000009E-2</v>
      </c>
      <c r="K30" s="30"/>
      <c r="L30">
        <f t="shared" si="6"/>
        <v>0.10706737733531238</v>
      </c>
      <c r="M30">
        <f t="shared" si="7"/>
        <v>0.12759793158899846</v>
      </c>
    </row>
    <row r="31" spans="1:13" x14ac:dyDescent="0.25">
      <c r="A31" s="1">
        <v>26</v>
      </c>
      <c r="B31" s="29">
        <v>0.16261523</v>
      </c>
      <c r="C31">
        <f t="shared" si="0"/>
        <v>0.15778486269638822</v>
      </c>
      <c r="D31">
        <f t="shared" si="1"/>
        <v>-3.9340184694975966E-2</v>
      </c>
      <c r="E31" s="30"/>
      <c r="F31">
        <f t="shared" si="2"/>
        <v>-7.6343226160887082E-2</v>
      </c>
      <c r="G31">
        <f t="shared" si="3"/>
        <v>-0.14358072589070076</v>
      </c>
      <c r="H31" s="30"/>
      <c r="I31">
        <f t="shared" si="4"/>
        <v>-0.12084666671831629</v>
      </c>
      <c r="J31">
        <f t="shared" si="5"/>
        <v>0.10881082745308523</v>
      </c>
      <c r="K31" s="30"/>
      <c r="L31">
        <f t="shared" si="6"/>
        <v>0.13481413553967983</v>
      </c>
      <c r="M31">
        <f t="shared" si="7"/>
        <v>9.0933282612263272E-2</v>
      </c>
    </row>
    <row r="32" spans="1:13" x14ac:dyDescent="0.25">
      <c r="A32" s="1">
        <v>27</v>
      </c>
      <c r="B32" s="29">
        <v>0.15861597</v>
      </c>
      <c r="C32">
        <f t="shared" si="0"/>
        <v>0.15085275185697661</v>
      </c>
      <c r="D32">
        <f t="shared" si="1"/>
        <v>-4.9015030309266815E-2</v>
      </c>
      <c r="E32" s="30"/>
      <c r="F32">
        <f t="shared" si="2"/>
        <v>-9.3232127944065324E-2</v>
      </c>
      <c r="G32">
        <f t="shared" si="3"/>
        <v>-0.12832301530926685</v>
      </c>
      <c r="H32" s="30"/>
      <c r="I32">
        <f t="shared" si="4"/>
        <v>-9.3232127944065379E-2</v>
      </c>
      <c r="J32">
        <f t="shared" si="5"/>
        <v>0.12832301530926682</v>
      </c>
      <c r="K32" s="30"/>
      <c r="L32">
        <f t="shared" si="6"/>
        <v>0.15085275185697658</v>
      </c>
      <c r="M32">
        <f t="shared" si="7"/>
        <v>4.9015030309266877E-2</v>
      </c>
    </row>
    <row r="33" spans="1:13" x14ac:dyDescent="0.25">
      <c r="A33" s="1">
        <v>28</v>
      </c>
      <c r="B33" s="29">
        <v>0.15462159</v>
      </c>
      <c r="C33">
        <f t="shared" si="0"/>
        <v>0.14336264181544545</v>
      </c>
      <c r="D33">
        <f t="shared" si="1"/>
        <v>-5.7922267098451857E-2</v>
      </c>
      <c r="E33" s="30"/>
      <c r="F33">
        <f t="shared" si="2"/>
        <v>-0.1074091817471792</v>
      </c>
      <c r="G33">
        <f t="shared" si="3"/>
        <v>-0.11122546367864478</v>
      </c>
      <c r="H33" s="30"/>
      <c r="I33">
        <f t="shared" si="4"/>
        <v>-6.2890266463642708E-2</v>
      </c>
      <c r="J33">
        <f t="shared" si="5"/>
        <v>0.14125385119797662</v>
      </c>
      <c r="K33" s="30"/>
      <c r="L33">
        <f t="shared" si="6"/>
        <v>0.15452739870510754</v>
      </c>
      <c r="M33">
        <f t="shared" si="7"/>
        <v>5.3962156703404431E-3</v>
      </c>
    </row>
    <row r="34" spans="1:13" x14ac:dyDescent="0.25">
      <c r="A34" s="1">
        <v>29</v>
      </c>
      <c r="B34" s="29">
        <v>0.1506825</v>
      </c>
      <c r="C34">
        <f t="shared" si="0"/>
        <v>0.13543253388147422</v>
      </c>
      <c r="D34">
        <f t="shared" si="1"/>
        <v>-6.605486032604517E-2</v>
      </c>
      <c r="E34" s="30"/>
      <c r="F34">
        <f t="shared" si="2"/>
        <v>-0.1187394303803449</v>
      </c>
      <c r="G34">
        <f t="shared" si="3"/>
        <v>-9.2769410255758467E-2</v>
      </c>
      <c r="H34" s="30"/>
      <c r="I34">
        <f t="shared" si="4"/>
        <v>-3.1328653351646966E-2</v>
      </c>
      <c r="J34">
        <f t="shared" si="5"/>
        <v>0.14738972584757168</v>
      </c>
      <c r="K34" s="30"/>
      <c r="L34">
        <f t="shared" si="6"/>
        <v>0.14620658577458281</v>
      </c>
      <c r="M34">
        <f t="shared" si="7"/>
        <v>-3.6453396033696996E-2</v>
      </c>
    </row>
    <row r="35" spans="1:13" x14ac:dyDescent="0.25">
      <c r="A35" s="1">
        <v>30</v>
      </c>
      <c r="B35" s="29">
        <v>0.14684594000000001</v>
      </c>
      <c r="C35">
        <f t="shared" si="0"/>
        <v>0.12717231448260546</v>
      </c>
      <c r="D35">
        <f t="shared" si="1"/>
        <v>-7.3422969999999976E-2</v>
      </c>
      <c r="E35" s="30"/>
      <c r="F35">
        <f t="shared" si="2"/>
        <v>-0.12717231448260541</v>
      </c>
      <c r="G35">
        <f t="shared" si="3"/>
        <v>-7.3422970000000073E-2</v>
      </c>
      <c r="H35" s="30"/>
      <c r="I35">
        <f t="shared" si="4"/>
        <v>-1.6640701022870019E-16</v>
      </c>
      <c r="J35">
        <f t="shared" si="5"/>
        <v>0.14684594000000001</v>
      </c>
      <c r="K35" s="30"/>
      <c r="L35">
        <f t="shared" si="6"/>
        <v>0.12717231448260552</v>
      </c>
      <c r="M35">
        <f t="shared" si="7"/>
        <v>-7.3422969999999893E-2</v>
      </c>
    </row>
    <row r="36" spans="1:13" x14ac:dyDescent="0.25">
      <c r="A36" s="1">
        <v>31</v>
      </c>
      <c r="B36" s="29">
        <v>0.14315484000000001</v>
      </c>
      <c r="C36">
        <f t="shared" si="0"/>
        <v>0.1186807410531054</v>
      </c>
      <c r="D36">
        <f t="shared" si="1"/>
        <v>-8.0051170625490192E-2</v>
      </c>
      <c r="E36" s="30"/>
      <c r="F36">
        <f t="shared" si="2"/>
        <v>-0.13273085635109172</v>
      </c>
      <c r="G36">
        <f t="shared" si="3"/>
        <v>-5.3626746943399979E-2</v>
      </c>
      <c r="H36" s="30"/>
      <c r="I36">
        <f t="shared" si="4"/>
        <v>2.9763564833145691E-2</v>
      </c>
      <c r="J36">
        <f t="shared" si="5"/>
        <v>0.14002656327943186</v>
      </c>
      <c r="K36" s="30"/>
      <c r="L36">
        <f t="shared" si="6"/>
        <v>9.9443707877718543E-2</v>
      </c>
      <c r="M36">
        <f t="shared" si="7"/>
        <v>-0.1029769740231115</v>
      </c>
    </row>
    <row r="37" spans="1:13" x14ac:dyDescent="0.25">
      <c r="A37" s="1">
        <v>32</v>
      </c>
      <c r="B37" s="29">
        <v>0.13964714</v>
      </c>
      <c r="C37">
        <f t="shared" si="0"/>
        <v>0.11004344803042342</v>
      </c>
      <c r="D37">
        <f t="shared" si="1"/>
        <v>-8.5975364237408744E-2</v>
      </c>
      <c r="E37" s="30"/>
      <c r="F37">
        <f t="shared" si="2"/>
        <v>-0.13549902312866577</v>
      </c>
      <c r="G37">
        <f t="shared" si="3"/>
        <v>-3.3783700823872193E-2</v>
      </c>
      <c r="H37" s="30"/>
      <c r="I37">
        <f t="shared" si="4"/>
        <v>5.6799608938736236E-2</v>
      </c>
      <c r="J37">
        <f t="shared" si="5"/>
        <v>0.12757401041978039</v>
      </c>
      <c r="K37" s="30"/>
      <c r="L37">
        <f t="shared" si="6"/>
        <v>6.5560361054380095E-2</v>
      </c>
      <c r="M37">
        <f t="shared" si="7"/>
        <v>-0.12330110611263356</v>
      </c>
    </row>
    <row r="38" spans="1:13" x14ac:dyDescent="0.25">
      <c r="A38" s="1">
        <v>33</v>
      </c>
      <c r="B38" s="29">
        <v>0.13635548</v>
      </c>
      <c r="C38">
        <f t="shared" si="0"/>
        <v>0.10133186938748633</v>
      </c>
      <c r="D38">
        <f t="shared" si="1"/>
        <v>-9.1239625012753164E-2</v>
      </c>
      <c r="E38" s="30"/>
      <c r="F38">
        <f t="shared" si="2"/>
        <v>-0.13560851041345071</v>
      </c>
      <c r="G38">
        <f t="shared" si="3"/>
        <v>-1.4253028782523243E-2</v>
      </c>
      <c r="H38" s="30"/>
      <c r="I38">
        <f t="shared" si="4"/>
        <v>8.0147740213261251E-2</v>
      </c>
      <c r="J38">
        <f t="shared" si="5"/>
        <v>0.11031390059615327</v>
      </c>
      <c r="K38" s="30"/>
      <c r="L38">
        <f t="shared" si="6"/>
        <v>2.8349898399067139E-2</v>
      </c>
      <c r="M38">
        <f t="shared" si="7"/>
        <v>-0.13337578560890642</v>
      </c>
    </row>
    <row r="39" spans="1:13" x14ac:dyDescent="0.25">
      <c r="A39" s="1">
        <v>34</v>
      </c>
      <c r="B39" s="29">
        <v>0.13330722</v>
      </c>
      <c r="C39">
        <f t="shared" si="0"/>
        <v>9.260297621561904E-2</v>
      </c>
      <c r="D39">
        <f t="shared" si="1"/>
        <v>-9.5893189018500649E-2</v>
      </c>
      <c r="E39" s="30"/>
      <c r="F39">
        <f t="shared" si="2"/>
        <v>-0.13322601284341654</v>
      </c>
      <c r="G39">
        <f t="shared" si="3"/>
        <v>4.6523548848096128E-3</v>
      </c>
      <c r="H39" s="30"/>
      <c r="I39">
        <f t="shared" si="4"/>
        <v>9.9066570741776605E-2</v>
      </c>
      <c r="J39">
        <f t="shared" si="5"/>
        <v>8.9199940950613718E-2</v>
      </c>
      <c r="K39" s="30"/>
      <c r="L39">
        <f t="shared" si="6"/>
        <v>-9.2990415918324174E-3</v>
      </c>
      <c r="M39">
        <f t="shared" si="7"/>
        <v>-0.13298249031207746</v>
      </c>
    </row>
    <row r="40" spans="1:13" x14ac:dyDescent="0.25">
      <c r="A40" s="1">
        <v>35</v>
      </c>
      <c r="B40" s="29">
        <v>0.13052469</v>
      </c>
      <c r="C40">
        <f t="shared" si="0"/>
        <v>8.3899653490176557E-2</v>
      </c>
      <c r="D40">
        <f t="shared" si="1"/>
        <v>-9.9987713464327221E-2</v>
      </c>
      <c r="E40" s="30"/>
      <c r="F40">
        <f t="shared" si="2"/>
        <v>-0.12854172667151503</v>
      </c>
      <c r="G40">
        <f t="shared" si="3"/>
        <v>2.2665374559040958E-2</v>
      </c>
      <c r="H40" s="30"/>
      <c r="I40">
        <f t="shared" si="4"/>
        <v>0.11303769736108865</v>
      </c>
      <c r="J40">
        <f t="shared" si="5"/>
        <v>6.5262345000000069E-2</v>
      </c>
      <c r="K40" s="30"/>
      <c r="L40">
        <f t="shared" si="6"/>
        <v>-4.4642073181338386E-2</v>
      </c>
      <c r="M40">
        <f t="shared" si="7"/>
        <v>-0.12265308802336829</v>
      </c>
    </row>
    <row r="41" spans="1:13" x14ac:dyDescent="0.25">
      <c r="A41" s="1">
        <v>36</v>
      </c>
      <c r="B41" s="29">
        <v>0.12802557000000001</v>
      </c>
      <c r="C41">
        <f t="shared" si="0"/>
        <v>7.5251541962337701E-2</v>
      </c>
      <c r="D41">
        <f t="shared" si="1"/>
        <v>-0.10357486184453943</v>
      </c>
      <c r="E41" s="30"/>
      <c r="F41">
        <f t="shared" si="2"/>
        <v>-0.12175955260090134</v>
      </c>
      <c r="G41">
        <f t="shared" si="3"/>
        <v>3.9562076844539412E-2</v>
      </c>
      <c r="H41" s="30"/>
      <c r="I41">
        <f t="shared" si="4"/>
        <v>0.12175955260090132</v>
      </c>
      <c r="J41">
        <f t="shared" si="5"/>
        <v>3.9562076844539482E-2</v>
      </c>
      <c r="K41" s="30"/>
      <c r="L41">
        <f t="shared" si="6"/>
        <v>-7.5251541962337645E-2</v>
      </c>
      <c r="M41">
        <f t="shared" si="7"/>
        <v>-0.10357486184453947</v>
      </c>
    </row>
    <row r="42" spans="1:13" x14ac:dyDescent="0.25">
      <c r="A42" s="1">
        <v>37</v>
      </c>
      <c r="B42" s="29">
        <v>0.12582346999999999</v>
      </c>
      <c r="C42">
        <f t="shared" si="0"/>
        <v>6.6676280645668731E-2</v>
      </c>
      <c r="D42">
        <f t="shared" si="1"/>
        <v>-0.10670435418529517</v>
      </c>
      <c r="E42" s="30"/>
      <c r="F42">
        <f t="shared" si="2"/>
        <v>-0.11308938572070185</v>
      </c>
      <c r="G42">
        <f t="shared" si="3"/>
        <v>5.5157378836881071E-2</v>
      </c>
      <c r="H42" s="30"/>
      <c r="I42">
        <f t="shared" si="4"/>
        <v>0.12513419586621308</v>
      </c>
      <c r="J42">
        <f t="shared" si="5"/>
        <v>1.3152133962103697E-2</v>
      </c>
      <c r="K42" s="30"/>
      <c r="L42">
        <f t="shared" si="6"/>
        <v>-9.9150247416112766E-2</v>
      </c>
      <c r="M42">
        <f t="shared" si="7"/>
        <v>-7.7464663170793702E-2</v>
      </c>
    </row>
    <row r="43" spans="1:13" x14ac:dyDescent="0.25">
      <c r="A43" s="1">
        <v>38</v>
      </c>
      <c r="B43" s="29">
        <v>0.12392839999999999</v>
      </c>
      <c r="C43">
        <f t="shared" si="0"/>
        <v>5.8180859621555024E-2</v>
      </c>
      <c r="D43">
        <f t="shared" si="1"/>
        <v>-0.10942228246685821</v>
      </c>
      <c r="E43" s="30"/>
      <c r="F43">
        <f t="shared" si="2"/>
        <v>-0.10274129990663027</v>
      </c>
      <c r="G43">
        <f t="shared" si="3"/>
        <v>6.9299881818484024E-2</v>
      </c>
      <c r="H43" s="30"/>
      <c r="I43">
        <f t="shared" si="4"/>
        <v>0.12324950725795752</v>
      </c>
      <c r="J43">
        <f t="shared" si="5"/>
        <v>-1.2954045207218991E-2</v>
      </c>
      <c r="K43" s="30"/>
      <c r="L43">
        <f t="shared" si="6"/>
        <v>-0.11490441160229459</v>
      </c>
      <c r="M43">
        <f t="shared" si="7"/>
        <v>-4.6424395751484673E-2</v>
      </c>
    </row>
    <row r="44" spans="1:13" x14ac:dyDescent="0.25">
      <c r="A44" s="1">
        <v>39</v>
      </c>
      <c r="B44" s="29">
        <v>0.12234734999999999</v>
      </c>
      <c r="C44">
        <f t="shared" si="0"/>
        <v>4.9763150428220028E-2</v>
      </c>
      <c r="D44">
        <f t="shared" si="1"/>
        <v>-0.11176986584710945</v>
      </c>
      <c r="E44" s="30"/>
      <c r="F44">
        <f t="shared" si="2"/>
        <v>-9.0921800063371708E-2</v>
      </c>
      <c r="G44">
        <f t="shared" si="3"/>
        <v>8.1866356491899397E-2</v>
      </c>
      <c r="H44" s="30"/>
      <c r="I44">
        <f t="shared" si="4"/>
        <v>0.11635924446894386</v>
      </c>
      <c r="J44">
        <f t="shared" si="5"/>
        <v>-3.7807410366739687E-2</v>
      </c>
      <c r="K44" s="30"/>
      <c r="L44">
        <f t="shared" si="6"/>
        <v>-0.12167711841528549</v>
      </c>
      <c r="M44">
        <f t="shared" si="7"/>
        <v>-1.2788780480369867E-2</v>
      </c>
    </row>
    <row r="45" spans="1:13" x14ac:dyDescent="0.25">
      <c r="A45" s="1">
        <v>40</v>
      </c>
      <c r="B45" s="29">
        <v>0.12108479</v>
      </c>
      <c r="C45">
        <f t="shared" si="0"/>
        <v>4.1413437230358514E-2</v>
      </c>
      <c r="D45">
        <f t="shared" si="1"/>
        <v>-0.11378248365241134</v>
      </c>
      <c r="E45" s="30"/>
      <c r="F45">
        <f t="shared" si="2"/>
        <v>-7.7831802733496616E-2</v>
      </c>
      <c r="G45">
        <f t="shared" si="3"/>
        <v>9.2756330525728375E-2</v>
      </c>
      <c r="H45" s="30"/>
      <c r="I45">
        <f t="shared" si="4"/>
        <v>0.10486250415190401</v>
      </c>
      <c r="J45">
        <f t="shared" si="5"/>
        <v>-6.0542394999999902E-2</v>
      </c>
      <c r="K45" s="30"/>
      <c r="L45">
        <f t="shared" si="6"/>
        <v>-0.11924523996385508</v>
      </c>
      <c r="M45">
        <f t="shared" si="7"/>
        <v>2.1026153126682875E-2</v>
      </c>
    </row>
    <row r="46" spans="1:13" x14ac:dyDescent="0.25">
      <c r="A46" s="1">
        <v>41</v>
      </c>
      <c r="B46" s="29">
        <v>0.12014311</v>
      </c>
      <c r="C46">
        <f t="shared" si="0"/>
        <v>3.3115929160030928E-2</v>
      </c>
      <c r="D46">
        <f t="shared" si="1"/>
        <v>-0.11548896967390397</v>
      </c>
      <c r="E46" s="30"/>
      <c r="F46">
        <f t="shared" si="2"/>
        <v>-6.3666148453889113E-2</v>
      </c>
      <c r="G46">
        <f t="shared" si="3"/>
        <v>0.10188713570181199</v>
      </c>
      <c r="H46" s="30"/>
      <c r="I46">
        <f t="shared" si="4"/>
        <v>8.9283730513261494E-2</v>
      </c>
      <c r="J46">
        <f t="shared" si="5"/>
        <v>-8.0391432044138872E-2</v>
      </c>
      <c r="K46" s="30"/>
      <c r="L46">
        <f t="shared" si="6"/>
        <v>-0.10798391197186602</v>
      </c>
      <c r="M46">
        <f t="shared" si="7"/>
        <v>5.2667272909506055E-2</v>
      </c>
    </row>
    <row r="47" spans="1:13" x14ac:dyDescent="0.25">
      <c r="A47" s="1">
        <v>42</v>
      </c>
      <c r="B47" s="29">
        <v>0.11952299</v>
      </c>
      <c r="C47">
        <f t="shared" si="0"/>
        <v>2.4850226942494138E-2</v>
      </c>
      <c r="D47">
        <f t="shared" si="1"/>
        <v>-0.11691112590103064</v>
      </c>
      <c r="E47" s="30"/>
      <c r="F47">
        <f t="shared" si="2"/>
        <v>-4.861437972298243E-2</v>
      </c>
      <c r="G47">
        <f t="shared" si="3"/>
        <v>0.10918968459836202</v>
      </c>
      <c r="H47" s="30"/>
      <c r="I47">
        <f t="shared" si="4"/>
        <v>7.0253850831900763E-2</v>
      </c>
      <c r="J47">
        <f t="shared" si="5"/>
        <v>-9.6696130128506877E-2</v>
      </c>
      <c r="K47" s="30"/>
      <c r="L47">
        <f t="shared" si="6"/>
        <v>-8.8822891544086319E-2</v>
      </c>
      <c r="M47">
        <f t="shared" si="7"/>
        <v>7.9976490772523764E-2</v>
      </c>
    </row>
    <row r="48" spans="1:13" x14ac:dyDescent="0.25">
      <c r="A48" s="1">
        <v>43</v>
      </c>
      <c r="B48" s="29">
        <v>0.11922366</v>
      </c>
      <c r="C48">
        <f t="shared" si="0"/>
        <v>1.6592726470008552E-2</v>
      </c>
      <c r="D48">
        <f t="shared" si="1"/>
        <v>-0.1180633835365016</v>
      </c>
      <c r="E48" s="30"/>
      <c r="F48">
        <f t="shared" si="2"/>
        <v>-3.2862494393225E-2</v>
      </c>
      <c r="G48">
        <f t="shared" si="3"/>
        <v>0.11460513760757349</v>
      </c>
      <c r="H48" s="30"/>
      <c r="I48">
        <f t="shared" si="4"/>
        <v>4.8492631243610661E-2</v>
      </c>
      <c r="J48">
        <f t="shared" si="5"/>
        <v>-0.1089162330365258</v>
      </c>
      <c r="K48" s="30"/>
      <c r="L48">
        <f t="shared" si="6"/>
        <v>-6.3178914186389906E-2</v>
      </c>
      <c r="M48">
        <f t="shared" si="7"/>
        <v>0.10110739787980096</v>
      </c>
    </row>
    <row r="49" spans="1:13" x14ac:dyDescent="0.25">
      <c r="A49" s="1">
        <v>44</v>
      </c>
      <c r="B49" s="29">
        <v>0.11924317</v>
      </c>
      <c r="C49">
        <f t="shared" si="0"/>
        <v>8.3179830572712964E-3</v>
      </c>
      <c r="D49">
        <f t="shared" si="1"/>
        <v>-0.11895269963102076</v>
      </c>
      <c r="E49" s="30"/>
      <c r="F49">
        <f t="shared" si="2"/>
        <v>-1.6595441737208297E-2</v>
      </c>
      <c r="G49">
        <f t="shared" si="3"/>
        <v>0.11808270366652274</v>
      </c>
      <c r="H49" s="30"/>
      <c r="I49">
        <f t="shared" si="4"/>
        <v>2.4792049093169694E-2</v>
      </c>
      <c r="J49">
        <f t="shared" si="5"/>
        <v>-0.11663742063939327</v>
      </c>
      <c r="K49" s="30"/>
      <c r="L49">
        <f t="shared" si="6"/>
        <v>-3.2867872078037028E-2</v>
      </c>
      <c r="M49">
        <f t="shared" si="7"/>
        <v>0.11462389182326124</v>
      </c>
    </row>
    <row r="50" spans="1:13" x14ac:dyDescent="0.25">
      <c r="A50" s="1">
        <v>45</v>
      </c>
      <c r="B50" s="29">
        <v>0.11957845</v>
      </c>
      <c r="C50">
        <f t="shared" si="0"/>
        <v>1.4650135325786767E-17</v>
      </c>
      <c r="D50">
        <f t="shared" si="1"/>
        <v>-0.11957845</v>
      </c>
      <c r="E50" s="30"/>
      <c r="F50">
        <f t="shared" si="2"/>
        <v>-2.9300270651573535E-17</v>
      </c>
      <c r="G50">
        <f t="shared" si="3"/>
        <v>0.11957845</v>
      </c>
      <c r="H50" s="30"/>
      <c r="I50">
        <f t="shared" si="4"/>
        <v>4.3950405977360302E-17</v>
      </c>
      <c r="J50">
        <f t="shared" si="5"/>
        <v>-0.11957845</v>
      </c>
      <c r="K50" s="30"/>
      <c r="L50">
        <f t="shared" si="6"/>
        <v>-5.860054130314707E-17</v>
      </c>
      <c r="M50">
        <f t="shared" si="7"/>
        <v>0.11957845</v>
      </c>
    </row>
    <row r="51" spans="1:13" x14ac:dyDescent="0.25">
      <c r="A51" s="1">
        <v>46</v>
      </c>
      <c r="B51" s="29">
        <v>0.12022542</v>
      </c>
      <c r="C51">
        <f t="shared" si="0"/>
        <v>-8.3865013536063796E-3</v>
      </c>
      <c r="D51">
        <f t="shared" si="1"/>
        <v>-0.11993255691938849</v>
      </c>
      <c r="E51" s="30"/>
      <c r="F51">
        <f t="shared" si="2"/>
        <v>1.6732144515626161E-2</v>
      </c>
      <c r="G51">
        <f t="shared" si="3"/>
        <v>0.11905539447704418</v>
      </c>
      <c r="H51" s="30"/>
      <c r="I51">
        <f t="shared" si="4"/>
        <v>-2.4996270351475149E-2</v>
      </c>
      <c r="J51">
        <f t="shared" si="5"/>
        <v>-0.11759820612021411</v>
      </c>
      <c r="K51" s="30"/>
      <c r="L51">
        <f t="shared" si="6"/>
        <v>3.3138616870787951E-2</v>
      </c>
      <c r="M51">
        <f t="shared" si="7"/>
        <v>0.11556809112409673</v>
      </c>
    </row>
    <row r="52" spans="1:13" x14ac:dyDescent="0.25">
      <c r="A52" s="1">
        <v>47</v>
      </c>
      <c r="B52" s="29">
        <v>0.12117896</v>
      </c>
      <c r="C52">
        <f t="shared" si="0"/>
        <v>-1.6864851634315742E-2</v>
      </c>
      <c r="D52">
        <f t="shared" si="1"/>
        <v>-0.11999965469131199</v>
      </c>
      <c r="E52" s="30"/>
      <c r="F52">
        <f t="shared" si="2"/>
        <v>3.3401448115053932E-2</v>
      </c>
      <c r="G52">
        <f t="shared" si="3"/>
        <v>0.1164846926016417</v>
      </c>
      <c r="H52" s="30"/>
      <c r="I52">
        <f t="shared" si="4"/>
        <v>-4.9287923401816688E-2</v>
      </c>
      <c r="J52">
        <f t="shared" si="5"/>
        <v>-0.11070248846985441</v>
      </c>
      <c r="K52" s="30"/>
      <c r="L52">
        <f t="shared" si="6"/>
        <v>6.4215065323745005E-2</v>
      </c>
      <c r="M52">
        <f t="shared" si="7"/>
        <v>0.10276558632221568</v>
      </c>
    </row>
    <row r="53" spans="1:13" x14ac:dyDescent="0.25">
      <c r="A53" s="1">
        <v>48</v>
      </c>
      <c r="B53" s="29">
        <v>0.12243277</v>
      </c>
      <c r="C53">
        <f t="shared" si="0"/>
        <v>-2.5455204222201808E-2</v>
      </c>
      <c r="D53">
        <f t="shared" si="1"/>
        <v>-0.11975732022669386</v>
      </c>
      <c r="E53" s="30"/>
      <c r="F53">
        <f t="shared" si="2"/>
        <v>4.979789387227148E-2</v>
      </c>
      <c r="G53">
        <f t="shared" si="3"/>
        <v>0.11184790090010131</v>
      </c>
      <c r="H53" s="30"/>
      <c r="I53">
        <f t="shared" si="4"/>
        <v>-7.1964176603316291E-2</v>
      </c>
      <c r="J53">
        <f t="shared" si="5"/>
        <v>-9.9050191598399256E-2</v>
      </c>
      <c r="K53" s="30"/>
      <c r="L53">
        <f t="shared" si="6"/>
        <v>9.0985279494363858E-2</v>
      </c>
      <c r="M53">
        <f t="shared" si="7"/>
        <v>8.1923513628294725E-2</v>
      </c>
    </row>
    <row r="54" spans="1:13" x14ac:dyDescent="0.25">
      <c r="A54" s="1">
        <v>49</v>
      </c>
      <c r="B54" s="29">
        <v>0.12397932</v>
      </c>
      <c r="C54">
        <f t="shared" si="0"/>
        <v>-3.4173331940789579E-2</v>
      </c>
      <c r="D54">
        <f t="shared" si="1"/>
        <v>-0.11917657140447954</v>
      </c>
      <c r="E54" s="30"/>
      <c r="F54">
        <f t="shared" si="2"/>
        <v>6.5699030034533035E-2</v>
      </c>
      <c r="G54">
        <f t="shared" si="3"/>
        <v>0.10514042628876834</v>
      </c>
      <c r="H54" s="30"/>
      <c r="I54">
        <f t="shared" si="4"/>
        <v>-9.213459012420594E-2</v>
      </c>
      <c r="J54">
        <f t="shared" si="5"/>
        <v>-8.295835756755901E-2</v>
      </c>
      <c r="K54" s="30"/>
      <c r="L54">
        <f t="shared" si="6"/>
        <v>0.11143187468021921</v>
      </c>
      <c r="M54">
        <f t="shared" si="7"/>
        <v>5.4348956686530087E-2</v>
      </c>
    </row>
    <row r="55" spans="1:13" x14ac:dyDescent="0.25">
      <c r="A55" s="1">
        <v>50</v>
      </c>
      <c r="B55" s="29">
        <v>0.12580955999999999</v>
      </c>
      <c r="C55">
        <f t="shared" si="0"/>
        <v>-4.3029403742939308E-2</v>
      </c>
      <c r="D55">
        <f t="shared" si="1"/>
        <v>-0.11822231515632198</v>
      </c>
      <c r="E55" s="30"/>
      <c r="F55">
        <f t="shared" si="2"/>
        <v>8.0868826348115222E-2</v>
      </c>
      <c r="G55">
        <f t="shared" si="3"/>
        <v>9.6375714329243661E-2</v>
      </c>
      <c r="H55" s="30"/>
      <c r="I55">
        <f t="shared" si="4"/>
        <v>-0.10895427499894256</v>
      </c>
      <c r="J55">
        <f t="shared" si="5"/>
        <v>-6.2904779999999966E-2</v>
      </c>
      <c r="K55" s="30"/>
      <c r="L55">
        <f t="shared" si="6"/>
        <v>0.12389823009105455</v>
      </c>
      <c r="M55">
        <f t="shared" si="7"/>
        <v>2.1846600827078375E-2</v>
      </c>
    </row>
    <row r="56" spans="1:13" x14ac:dyDescent="0.25">
      <c r="A56" s="1">
        <v>51</v>
      </c>
      <c r="B56" s="29">
        <v>0.12791272000000001</v>
      </c>
      <c r="C56">
        <f t="shared" si="0"/>
        <v>-5.2026790339494727E-2</v>
      </c>
      <c r="D56">
        <f t="shared" si="1"/>
        <v>-0.1168540843307099</v>
      </c>
      <c r="E56" s="30"/>
      <c r="F56">
        <f t="shared" si="2"/>
        <v>9.5057675980738734E-2</v>
      </c>
      <c r="G56">
        <f t="shared" si="3"/>
        <v>8.5590315894610941E-2</v>
      </c>
      <c r="H56" s="30"/>
      <c r="I56">
        <f t="shared" si="4"/>
        <v>-0.12165222587303741</v>
      </c>
      <c r="J56">
        <f t="shared" si="5"/>
        <v>-3.9527204276724279E-2</v>
      </c>
      <c r="K56" s="30"/>
      <c r="L56">
        <f t="shared" si="6"/>
        <v>0.12721200073611127</v>
      </c>
      <c r="M56">
        <f t="shared" si="7"/>
        <v>-1.3370520053985422E-2</v>
      </c>
    </row>
    <row r="57" spans="1:13" x14ac:dyDescent="0.25">
      <c r="A57" s="1">
        <v>52</v>
      </c>
      <c r="B57" s="29">
        <v>0.13027604000000001</v>
      </c>
      <c r="C57">
        <f t="shared" si="0"/>
        <v>-6.1160896092357232E-2</v>
      </c>
      <c r="D57">
        <f t="shared" si="1"/>
        <v>-0.11502691592519328</v>
      </c>
      <c r="E57" s="30"/>
      <c r="F57">
        <f t="shared" si="2"/>
        <v>0.10800373196368354</v>
      </c>
      <c r="G57">
        <f t="shared" si="3"/>
        <v>7.2849437060271138E-2</v>
      </c>
      <c r="H57" s="30"/>
      <c r="I57">
        <f t="shared" si="4"/>
        <v>-0.129562374221873</v>
      </c>
      <c r="J57">
        <f t="shared" si="5"/>
        <v>-1.3617554261795258E-2</v>
      </c>
      <c r="K57" s="30"/>
      <c r="L57">
        <f t="shared" si="6"/>
        <v>0.12078984092489696</v>
      </c>
      <c r="M57">
        <f t="shared" si="7"/>
        <v>-4.8802263548115142E-2</v>
      </c>
    </row>
    <row r="58" spans="1:13" x14ac:dyDescent="0.25">
      <c r="A58" s="1">
        <v>53</v>
      </c>
      <c r="B58" s="29">
        <v>0.13288444999999999</v>
      </c>
      <c r="C58">
        <f t="shared" si="0"/>
        <v>-7.0418029972034085E-2</v>
      </c>
      <c r="D58">
        <f t="shared" si="1"/>
        <v>-0.11269240483129378</v>
      </c>
      <c r="E58" s="30"/>
      <c r="F58">
        <f t="shared" si="2"/>
        <v>0.1194357525057393</v>
      </c>
      <c r="G58">
        <f t="shared" si="3"/>
        <v>5.8252708736935874E-2</v>
      </c>
      <c r="H58" s="30"/>
      <c r="I58">
        <f t="shared" si="4"/>
        <v>-0.13215649507897054</v>
      </c>
      <c r="J58">
        <f t="shared" si="5"/>
        <v>1.3890207350667353E-2</v>
      </c>
      <c r="K58" s="30"/>
      <c r="L58">
        <f t="shared" si="6"/>
        <v>0.10471437558711484</v>
      </c>
      <c r="M58">
        <f t="shared" si="7"/>
        <v>-8.1811836534838561E-2</v>
      </c>
    </row>
    <row r="59" spans="1:13" x14ac:dyDescent="0.25">
      <c r="A59" s="1">
        <v>54</v>
      </c>
      <c r="B59" s="29">
        <v>0.13572028</v>
      </c>
      <c r="C59">
        <f t="shared" si="0"/>
        <v>-7.9774379021005079E-2</v>
      </c>
      <c r="D59">
        <f t="shared" si="1"/>
        <v>-0.1098000130013263</v>
      </c>
      <c r="E59" s="30"/>
      <c r="F59">
        <f t="shared" si="2"/>
        <v>0.12907765668740279</v>
      </c>
      <c r="G59">
        <f t="shared" si="3"/>
        <v>4.193987300132633E-2</v>
      </c>
      <c r="H59" s="30"/>
      <c r="I59">
        <f t="shared" si="4"/>
        <v>-0.12907765668740284</v>
      </c>
      <c r="J59">
        <f t="shared" si="5"/>
        <v>4.1939873001326233E-2</v>
      </c>
      <c r="K59" s="30"/>
      <c r="L59">
        <f t="shared" si="6"/>
        <v>7.9774379021005162E-2</v>
      </c>
      <c r="M59">
        <f t="shared" si="7"/>
        <v>-0.10980001300132625</v>
      </c>
    </row>
    <row r="60" spans="1:13" x14ac:dyDescent="0.25">
      <c r="A60" s="1">
        <v>55</v>
      </c>
      <c r="B60" s="29">
        <v>0.13876305</v>
      </c>
      <c r="C60">
        <f t="shared" si="0"/>
        <v>-8.9195169222313728E-2</v>
      </c>
      <c r="D60">
        <f t="shared" si="1"/>
        <v>-0.10629866336274089</v>
      </c>
      <c r="E60" s="30"/>
      <c r="F60">
        <f t="shared" si="2"/>
        <v>0.13665492747162067</v>
      </c>
      <c r="G60">
        <f t="shared" si="3"/>
        <v>2.409595076000515E-2</v>
      </c>
      <c r="H60" s="30"/>
      <c r="I60">
        <f t="shared" si="4"/>
        <v>-0.1201723264066102</v>
      </c>
      <c r="J60">
        <f t="shared" si="5"/>
        <v>6.9381525000000097E-2</v>
      </c>
      <c r="K60" s="30"/>
      <c r="L60">
        <f t="shared" si="6"/>
        <v>4.7459758249306962E-2</v>
      </c>
      <c r="M60">
        <f t="shared" si="7"/>
        <v>-0.13039461412274603</v>
      </c>
    </row>
    <row r="61" spans="1:13" x14ac:dyDescent="0.25">
      <c r="A61" s="1">
        <v>56</v>
      </c>
      <c r="B61" s="29">
        <v>0.14198920000000001</v>
      </c>
      <c r="C61">
        <f t="shared" si="0"/>
        <v>-9.8633986294776682E-2</v>
      </c>
      <c r="D61">
        <f t="shared" si="1"/>
        <v>-0.1021384827782448</v>
      </c>
      <c r="E61" s="30"/>
      <c r="F61">
        <f t="shared" si="2"/>
        <v>0.14190270401577981</v>
      </c>
      <c r="G61">
        <f t="shared" si="3"/>
        <v>4.955351617190738E-3</v>
      </c>
      <c r="H61" s="30"/>
      <c r="I61">
        <f t="shared" si="4"/>
        <v>-0.10551853925367481</v>
      </c>
      <c r="J61">
        <f t="shared" si="5"/>
        <v>9.5009319492409219E-2</v>
      </c>
      <c r="K61" s="30"/>
      <c r="L61">
        <f t="shared" si="6"/>
        <v>9.9046659017493315E-3</v>
      </c>
      <c r="M61">
        <f t="shared" si="7"/>
        <v>-0.14164332144515226</v>
      </c>
    </row>
    <row r="62" spans="1:13" x14ac:dyDescent="0.25">
      <c r="A62" s="1">
        <v>57</v>
      </c>
      <c r="B62" s="29">
        <v>0.14537205</v>
      </c>
      <c r="C62">
        <f t="shared" si="0"/>
        <v>-0.108032486726541</v>
      </c>
      <c r="D62">
        <f t="shared" si="1"/>
        <v>-9.7272887964130292E-2</v>
      </c>
      <c r="E62" s="30"/>
      <c r="F62">
        <f t="shared" si="2"/>
        <v>0.14457568669957141</v>
      </c>
      <c r="G62">
        <f t="shared" si="3"/>
        <v>-1.5195516988568396E-2</v>
      </c>
      <c r="H62" s="30"/>
      <c r="I62">
        <f t="shared" si="4"/>
        <v>-8.5447547085524073E-2</v>
      </c>
      <c r="J62">
        <f t="shared" si="5"/>
        <v>0.11760845895712453</v>
      </c>
      <c r="K62" s="30"/>
      <c r="L62">
        <f t="shared" si="6"/>
        <v>-3.022454871314368E-2</v>
      </c>
      <c r="M62">
        <f t="shared" si="7"/>
        <v>-0.14219532192125486</v>
      </c>
    </row>
    <row r="63" spans="1:13" x14ac:dyDescent="0.25">
      <c r="A63" s="1">
        <v>58</v>
      </c>
      <c r="B63" s="29">
        <v>0.14888177</v>
      </c>
      <c r="C63">
        <f t="shared" si="0"/>
        <v>-0.11732043577600267</v>
      </c>
      <c r="D63">
        <f t="shared" si="1"/>
        <v>-9.1660770167295291E-2</v>
      </c>
      <c r="E63" s="30"/>
      <c r="F63">
        <f t="shared" si="2"/>
        <v>0.14445934515140585</v>
      </c>
      <c r="G63">
        <f t="shared" si="3"/>
        <v>-3.6017760018633806E-2</v>
      </c>
      <c r="H63" s="30"/>
      <c r="I63">
        <f t="shared" si="4"/>
        <v>-6.0555671344983276E-2</v>
      </c>
      <c r="J63">
        <f t="shared" si="5"/>
        <v>0.13601026470929048</v>
      </c>
      <c r="K63" s="30"/>
      <c r="L63">
        <f t="shared" si="6"/>
        <v>-6.9895757232229683E-2</v>
      </c>
      <c r="M63">
        <f t="shared" si="7"/>
        <v>-0.13145480044207633</v>
      </c>
    </row>
    <row r="64" spans="1:13" x14ac:dyDescent="0.25">
      <c r="A64" s="1">
        <v>59</v>
      </c>
      <c r="B64" s="29">
        <v>0.15248556999999999</v>
      </c>
      <c r="C64">
        <f t="shared" si="0"/>
        <v>-0.12641626680247184</v>
      </c>
      <c r="D64">
        <f t="shared" si="1"/>
        <v>-8.5268848625691868E-2</v>
      </c>
      <c r="E64" s="30"/>
      <c r="F64">
        <f t="shared" si="2"/>
        <v>0.14138215855841374</v>
      </c>
      <c r="G64">
        <f t="shared" si="3"/>
        <v>-5.7122099922783436E-2</v>
      </c>
      <c r="H64" s="30"/>
      <c r="I64">
        <f t="shared" si="4"/>
        <v>-3.1703532684009779E-2</v>
      </c>
      <c r="J64">
        <f t="shared" si="5"/>
        <v>0.14915339444202677</v>
      </c>
      <c r="K64" s="30"/>
      <c r="L64">
        <f t="shared" si="6"/>
        <v>-0.10592537757471111</v>
      </c>
      <c r="M64">
        <f t="shared" si="7"/>
        <v>-0.10968893947832563</v>
      </c>
    </row>
    <row r="65" spans="1:13" x14ac:dyDescent="0.25">
      <c r="A65" s="1">
        <v>60</v>
      </c>
      <c r="B65" s="29">
        <v>0.15614806000000001</v>
      </c>
      <c r="C65">
        <f t="shared" si="0"/>
        <v>-0.13522818671165671</v>
      </c>
      <c r="D65">
        <f t="shared" si="1"/>
        <v>-7.8074030000000072E-2</v>
      </c>
      <c r="E65" s="30"/>
      <c r="F65">
        <f t="shared" si="2"/>
        <v>0.13522818671165684</v>
      </c>
      <c r="G65">
        <f t="shared" si="3"/>
        <v>-7.8074029999999878E-2</v>
      </c>
      <c r="H65" s="30"/>
      <c r="I65">
        <f t="shared" si="4"/>
        <v>-3.5389649611847207E-16</v>
      </c>
      <c r="J65">
        <f t="shared" si="5"/>
        <v>0.15614806000000001</v>
      </c>
      <c r="K65" s="30"/>
      <c r="L65">
        <f t="shared" si="6"/>
        <v>-0.13522818671165662</v>
      </c>
      <c r="M65">
        <f t="shared" si="7"/>
        <v>-7.8074030000000239E-2</v>
      </c>
    </row>
    <row r="66" spans="1:13" x14ac:dyDescent="0.25">
      <c r="A66" s="1">
        <v>61</v>
      </c>
      <c r="B66" s="29">
        <v>0.15983186999999999</v>
      </c>
      <c r="C66">
        <f t="shared" si="0"/>
        <v>-0.14365593316486239</v>
      </c>
      <c r="D66">
        <f t="shared" si="1"/>
        <v>-7.0065680145342785E-2</v>
      </c>
      <c r="E66" s="30"/>
      <c r="F66">
        <f t="shared" si="2"/>
        <v>0.12594923232907168</v>
      </c>
      <c r="G66">
        <f t="shared" si="3"/>
        <v>-9.840232488825873E-2</v>
      </c>
      <c r="H66" s="30"/>
      <c r="I66">
        <f t="shared" si="4"/>
        <v>3.3230914338264132E-2</v>
      </c>
      <c r="J66">
        <f t="shared" si="5"/>
        <v>0.15633916016129756</v>
      </c>
      <c r="K66" s="30"/>
      <c r="L66">
        <f t="shared" si="6"/>
        <v>-0.15508418038370059</v>
      </c>
      <c r="M66">
        <f t="shared" si="7"/>
        <v>-3.8666828967639885E-2</v>
      </c>
    </row>
    <row r="67" spans="1:13" x14ac:dyDescent="0.25">
      <c r="A67" s="1">
        <v>62</v>
      </c>
      <c r="B67" s="29">
        <v>0.16349833999999999</v>
      </c>
      <c r="C67">
        <f t="shared" si="0"/>
        <v>-0.15159302109647113</v>
      </c>
      <c r="D67">
        <f t="shared" si="1"/>
        <v>-6.1247556176556583E-2</v>
      </c>
      <c r="E67" s="30"/>
      <c r="F67">
        <f t="shared" si="2"/>
        <v>0.11357549043715115</v>
      </c>
      <c r="G67">
        <f t="shared" si="3"/>
        <v>-0.11761086325130082</v>
      </c>
      <c r="H67" s="30"/>
      <c r="I67">
        <f t="shared" si="4"/>
        <v>6.6500765960065572E-2</v>
      </c>
      <c r="J67">
        <f t="shared" si="5"/>
        <v>0.14936316583910567</v>
      </c>
      <c r="K67" s="30"/>
      <c r="L67">
        <f t="shared" si="6"/>
        <v>-0.16339874122884929</v>
      </c>
      <c r="M67">
        <f t="shared" si="7"/>
        <v>5.7060097776942074E-3</v>
      </c>
    </row>
    <row r="68" spans="1:13" x14ac:dyDescent="0.25">
      <c r="A68" s="1">
        <v>63</v>
      </c>
      <c r="B68" s="29">
        <v>0.16710858000000001</v>
      </c>
      <c r="C68">
        <f t="shared" si="0"/>
        <v>-0.15892970393782999</v>
      </c>
      <c r="D68">
        <f t="shared" si="1"/>
        <v>-5.1639391125865478E-2</v>
      </c>
      <c r="E68" s="30"/>
      <c r="F68">
        <f t="shared" si="2"/>
        <v>9.8223958855536975E-2</v>
      </c>
      <c r="G68">
        <f t="shared" si="3"/>
        <v>-0.13519368112586541</v>
      </c>
      <c r="H68" s="30"/>
      <c r="I68">
        <f t="shared" si="4"/>
        <v>9.8223958855536864E-2</v>
      </c>
      <c r="J68">
        <f t="shared" si="5"/>
        <v>0.13519368112586549</v>
      </c>
      <c r="K68" s="30"/>
      <c r="L68">
        <f t="shared" si="6"/>
        <v>-0.15892970393783001</v>
      </c>
      <c r="M68">
        <f t="shared" si="7"/>
        <v>5.1639391125865346E-2</v>
      </c>
    </row>
    <row r="69" spans="1:13" x14ac:dyDescent="0.25">
      <c r="A69" s="1">
        <v>64</v>
      </c>
      <c r="B69" s="29">
        <v>0.17062448999999999</v>
      </c>
      <c r="C69">
        <f t="shared" si="0"/>
        <v>-0.1655562134450215</v>
      </c>
      <c r="D69">
        <f t="shared" si="1"/>
        <v>-4.1277800056526558E-2</v>
      </c>
      <c r="E69" s="30"/>
      <c r="F69">
        <f t="shared" si="2"/>
        <v>8.0103345969845613E-2</v>
      </c>
      <c r="G69">
        <f t="shared" si="3"/>
        <v>-0.15065248272828202</v>
      </c>
      <c r="H69" s="30"/>
      <c r="I69">
        <f t="shared" si="4"/>
        <v>0.12679870684321926</v>
      </c>
      <c r="J69">
        <f t="shared" si="5"/>
        <v>0.11417006845337108</v>
      </c>
      <c r="K69" s="30"/>
      <c r="L69">
        <f t="shared" si="6"/>
        <v>-0.141454113008042</v>
      </c>
      <c r="M69">
        <f t="shared" si="7"/>
        <v>9.5412003966315356E-2</v>
      </c>
    </row>
    <row r="70" spans="1:13" x14ac:dyDescent="0.25">
      <c r="A70" s="1">
        <v>65</v>
      </c>
      <c r="B70" s="29">
        <v>0.17401000999999999</v>
      </c>
      <c r="C70">
        <f t="shared" ref="C70:C94" si="8">B70*SIN((A70*2*PI())/90)</f>
        <v>-0.17136640694973185</v>
      </c>
      <c r="D70">
        <f t="shared" ref="D70:D94" si="9">B70*COS((A70*2*PI())/90)</f>
        <v>-3.0216521132304323E-2</v>
      </c>
      <c r="E70" s="30"/>
      <c r="F70">
        <f t="shared" ref="F70:F94" si="10">B70*SIN((A70*2*PI())/45)</f>
        <v>5.9514928560301043E-2</v>
      </c>
      <c r="G70">
        <f t="shared" ref="G70:G94" si="11">B70*COS((A70*2*PI())/45)</f>
        <v>-0.16351592233988213</v>
      </c>
      <c r="H70" s="30"/>
      <c r="I70">
        <f t="shared" ref="I70:I94" si="12">B70*SIN((A70*2*PI())/30)</f>
        <v>0.15069708917278404</v>
      </c>
      <c r="J70">
        <f t="shared" ref="J70:J94" si="13">B70*COS((A70*2*PI())/30)</f>
        <v>8.7005005000000246E-2</v>
      </c>
      <c r="K70" s="30"/>
      <c r="L70">
        <f t="shared" ref="L70:L94" si="14">B70*SIN((A70*2*PI())/22.5)</f>
        <v>-0.11185147838943078</v>
      </c>
      <c r="M70">
        <f t="shared" ref="M70:M94" si="15">B70*COS((A70*2*PI())/22.5)</f>
        <v>0.1332994012075778</v>
      </c>
    </row>
    <row r="71" spans="1:13" x14ac:dyDescent="0.25">
      <c r="A71" s="1">
        <v>66</v>
      </c>
      <c r="B71" s="29">
        <v>0.17723230000000001</v>
      </c>
      <c r="C71">
        <f t="shared" si="8"/>
        <v>-0.17626140291647846</v>
      </c>
      <c r="D71">
        <f t="shared" si="9"/>
        <v>-1.852581996039172E-2</v>
      </c>
      <c r="E71" s="30"/>
      <c r="F71">
        <f t="shared" si="10"/>
        <v>3.6848667160520335E-2</v>
      </c>
      <c r="G71">
        <f t="shared" si="11"/>
        <v>-0.17335934901753408</v>
      </c>
      <c r="H71" s="30"/>
      <c r="I71">
        <f t="shared" si="12"/>
        <v>0.16855793381297754</v>
      </c>
      <c r="J71">
        <f t="shared" si="13"/>
        <v>5.4767792652159093E-2</v>
      </c>
      <c r="K71" s="30"/>
      <c r="L71">
        <f t="shared" si="14"/>
        <v>-7.2086870746603068E-2</v>
      </c>
      <c r="M71">
        <f t="shared" si="15"/>
        <v>0.16190976261255077</v>
      </c>
    </row>
    <row r="72" spans="1:13" x14ac:dyDescent="0.25">
      <c r="A72" s="1">
        <v>67</v>
      </c>
      <c r="B72" s="29">
        <v>0.1802628</v>
      </c>
      <c r="C72">
        <f t="shared" si="8"/>
        <v>-0.18015298877277783</v>
      </c>
      <c r="D72">
        <f t="shared" si="9"/>
        <v>-6.2910809941837146E-3</v>
      </c>
      <c r="E72" s="30"/>
      <c r="F72">
        <f t="shared" si="10"/>
        <v>1.2574497275242753E-2</v>
      </c>
      <c r="G72">
        <f t="shared" si="11"/>
        <v>-0.17982368887917663</v>
      </c>
      <c r="H72" s="30"/>
      <c r="I72">
        <f t="shared" si="12"/>
        <v>0.17927530152039195</v>
      </c>
      <c r="J72">
        <f t="shared" si="13"/>
        <v>1.8842593468324568E-2</v>
      </c>
      <c r="K72" s="30"/>
      <c r="L72">
        <f t="shared" si="14"/>
        <v>-2.508773286374457E-2</v>
      </c>
      <c r="M72">
        <f t="shared" si="15"/>
        <v>0.17850849482194786</v>
      </c>
    </row>
    <row r="73" spans="1:13" x14ac:dyDescent="0.25">
      <c r="A73" s="1">
        <v>68</v>
      </c>
      <c r="B73" s="29">
        <v>0.18307817000000001</v>
      </c>
      <c r="C73">
        <f t="shared" si="8"/>
        <v>-0.18296664372544261</v>
      </c>
      <c r="D73">
        <f t="shared" si="9"/>
        <v>6.3893359902149694E-3</v>
      </c>
      <c r="E73" s="30"/>
      <c r="F73">
        <f t="shared" si="10"/>
        <v>-1.2770887558727621E-2</v>
      </c>
      <c r="G73">
        <f t="shared" si="11"/>
        <v>-0.18263220077935666</v>
      </c>
      <c r="H73" s="30"/>
      <c r="I73">
        <f t="shared" si="12"/>
        <v>0.18207524862895497</v>
      </c>
      <c r="J73">
        <f t="shared" si="13"/>
        <v>-1.9136879767954227E-2</v>
      </c>
      <c r="K73" s="30"/>
      <c r="L73">
        <f t="shared" si="14"/>
        <v>2.5479556636994249E-2</v>
      </c>
      <c r="M73">
        <f t="shared" si="15"/>
        <v>0.18129646583464087</v>
      </c>
    </row>
    <row r="74" spans="1:13" x14ac:dyDescent="0.25">
      <c r="A74" s="1">
        <v>69</v>
      </c>
      <c r="B74" s="29">
        <v>0.18566091000000001</v>
      </c>
      <c r="C74">
        <f t="shared" si="8"/>
        <v>-0.18464384010899842</v>
      </c>
      <c r="D74">
        <f t="shared" si="9"/>
        <v>1.9406849611174028E-2</v>
      </c>
      <c r="E74" s="30"/>
      <c r="F74">
        <f t="shared" si="10"/>
        <v>-3.8601073716863672E-2</v>
      </c>
      <c r="G74">
        <f t="shared" si="11"/>
        <v>-0.18160377366655506</v>
      </c>
      <c r="H74" s="30"/>
      <c r="I74">
        <f t="shared" si="12"/>
        <v>0.17657401827678809</v>
      </c>
      <c r="J74">
        <f t="shared" si="13"/>
        <v>-5.7372376381117529E-2</v>
      </c>
      <c r="K74" s="30"/>
      <c r="L74">
        <f t="shared" si="14"/>
        <v>7.5515095283797948E-2</v>
      </c>
      <c r="M74">
        <f t="shared" si="15"/>
        <v>0.1696096809922919</v>
      </c>
    </row>
    <row r="75" spans="1:13" x14ac:dyDescent="0.25">
      <c r="A75" s="1">
        <v>70</v>
      </c>
      <c r="B75" s="29">
        <v>0.18799978000000001</v>
      </c>
      <c r="C75">
        <f t="shared" si="8"/>
        <v>-0.18514364090858948</v>
      </c>
      <c r="D75">
        <f t="shared" si="9"/>
        <v>3.2645819198783746E-2</v>
      </c>
      <c r="E75" s="30"/>
      <c r="F75">
        <f t="shared" si="10"/>
        <v>-6.4299711700794057E-2</v>
      </c>
      <c r="G75">
        <f t="shared" si="11"/>
        <v>-0.17666200597537426</v>
      </c>
      <c r="H75" s="30"/>
      <c r="I75">
        <f t="shared" si="12"/>
        <v>0.16281258538588575</v>
      </c>
      <c r="J75">
        <f t="shared" si="13"/>
        <v>-9.3999889999999808E-2</v>
      </c>
      <c r="K75" s="30"/>
      <c r="L75">
        <f t="shared" si="14"/>
        <v>0.12084392920779505</v>
      </c>
      <c r="M75">
        <f t="shared" si="15"/>
        <v>0.14401618677659056</v>
      </c>
    </row>
    <row r="76" spans="1:13" x14ac:dyDescent="0.25">
      <c r="A76" s="1">
        <v>71</v>
      </c>
      <c r="B76" s="29">
        <v>0.19008971999999999</v>
      </c>
      <c r="C76">
        <f t="shared" si="8"/>
        <v>-0.18444324292500083</v>
      </c>
      <c r="D76">
        <f t="shared" si="9"/>
        <v>4.5986865396410018E-2</v>
      </c>
      <c r="E76" s="30"/>
      <c r="F76">
        <f t="shared" si="10"/>
        <v>-8.9241717917932298E-2</v>
      </c>
      <c r="G76">
        <f t="shared" si="11"/>
        <v>-0.16783926070122746</v>
      </c>
      <c r="H76" s="30"/>
      <c r="I76">
        <f t="shared" si="12"/>
        <v>0.14126419179444674</v>
      </c>
      <c r="J76">
        <f t="shared" si="13"/>
        <v>-0.12719484960618557</v>
      </c>
      <c r="K76" s="30"/>
      <c r="L76">
        <f t="shared" si="14"/>
        <v>0.15759152003646743</v>
      </c>
      <c r="M76">
        <f t="shared" si="15"/>
        <v>0.10629682244674148</v>
      </c>
    </row>
    <row r="77" spans="1:13" x14ac:dyDescent="0.25">
      <c r="A77" s="1">
        <v>72</v>
      </c>
      <c r="B77" s="29">
        <v>0.19193167999999999</v>
      </c>
      <c r="C77">
        <f t="shared" si="8"/>
        <v>-0.1825378749474762</v>
      </c>
      <c r="D77">
        <f t="shared" si="9"/>
        <v>5.9310150878934167E-2</v>
      </c>
      <c r="E77" s="30"/>
      <c r="F77">
        <f t="shared" si="10"/>
        <v>-0.11281461095171816</v>
      </c>
      <c r="G77">
        <f t="shared" si="11"/>
        <v>-0.15527599087893426</v>
      </c>
      <c r="H77" s="30"/>
      <c r="I77">
        <f t="shared" si="12"/>
        <v>0.1128146109517183</v>
      </c>
      <c r="J77">
        <f t="shared" si="13"/>
        <v>-0.15527599087893415</v>
      </c>
      <c r="K77" s="30"/>
      <c r="L77">
        <f t="shared" si="14"/>
        <v>0.18253787494747614</v>
      </c>
      <c r="M77">
        <f t="shared" si="15"/>
        <v>5.9310150878934348E-2</v>
      </c>
    </row>
    <row r="78" spans="1:13" x14ac:dyDescent="0.25">
      <c r="A78" s="1">
        <v>73</v>
      </c>
      <c r="B78" s="29">
        <v>0.19353197</v>
      </c>
      <c r="C78">
        <f t="shared" si="8"/>
        <v>-0.17943971792650387</v>
      </c>
      <c r="D78">
        <f t="shared" si="9"/>
        <v>7.2498351998770472E-2</v>
      </c>
      <c r="E78" s="30"/>
      <c r="F78">
        <f t="shared" si="10"/>
        <v>-0.13443860291191953</v>
      </c>
      <c r="G78">
        <f t="shared" si="11"/>
        <v>-0.13921524865894586</v>
      </c>
      <c r="H78" s="30"/>
      <c r="I78">
        <f t="shared" si="12"/>
        <v>7.8716543805646688E-2</v>
      </c>
      <c r="J78">
        <f t="shared" si="13"/>
        <v>-0.17680025210212402</v>
      </c>
      <c r="K78" s="30"/>
      <c r="L78">
        <f t="shared" si="14"/>
        <v>0.19341407555293483</v>
      </c>
      <c r="M78">
        <f t="shared" si="15"/>
        <v>6.7541683488435943E-3</v>
      </c>
    </row>
    <row r="79" spans="1:13" x14ac:dyDescent="0.25">
      <c r="A79" s="1">
        <v>74</v>
      </c>
      <c r="B79" s="29">
        <v>0.19490159000000001</v>
      </c>
      <c r="C79">
        <f t="shared" si="8"/>
        <v>-0.17517638870624128</v>
      </c>
      <c r="D79">
        <f t="shared" si="9"/>
        <v>8.5439233519314581E-2</v>
      </c>
      <c r="E79" s="30"/>
      <c r="F79">
        <f t="shared" si="10"/>
        <v>-0.15358454881504835</v>
      </c>
      <c r="G79">
        <f t="shared" si="11"/>
        <v>-0.11999340044271657</v>
      </c>
      <c r="H79" s="30"/>
      <c r="I79">
        <f t="shared" si="12"/>
        <v>4.0522319119969702E-2</v>
      </c>
      <c r="J79">
        <f t="shared" si="13"/>
        <v>-0.1906425226377039</v>
      </c>
      <c r="K79" s="30"/>
      <c r="L79">
        <f t="shared" si="14"/>
        <v>0.1891121798213965</v>
      </c>
      <c r="M79">
        <f t="shared" si="15"/>
        <v>-4.715096210818924E-2</v>
      </c>
    </row>
    <row r="80" spans="1:13" x14ac:dyDescent="0.25">
      <c r="A80" s="1">
        <v>75</v>
      </c>
      <c r="B80" s="29">
        <v>0.19605529999999999</v>
      </c>
      <c r="C80">
        <f t="shared" si="8"/>
        <v>-0.16978887034657925</v>
      </c>
      <c r="D80">
        <f t="shared" si="9"/>
        <v>9.8027650000000022E-2</v>
      </c>
      <c r="E80" s="30"/>
      <c r="F80">
        <f t="shared" si="10"/>
        <v>-0.16978887034657925</v>
      </c>
      <c r="G80">
        <f t="shared" si="11"/>
        <v>-9.8027649999999966E-2</v>
      </c>
      <c r="H80" s="30"/>
      <c r="I80">
        <f t="shared" si="12"/>
        <v>1.2009842393582297E-16</v>
      </c>
      <c r="J80">
        <f t="shared" si="13"/>
        <v>-0.19605529999999999</v>
      </c>
      <c r="K80" s="30"/>
      <c r="L80">
        <f t="shared" si="14"/>
        <v>0.16978887034657922</v>
      </c>
      <c r="M80">
        <f t="shared" si="15"/>
        <v>-9.8027650000000063E-2</v>
      </c>
    </row>
    <row r="81" spans="1:13" x14ac:dyDescent="0.25">
      <c r="A81" s="1">
        <v>76</v>
      </c>
      <c r="B81" s="29">
        <v>0.19701072</v>
      </c>
      <c r="C81">
        <f t="shared" si="8"/>
        <v>-0.16332928907612107</v>
      </c>
      <c r="D81">
        <f t="shared" si="9"/>
        <v>0.11016699653166222</v>
      </c>
      <c r="E81" s="30"/>
      <c r="F81">
        <f t="shared" si="10"/>
        <v>-0.18266515876057796</v>
      </c>
      <c r="G81">
        <f t="shared" si="11"/>
        <v>-7.3801514685616354E-2</v>
      </c>
      <c r="H81" s="30"/>
      <c r="I81">
        <f t="shared" si="12"/>
        <v>-4.0960831904423921E-2</v>
      </c>
      <c r="J81">
        <f t="shared" si="13"/>
        <v>-0.19270556308683964</v>
      </c>
      <c r="K81" s="30"/>
      <c r="L81">
        <f t="shared" si="14"/>
        <v>0.13685514571815419</v>
      </c>
      <c r="M81">
        <f t="shared" si="15"/>
        <v>-0.14171765198937353</v>
      </c>
    </row>
    <row r="82" spans="1:13" x14ac:dyDescent="0.25">
      <c r="A82" s="1">
        <v>77</v>
      </c>
      <c r="B82" s="29">
        <v>0.19778738000000001</v>
      </c>
      <c r="C82">
        <f t="shared" si="8"/>
        <v>-0.15585858236769906</v>
      </c>
      <c r="D82">
        <f t="shared" si="9"/>
        <v>0.12177007017159665</v>
      </c>
      <c r="E82" s="30"/>
      <c r="F82">
        <f t="shared" si="10"/>
        <v>-0.19191224952532654</v>
      </c>
      <c r="G82">
        <f t="shared" si="11"/>
        <v>-4.7849097895291702E-2</v>
      </c>
      <c r="H82" s="30"/>
      <c r="I82">
        <f t="shared" si="12"/>
        <v>-8.0447374983957334E-2</v>
      </c>
      <c r="J82">
        <f t="shared" si="13"/>
        <v>-0.18068776257803118</v>
      </c>
      <c r="K82" s="30"/>
      <c r="L82">
        <f t="shared" si="14"/>
        <v>9.2855550387926644E-2</v>
      </c>
      <c r="M82">
        <f t="shared" si="15"/>
        <v>-0.17463589106887398</v>
      </c>
    </row>
    <row r="83" spans="1:13" x14ac:dyDescent="0.25">
      <c r="A83" s="1">
        <v>78</v>
      </c>
      <c r="B83" s="29">
        <v>0.19840589</v>
      </c>
      <c r="C83">
        <f t="shared" si="8"/>
        <v>-0.14744431049773715</v>
      </c>
      <c r="D83">
        <f t="shared" si="9"/>
        <v>0.13275945348086884</v>
      </c>
      <c r="E83" s="30"/>
      <c r="F83">
        <f t="shared" si="10"/>
        <v>-0.19731900177502912</v>
      </c>
      <c r="G83">
        <f t="shared" si="11"/>
        <v>-2.0739062784951297E-2</v>
      </c>
      <c r="H83" s="30"/>
      <c r="I83">
        <f t="shared" si="12"/>
        <v>-0.11662005610996257</v>
      </c>
      <c r="J83">
        <f t="shared" si="13"/>
        <v>-0.16051373679408651</v>
      </c>
      <c r="K83" s="30"/>
      <c r="L83">
        <f t="shared" si="14"/>
        <v>4.1250904058102764E-2</v>
      </c>
      <c r="M83">
        <f t="shared" si="15"/>
        <v>-0.19407024527495528</v>
      </c>
    </row>
    <row r="84" spans="1:13" x14ac:dyDescent="0.25">
      <c r="A84" s="1">
        <v>79</v>
      </c>
      <c r="B84" s="29">
        <v>0.19888713999999999</v>
      </c>
      <c r="C84">
        <f t="shared" si="8"/>
        <v>-0.13815861657765052</v>
      </c>
      <c r="D84">
        <f t="shared" si="9"/>
        <v>0.1430674355775253</v>
      </c>
      <c r="E84" s="30"/>
      <c r="F84">
        <f t="shared" si="10"/>
        <v>-0.19876598332806267</v>
      </c>
      <c r="G84">
        <f t="shared" si="11"/>
        <v>6.941061086599685E-3</v>
      </c>
      <c r="H84" s="30"/>
      <c r="I84">
        <f t="shared" si="12"/>
        <v>-0.14780194894499812</v>
      </c>
      <c r="J84">
        <f t="shared" si="13"/>
        <v>-0.13308147258517902</v>
      </c>
      <c r="K84" s="30"/>
      <c r="L84">
        <f t="shared" si="14"/>
        <v>-1.3873665559453845E-2</v>
      </c>
      <c r="M84">
        <f t="shared" si="15"/>
        <v>-0.19840266092299269</v>
      </c>
    </row>
    <row r="85" spans="1:13" x14ac:dyDescent="0.25">
      <c r="A85" s="1">
        <v>80</v>
      </c>
      <c r="B85" s="29">
        <v>0.1992517</v>
      </c>
      <c r="C85">
        <f t="shared" si="8"/>
        <v>-0.12807652396897948</v>
      </c>
      <c r="D85">
        <f t="shared" si="9"/>
        <v>0.15263565756700964</v>
      </c>
      <c r="E85" s="30"/>
      <c r="F85">
        <f t="shared" si="10"/>
        <v>-0.1962246189608626</v>
      </c>
      <c r="G85">
        <f t="shared" si="11"/>
        <v>3.4599694602037781E-2</v>
      </c>
      <c r="H85" s="30"/>
      <c r="I85">
        <f t="shared" si="12"/>
        <v>-0.17255703394723565</v>
      </c>
      <c r="J85">
        <f t="shared" si="13"/>
        <v>-9.9625850000000307E-2</v>
      </c>
      <c r="K85" s="30"/>
      <c r="L85">
        <f t="shared" si="14"/>
        <v>-6.8148094991882915E-2</v>
      </c>
      <c r="M85">
        <f t="shared" si="15"/>
        <v>-0.18723535216904769</v>
      </c>
    </row>
    <row r="86" spans="1:13" x14ac:dyDescent="0.25">
      <c r="A86" s="1">
        <v>81</v>
      </c>
      <c r="B86" s="29">
        <v>0.19951923999999999</v>
      </c>
      <c r="C86">
        <f t="shared" si="8"/>
        <v>-0.11727446682060254</v>
      </c>
      <c r="D86">
        <f t="shared" si="9"/>
        <v>0.16141445586477376</v>
      </c>
      <c r="E86" s="30"/>
      <c r="F86">
        <f t="shared" si="10"/>
        <v>-0.18975407332825667</v>
      </c>
      <c r="G86">
        <f t="shared" si="11"/>
        <v>6.1654835864773695E-2</v>
      </c>
      <c r="H86" s="30"/>
      <c r="I86">
        <f t="shared" si="12"/>
        <v>-0.18975407332825661</v>
      </c>
      <c r="J86">
        <f t="shared" si="13"/>
        <v>-6.165483586477391E-2</v>
      </c>
      <c r="K86" s="30"/>
      <c r="L86">
        <f t="shared" si="14"/>
        <v>-0.11727446682060236</v>
      </c>
      <c r="M86">
        <f t="shared" si="15"/>
        <v>-0.16141445586477388</v>
      </c>
    </row>
    <row r="87" spans="1:13" x14ac:dyDescent="0.25">
      <c r="A87" s="1">
        <v>82</v>
      </c>
      <c r="B87" s="29">
        <v>0.19970816999999999</v>
      </c>
      <c r="C87">
        <f t="shared" si="8"/>
        <v>-0.10582920650775998</v>
      </c>
      <c r="D87">
        <f t="shared" si="9"/>
        <v>0.16936213335538375</v>
      </c>
      <c r="E87" s="30"/>
      <c r="F87">
        <f t="shared" si="10"/>
        <v>-0.17949651419330209</v>
      </c>
      <c r="G87">
        <f t="shared" si="11"/>
        <v>8.7546299506047656E-2</v>
      </c>
      <c r="H87" s="30"/>
      <c r="I87">
        <f t="shared" si="12"/>
        <v>-0.19861414774892927</v>
      </c>
      <c r="J87">
        <f t="shared" si="13"/>
        <v>-2.0875188112095898E-2</v>
      </c>
      <c r="K87" s="30"/>
      <c r="L87">
        <f t="shared" si="14"/>
        <v>-0.15737218554311883</v>
      </c>
      <c r="M87">
        <f t="shared" si="15"/>
        <v>-0.122952626576788</v>
      </c>
    </row>
    <row r="88" spans="1:13" x14ac:dyDescent="0.25">
      <c r="A88" s="1">
        <v>83</v>
      </c>
      <c r="B88" s="29">
        <v>0.19983532000000001</v>
      </c>
      <c r="C88">
        <f t="shared" si="8"/>
        <v>-9.3816999980218585E-2</v>
      </c>
      <c r="D88">
        <f t="shared" si="9"/>
        <v>0.17644411476219338</v>
      </c>
      <c r="E88" s="30"/>
      <c r="F88">
        <f t="shared" si="10"/>
        <v>-0.16567098860356</v>
      </c>
      <c r="G88">
        <f t="shared" si="11"/>
        <v>0.11174649280680581</v>
      </c>
      <c r="H88" s="30"/>
      <c r="I88">
        <f t="shared" si="12"/>
        <v>-0.19874060120792539</v>
      </c>
      <c r="J88">
        <f t="shared" si="13"/>
        <v>2.0888478906200113E-2</v>
      </c>
      <c r="K88" s="30"/>
      <c r="L88">
        <f t="shared" si="14"/>
        <v>-0.18528408227618742</v>
      </c>
      <c r="M88">
        <f t="shared" si="15"/>
        <v>-7.48596284693787E-2</v>
      </c>
    </row>
    <row r="89" spans="1:13" x14ac:dyDescent="0.25">
      <c r="A89" s="1">
        <v>84</v>
      </c>
      <c r="B89" s="29">
        <v>0.1999157</v>
      </c>
      <c r="C89">
        <f t="shared" si="8"/>
        <v>-8.1313040716148741E-2</v>
      </c>
      <c r="D89">
        <f t="shared" si="9"/>
        <v>0.18263207964644093</v>
      </c>
      <c r="E89" s="30"/>
      <c r="F89">
        <f t="shared" si="10"/>
        <v>-0.14856631798669109</v>
      </c>
      <c r="G89">
        <f t="shared" si="11"/>
        <v>0.13376971356165562</v>
      </c>
      <c r="H89" s="30"/>
      <c r="I89">
        <f t="shared" si="12"/>
        <v>-0.19013112919470707</v>
      </c>
      <c r="J89">
        <f t="shared" si="13"/>
        <v>6.1777348742363548E-2</v>
      </c>
      <c r="K89" s="30"/>
      <c r="L89">
        <f t="shared" si="14"/>
        <v>-0.19882054087787512</v>
      </c>
      <c r="M89">
        <f t="shared" si="15"/>
        <v>-2.0896880904077177E-2</v>
      </c>
    </row>
    <row r="90" spans="1:13" x14ac:dyDescent="0.25">
      <c r="A90" s="1">
        <v>85</v>
      </c>
      <c r="B90" s="29">
        <v>0.19996238</v>
      </c>
      <c r="C90">
        <f t="shared" si="8"/>
        <v>-6.8391161867341801E-2</v>
      </c>
      <c r="D90">
        <f t="shared" si="9"/>
        <v>0.1879031729207877</v>
      </c>
      <c r="E90" s="30"/>
      <c r="F90">
        <f t="shared" si="10"/>
        <v>-0.12853334026743141</v>
      </c>
      <c r="G90">
        <f t="shared" si="11"/>
        <v>0.1531800700318455</v>
      </c>
      <c r="H90" s="30"/>
      <c r="I90">
        <f t="shared" si="12"/>
        <v>-0.17317250088119729</v>
      </c>
      <c r="J90">
        <f t="shared" si="13"/>
        <v>9.9981190000000081E-2</v>
      </c>
      <c r="K90" s="30"/>
      <c r="L90">
        <f t="shared" si="14"/>
        <v>-0.19692450213477325</v>
      </c>
      <c r="M90">
        <f t="shared" si="15"/>
        <v>3.472310288894237E-2</v>
      </c>
    </row>
    <row r="91" spans="1:13" x14ac:dyDescent="0.25">
      <c r="A91" s="1">
        <v>86</v>
      </c>
      <c r="B91" s="29">
        <v>0.19998635000000001</v>
      </c>
      <c r="C91">
        <f t="shared" si="8"/>
        <v>-5.5123708713493057E-2</v>
      </c>
      <c r="D91">
        <f t="shared" si="9"/>
        <v>0.19223921796551419</v>
      </c>
      <c r="E91" s="30"/>
      <c r="F91">
        <f t="shared" si="10"/>
        <v>-0.10597661944868442</v>
      </c>
      <c r="G91">
        <f t="shared" si="11"/>
        <v>0.16959804337477252</v>
      </c>
      <c r="H91" s="30"/>
      <c r="I91">
        <f t="shared" si="12"/>
        <v>-0.14861882116861133</v>
      </c>
      <c r="J91">
        <f t="shared" si="13"/>
        <v>0.13381698763899458</v>
      </c>
      <c r="K91" s="30"/>
      <c r="L91">
        <f t="shared" si="14"/>
        <v>-0.17974654072110166</v>
      </c>
      <c r="M91">
        <f t="shared" si="15"/>
        <v>8.7668245591661365E-2</v>
      </c>
    </row>
    <row r="92" spans="1:13" x14ac:dyDescent="0.25">
      <c r="A92" s="1">
        <v>87</v>
      </c>
      <c r="B92" s="29">
        <v>0.19999652000000001</v>
      </c>
      <c r="C92">
        <f t="shared" si="8"/>
        <v>-4.158161463086793E-2</v>
      </c>
      <c r="D92">
        <f t="shared" si="9"/>
        <v>0.19562611619311057</v>
      </c>
      <c r="E92" s="30"/>
      <c r="F92">
        <f t="shared" si="10"/>
        <v>-8.1345913171642345E-2</v>
      </c>
      <c r="G92">
        <f t="shared" si="11"/>
        <v>0.18270591239032749</v>
      </c>
      <c r="H92" s="30"/>
      <c r="I92">
        <f t="shared" si="12"/>
        <v>-0.11755500496581676</v>
      </c>
      <c r="J92">
        <f t="shared" si="13"/>
        <v>0.161800583495849</v>
      </c>
      <c r="K92" s="30"/>
      <c r="L92">
        <f t="shared" si="14"/>
        <v>-0.14862637895148648</v>
      </c>
      <c r="M92">
        <f t="shared" si="15"/>
        <v>0.13382379269726122</v>
      </c>
    </row>
    <row r="93" spans="1:13" x14ac:dyDescent="0.25">
      <c r="A93" s="1">
        <v>88</v>
      </c>
      <c r="B93" s="29">
        <v>0.19999956999999999</v>
      </c>
      <c r="C93">
        <f t="shared" si="8"/>
        <v>-2.7834560347579761E-2</v>
      </c>
      <c r="D93">
        <f t="shared" si="9"/>
        <v>0.19805318793304447</v>
      </c>
      <c r="E93" s="30"/>
      <c r="F93">
        <f t="shared" si="10"/>
        <v>-5.5127352639337004E-2</v>
      </c>
      <c r="G93">
        <f t="shared" si="11"/>
        <v>0.19225192584513448</v>
      </c>
      <c r="H93" s="30"/>
      <c r="I93">
        <f t="shared" si="12"/>
        <v>-8.1347153718404078E-2</v>
      </c>
      <c r="J93">
        <f t="shared" si="13"/>
        <v>0.18270869870397313</v>
      </c>
      <c r="K93" s="30"/>
      <c r="L93">
        <f t="shared" si="14"/>
        <v>-0.10598362498135766</v>
      </c>
      <c r="M93">
        <f t="shared" si="15"/>
        <v>0.16960925457060366</v>
      </c>
    </row>
    <row r="94" spans="1:13" x14ac:dyDescent="0.25">
      <c r="A94" s="1">
        <v>89</v>
      </c>
      <c r="B94" s="2">
        <v>0.2</v>
      </c>
      <c r="C94">
        <f t="shared" si="8"/>
        <v>-1.3951294748824953E-2</v>
      </c>
      <c r="D94">
        <f t="shared" si="9"/>
        <v>0.19951281005196486</v>
      </c>
      <c r="E94" s="30"/>
      <c r="F94">
        <f t="shared" si="10"/>
        <v>-2.7834620192012872E-2</v>
      </c>
      <c r="G94">
        <f t="shared" si="11"/>
        <v>0.19805361374831409</v>
      </c>
      <c r="H94" s="30"/>
      <c r="I94">
        <f t="shared" si="12"/>
        <v>-4.1582338163551551E-2</v>
      </c>
      <c r="J94">
        <f t="shared" si="13"/>
        <v>0.19562952014676122</v>
      </c>
      <c r="K94" s="30"/>
      <c r="L94">
        <f t="shared" si="14"/>
        <v>-5.5127471163399423E-2</v>
      </c>
      <c r="M94">
        <f t="shared" si="15"/>
        <v>0.19225233918766391</v>
      </c>
    </row>
    <row r="97" spans="2:13" x14ac:dyDescent="0.25">
      <c r="B97" s="3" t="s">
        <v>0</v>
      </c>
      <c r="C97" s="4"/>
      <c r="D97" s="4"/>
      <c r="E97" s="4"/>
      <c r="F97" s="4"/>
      <c r="G97" s="4"/>
      <c r="H97" s="4"/>
      <c r="I97" s="4"/>
      <c r="J97" s="4"/>
      <c r="K97" s="5"/>
    </row>
    <row r="98" spans="2:13" x14ac:dyDescent="0.25">
      <c r="B98" s="6"/>
      <c r="C98" s="7"/>
      <c r="D98" s="7"/>
      <c r="E98" s="7"/>
      <c r="F98" s="7"/>
      <c r="G98" s="7"/>
      <c r="H98" s="7"/>
      <c r="I98" s="7"/>
      <c r="J98" s="7"/>
      <c r="K98" s="8"/>
    </row>
    <row r="99" spans="2:13" x14ac:dyDescent="0.25">
      <c r="B99" s="9"/>
      <c r="C99" s="7"/>
      <c r="D99" s="7"/>
      <c r="E99" s="7" t="s">
        <v>3</v>
      </c>
      <c r="F99" s="7" t="s">
        <v>4</v>
      </c>
      <c r="G99" s="7"/>
      <c r="H99" s="7"/>
      <c r="I99" s="32" t="s">
        <v>1</v>
      </c>
      <c r="J99" s="7"/>
      <c r="K99" s="35" t="s">
        <v>2</v>
      </c>
      <c r="M99" s="38" t="s">
        <v>43</v>
      </c>
    </row>
    <row r="100" spans="2:13" x14ac:dyDescent="0.25">
      <c r="B100" s="9"/>
      <c r="C100" s="7"/>
      <c r="D100" s="7" t="s">
        <v>6</v>
      </c>
      <c r="E100" s="7">
        <f>SUM(C5:C94)</f>
        <v>-0.13889106326922457</v>
      </c>
      <c r="F100" s="7">
        <f>E100/90</f>
        <v>-1.5432340363247174E-3</v>
      </c>
      <c r="G100" s="7"/>
      <c r="H100" s="7"/>
      <c r="I100" s="33"/>
      <c r="J100" s="7"/>
      <c r="K100" s="36">
        <f>2*F100</f>
        <v>-3.0864680726494348E-3</v>
      </c>
      <c r="M100" s="39">
        <f>AVERAGE(B5:B94)</f>
        <v>0.16888909311111103</v>
      </c>
    </row>
    <row r="101" spans="2:13" x14ac:dyDescent="0.25">
      <c r="B101" s="10"/>
      <c r="C101" s="11"/>
      <c r="D101" s="11" t="s">
        <v>7</v>
      </c>
      <c r="E101" s="11">
        <f>SUM(D5:D94)</f>
        <v>1.861098034167568</v>
      </c>
      <c r="F101" s="11">
        <f>E101/90</f>
        <v>2.0678867046306313E-2</v>
      </c>
      <c r="G101" s="11"/>
      <c r="H101" s="11"/>
      <c r="I101" s="34">
        <f>2*F101</f>
        <v>4.1357734092612626E-2</v>
      </c>
      <c r="J101" s="11"/>
      <c r="K101" s="37"/>
    </row>
    <row r="102" spans="2:13" x14ac:dyDescent="0.25">
      <c r="B102"/>
      <c r="I102" s="7"/>
      <c r="K102" s="7"/>
    </row>
    <row r="103" spans="2:13" x14ac:dyDescent="0.25">
      <c r="B103" s="3" t="s">
        <v>8</v>
      </c>
      <c r="C103" s="4"/>
      <c r="D103" s="4"/>
      <c r="E103" s="4"/>
      <c r="F103" s="4"/>
      <c r="G103" s="4"/>
      <c r="H103" s="4"/>
      <c r="I103" s="4"/>
      <c r="J103" s="4"/>
      <c r="K103" s="5"/>
    </row>
    <row r="104" spans="2:13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8"/>
    </row>
    <row r="105" spans="2:13" x14ac:dyDescent="0.25">
      <c r="B105" s="6"/>
      <c r="C105" s="7"/>
      <c r="D105" s="7"/>
      <c r="E105" s="7" t="s">
        <v>3</v>
      </c>
      <c r="F105" s="7" t="s">
        <v>4</v>
      </c>
      <c r="G105" s="7"/>
      <c r="H105" s="7"/>
      <c r="I105" s="32" t="s">
        <v>13</v>
      </c>
      <c r="J105" s="7"/>
      <c r="K105" s="35" t="s">
        <v>14</v>
      </c>
    </row>
    <row r="106" spans="2:13" x14ac:dyDescent="0.25">
      <c r="B106" s="9"/>
      <c r="C106" s="7"/>
      <c r="D106" s="7" t="s">
        <v>6</v>
      </c>
      <c r="E106" s="7">
        <f>SUM(F5:F94)</f>
        <v>9.3877709859115921E-2</v>
      </c>
      <c r="F106" s="7">
        <f>E106/90</f>
        <v>1.0430856651012881E-3</v>
      </c>
      <c r="G106" s="7"/>
      <c r="H106" s="7"/>
      <c r="I106" s="33"/>
      <c r="J106" s="7"/>
      <c r="K106" s="36">
        <f>2*F106</f>
        <v>2.0861713302025762E-3</v>
      </c>
    </row>
    <row r="107" spans="2:13" x14ac:dyDescent="0.25">
      <c r="B107" s="10"/>
      <c r="C107" s="11"/>
      <c r="D107" s="11" t="s">
        <v>7</v>
      </c>
      <c r="E107" s="11">
        <f>SUM(G5:G94)</f>
        <v>-0.42700497413337013</v>
      </c>
      <c r="F107" s="11">
        <f>E107/90</f>
        <v>-4.7444997125930012E-3</v>
      </c>
      <c r="G107" s="11"/>
      <c r="H107" s="11"/>
      <c r="I107" s="34">
        <f>2*F107</f>
        <v>-9.4889994251860024E-3</v>
      </c>
      <c r="J107" s="11"/>
      <c r="K107" s="37"/>
    </row>
    <row r="110" spans="2:13" x14ac:dyDescent="0.25">
      <c r="B110" s="3" t="s">
        <v>19</v>
      </c>
      <c r="C110" s="4"/>
      <c r="D110" s="4"/>
      <c r="E110" s="4"/>
      <c r="F110" s="4"/>
      <c r="G110" s="4"/>
      <c r="H110" s="4"/>
      <c r="I110" s="4"/>
      <c r="J110" s="4"/>
      <c r="K110" s="5"/>
    </row>
    <row r="111" spans="2:13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8"/>
    </row>
    <row r="112" spans="2:13" x14ac:dyDescent="0.25">
      <c r="B112" s="6"/>
      <c r="C112" s="7"/>
      <c r="D112" s="7"/>
      <c r="E112" s="7" t="s">
        <v>3</v>
      </c>
      <c r="F112" s="7" t="s">
        <v>4</v>
      </c>
      <c r="G112" s="7"/>
      <c r="H112" s="7"/>
      <c r="I112" s="32" t="s">
        <v>23</v>
      </c>
      <c r="J112" s="7"/>
      <c r="K112" s="35" t="s">
        <v>24</v>
      </c>
    </row>
    <row r="113" spans="2:11" x14ac:dyDescent="0.25">
      <c r="B113" s="9"/>
      <c r="C113" s="7"/>
      <c r="D113" s="7" t="s">
        <v>6</v>
      </c>
      <c r="E113" s="7">
        <f>SUM(I5:I94)</f>
        <v>-7.7188910879822589E-3</v>
      </c>
      <c r="F113" s="7">
        <f>E113/90</f>
        <v>-8.5765456533136208E-5</v>
      </c>
      <c r="G113" s="7"/>
      <c r="H113" s="7"/>
      <c r="I113" s="33"/>
      <c r="J113" s="7"/>
      <c r="K113" s="36">
        <f>2*F113</f>
        <v>-1.7153091306627242E-4</v>
      </c>
    </row>
    <row r="114" spans="2:11" x14ac:dyDescent="0.25">
      <c r="B114" s="10"/>
      <c r="C114" s="11"/>
      <c r="D114" s="11" t="s">
        <v>7</v>
      </c>
      <c r="E114" s="11">
        <f>SUM(J5:J94)</f>
        <v>-5.4325526288708154E-2</v>
      </c>
      <c r="F114" s="11">
        <f>E114/90</f>
        <v>-6.0361695876342397E-4</v>
      </c>
      <c r="G114" s="11"/>
      <c r="H114" s="11"/>
      <c r="I114" s="34">
        <f>2*F114</f>
        <v>-1.2072339175268479E-3</v>
      </c>
      <c r="J114" s="11"/>
      <c r="K114" s="37"/>
    </row>
    <row r="116" spans="2:11" x14ac:dyDescent="0.25">
      <c r="B116" s="3" t="s">
        <v>22</v>
      </c>
      <c r="C116" s="4"/>
      <c r="D116" s="4"/>
      <c r="E116" s="4"/>
      <c r="F116" s="4"/>
      <c r="G116" s="4"/>
      <c r="H116" s="4"/>
      <c r="I116" s="4"/>
      <c r="J116" s="4"/>
      <c r="K116" s="5"/>
    </row>
    <row r="117" spans="2:1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8"/>
    </row>
    <row r="118" spans="2:11" x14ac:dyDescent="0.25">
      <c r="B118" s="6"/>
      <c r="C118" s="7"/>
      <c r="D118" s="7"/>
      <c r="E118" s="7" t="s">
        <v>3</v>
      </c>
      <c r="F118" s="7" t="s">
        <v>4</v>
      </c>
      <c r="G118" s="7"/>
      <c r="H118" s="7"/>
      <c r="I118" s="32" t="s">
        <v>25</v>
      </c>
      <c r="J118" s="7"/>
      <c r="K118" s="35" t="s">
        <v>26</v>
      </c>
    </row>
    <row r="119" spans="2:11" x14ac:dyDescent="0.25">
      <c r="B119" s="9"/>
      <c r="C119" s="7"/>
      <c r="D119" s="7" t="s">
        <v>6</v>
      </c>
      <c r="E119" s="7">
        <f>SUM(L5:L94)</f>
        <v>-8.1138170491939568E-3</v>
      </c>
      <c r="F119" s="7">
        <f>E119/90</f>
        <v>-9.0153522768821737E-5</v>
      </c>
      <c r="G119" s="7"/>
      <c r="H119" s="7"/>
      <c r="I119" s="33"/>
      <c r="J119" s="7"/>
      <c r="K119" s="36">
        <f>2*F119</f>
        <v>-1.8030704553764347E-4</v>
      </c>
    </row>
    <row r="120" spans="2:11" x14ac:dyDescent="0.25">
      <c r="B120" s="10"/>
      <c r="C120" s="11"/>
      <c r="D120" s="11" t="s">
        <v>7</v>
      </c>
      <c r="E120" s="11">
        <f>SUM(M5:M94)</f>
        <v>1.8245668740725779E-2</v>
      </c>
      <c r="F120" s="11">
        <f>E120/90</f>
        <v>2.0272965267473087E-4</v>
      </c>
      <c r="G120" s="11"/>
      <c r="H120" s="11"/>
      <c r="I120" s="34">
        <f>2*F120</f>
        <v>4.0545930534946175E-4</v>
      </c>
      <c r="J120" s="11"/>
      <c r="K120" s="37"/>
    </row>
  </sheetData>
  <mergeCells count="5">
    <mergeCell ref="B1:G2"/>
    <mergeCell ref="B97:K97"/>
    <mergeCell ref="B103:K103"/>
    <mergeCell ref="B110:K110"/>
    <mergeCell ref="B116:K116"/>
  </mergeCells>
  <phoneticPr fontId="18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DFAB-6258-45F0-9A9C-7513E91AFE7F}">
  <dimension ref="A1:M120"/>
  <sheetViews>
    <sheetView zoomScale="106" zoomScaleNormal="106" workbookViewId="0">
      <selection activeCell="M5" sqref="M5"/>
    </sheetView>
  </sheetViews>
  <sheetFormatPr baseColWidth="10" defaultRowHeight="15" x14ac:dyDescent="0.25"/>
  <cols>
    <col min="1" max="1" width="11.42578125" style="1"/>
    <col min="2" max="2" width="26.42578125" style="1" customWidth="1"/>
    <col min="3" max="3" width="26.140625" customWidth="1"/>
    <col min="4" max="4" width="29.28515625" customWidth="1"/>
    <col min="6" max="6" width="31" customWidth="1"/>
    <col min="7" max="7" width="30.42578125" customWidth="1"/>
    <col min="9" max="9" width="27.140625" customWidth="1"/>
    <col min="10" max="10" width="29.5703125" customWidth="1"/>
    <col min="12" max="12" width="30.85546875" customWidth="1"/>
    <col min="13" max="13" width="30.5703125" customWidth="1"/>
  </cols>
  <sheetData>
    <row r="1" spans="1:13" ht="18" customHeight="1" x14ac:dyDescent="0.25">
      <c r="B1" s="41" t="s">
        <v>37</v>
      </c>
      <c r="C1" s="41"/>
      <c r="D1" s="41"/>
      <c r="E1" s="41"/>
      <c r="F1" s="41"/>
      <c r="G1" s="41"/>
    </row>
    <row r="2" spans="1:13" x14ac:dyDescent="0.25">
      <c r="B2" s="41"/>
      <c r="C2" s="41"/>
      <c r="D2" s="41"/>
      <c r="E2" s="41"/>
      <c r="F2" s="41"/>
      <c r="G2" s="41"/>
    </row>
    <row r="4" spans="1:13" x14ac:dyDescent="0.25">
      <c r="A4" s="1" t="s">
        <v>38</v>
      </c>
      <c r="B4" s="25" t="s">
        <v>5</v>
      </c>
      <c r="C4" t="s">
        <v>9</v>
      </c>
      <c r="D4" t="s">
        <v>10</v>
      </c>
      <c r="E4" s="30"/>
      <c r="F4" t="s">
        <v>11</v>
      </c>
      <c r="G4" t="s">
        <v>12</v>
      </c>
      <c r="H4" s="30"/>
      <c r="I4" t="s">
        <v>15</v>
      </c>
      <c r="J4" t="s">
        <v>16</v>
      </c>
      <c r="K4" s="30"/>
      <c r="L4" t="s">
        <v>20</v>
      </c>
      <c r="M4" t="s">
        <v>21</v>
      </c>
    </row>
    <row r="5" spans="1:13" x14ac:dyDescent="0.25">
      <c r="A5" s="1">
        <v>0</v>
      </c>
      <c r="B5" s="26">
        <v>0</v>
      </c>
      <c r="C5">
        <f>B5*SIN((A5*2*PI())/90)</f>
        <v>0</v>
      </c>
      <c r="D5">
        <f>B5*COS((A5*2*PI())/90)</f>
        <v>0</v>
      </c>
      <c r="E5" s="31"/>
      <c r="F5">
        <f>B5*SIN((A5*2*PI())/45)</f>
        <v>0</v>
      </c>
      <c r="G5">
        <f>B5*COS((A5*2*PI())/45)</f>
        <v>0</v>
      </c>
      <c r="H5" s="30"/>
      <c r="I5">
        <f>B5*SIN((A5*2*PI())/30)</f>
        <v>0</v>
      </c>
      <c r="J5">
        <f>B5*COS((A5*2*PI())/30)</f>
        <v>0</v>
      </c>
      <c r="K5" s="30"/>
      <c r="L5">
        <f>B5*SIN((A5*2*PI())/22.5)</f>
        <v>0</v>
      </c>
      <c r="M5">
        <f>B5*COS((A5*2*PI())/22.5)</f>
        <v>0</v>
      </c>
    </row>
    <row r="6" spans="1:13" x14ac:dyDescent="0.25">
      <c r="A6" s="1">
        <v>1</v>
      </c>
      <c r="B6" s="26">
        <v>2.0148118500000001E-4</v>
      </c>
      <c r="C6">
        <f t="shared" ref="C6:C69" si="0">B6*SIN((A6*2*PI())/90)</f>
        <v>1.4054616991387754E-5</v>
      </c>
      <c r="D6">
        <f t="shared" ref="D6:D69" si="1">B6*COS((A6*2*PI())/90)</f>
        <v>2.0099038695974895E-4</v>
      </c>
      <c r="E6" s="31"/>
      <c r="F6">
        <f t="shared" ref="F6:F69" si="2">B6*SIN((A6*2*PI())/45)</f>
        <v>2.8040761301558624E-5</v>
      </c>
      <c r="G6">
        <f t="shared" ref="G6:G69" si="3">B6*COS((A6*2*PI())/45)</f>
        <v>1.9952038395771308E-4</v>
      </c>
      <c r="H6" s="30"/>
      <c r="I6">
        <f t="shared" ref="I6:I69" si="4">B6*SIN((A6*2*PI())/30)</f>
        <v>4.1890293841315768E-5</v>
      </c>
      <c r="J6">
        <f t="shared" ref="J6:J69" si="5">B6*COS((A6*2*PI())/30)</f>
        <v>1.9707833770075405E-4</v>
      </c>
      <c r="K6" s="30"/>
      <c r="L6">
        <f t="shared" ref="L6:L69" si="6">B6*SIN((A6*2*PI())/22.5)</f>
        <v>5.553574108027564E-5</v>
      </c>
      <c r="M6">
        <f t="shared" ref="M6:M69" si="7">B6*COS((A6*2*PI())/22.5)</f>
        <v>1.9367614559276218E-4</v>
      </c>
    </row>
    <row r="7" spans="1:13" x14ac:dyDescent="0.25">
      <c r="A7" s="1">
        <v>2</v>
      </c>
      <c r="B7" s="26">
        <v>8.1250074100000004E-4</v>
      </c>
      <c r="C7">
        <f t="shared" si="0"/>
        <v>1.1307824765732098E-4</v>
      </c>
      <c r="D7">
        <f t="shared" si="1"/>
        <v>8.0459353964116491E-4</v>
      </c>
      <c r="E7" s="30"/>
      <c r="F7">
        <f t="shared" si="2"/>
        <v>2.2395555584859249E-4</v>
      </c>
      <c r="G7">
        <f t="shared" si="3"/>
        <v>7.8102584024480079E-4</v>
      </c>
      <c r="H7" s="30"/>
      <c r="I7">
        <f t="shared" si="4"/>
        <v>3.3047382389094014E-4</v>
      </c>
      <c r="J7">
        <f t="shared" si="5"/>
        <v>7.4225636127179737E-4</v>
      </c>
      <c r="K7" s="30"/>
      <c r="L7">
        <f t="shared" si="6"/>
        <v>4.305597948596538E-4</v>
      </c>
      <c r="M7">
        <f t="shared" si="7"/>
        <v>6.8903970653073541E-4</v>
      </c>
    </row>
    <row r="8" spans="1:13" x14ac:dyDescent="0.25">
      <c r="A8" s="1">
        <v>3</v>
      </c>
      <c r="B8" s="26">
        <v>1.8450868699999999E-3</v>
      </c>
      <c r="C8">
        <f t="shared" si="0"/>
        <v>3.8361513084734725E-4</v>
      </c>
      <c r="D8">
        <f t="shared" si="1"/>
        <v>1.8047672950359472E-3</v>
      </c>
      <c r="E8" s="30"/>
      <c r="F8">
        <f t="shared" si="2"/>
        <v>7.5046443968703521E-4</v>
      </c>
      <c r="G8">
        <f t="shared" si="3"/>
        <v>1.685570729044504E-3</v>
      </c>
      <c r="H8" s="30"/>
      <c r="I8">
        <f t="shared" si="4"/>
        <v>1.0845148513844796E-3</v>
      </c>
      <c r="J8">
        <f t="shared" si="5"/>
        <v>1.4927066339280794E-3</v>
      </c>
      <c r="K8" s="30"/>
      <c r="L8">
        <f t="shared" si="6"/>
        <v>1.3711667599967813E-3</v>
      </c>
      <c r="M8">
        <f t="shared" si="7"/>
        <v>1.2346040961078678E-3</v>
      </c>
    </row>
    <row r="9" spans="1:13" x14ac:dyDescent="0.25">
      <c r="A9" s="1">
        <v>4</v>
      </c>
      <c r="B9" s="26">
        <v>3.3139702400000002E-3</v>
      </c>
      <c r="C9">
        <f t="shared" si="0"/>
        <v>9.1345399420982617E-4</v>
      </c>
      <c r="D9">
        <f t="shared" si="1"/>
        <v>3.1855926531915179E-3</v>
      </c>
      <c r="E9" s="30"/>
      <c r="F9">
        <f t="shared" si="2"/>
        <v>1.7561366712715376E-3</v>
      </c>
      <c r="G9">
        <f t="shared" si="3"/>
        <v>2.8104061527510541E-3</v>
      </c>
      <c r="H9" s="30"/>
      <c r="I9">
        <f t="shared" si="4"/>
        <v>2.4627598356420782E-3</v>
      </c>
      <c r="J9">
        <f t="shared" si="5"/>
        <v>2.2174789161464111E-3</v>
      </c>
      <c r="K9" s="30"/>
      <c r="L9">
        <f t="shared" si="6"/>
        <v>2.9785767213246217E-3</v>
      </c>
      <c r="M9">
        <f t="shared" si="7"/>
        <v>1.4527489345336744E-3</v>
      </c>
    </row>
    <row r="10" spans="1:13" x14ac:dyDescent="0.25">
      <c r="A10" s="1">
        <v>5</v>
      </c>
      <c r="B10" s="26">
        <v>5.2361904699999998E-3</v>
      </c>
      <c r="C10">
        <f t="shared" si="0"/>
        <v>1.7908826150299006E-3</v>
      </c>
      <c r="D10">
        <f t="shared" si="1"/>
        <v>4.9204095456884976E-3</v>
      </c>
      <c r="E10" s="30"/>
      <c r="F10">
        <f t="shared" si="2"/>
        <v>3.3657583560747365E-3</v>
      </c>
      <c r="G10">
        <f t="shared" si="3"/>
        <v>4.0111546126560494E-3</v>
      </c>
      <c r="H10" s="30"/>
      <c r="I10">
        <f t="shared" si="4"/>
        <v>4.534673966073979E-3</v>
      </c>
      <c r="J10">
        <f t="shared" si="5"/>
        <v>2.6180952350000003E-3</v>
      </c>
      <c r="K10" s="30"/>
      <c r="L10">
        <f t="shared" si="6"/>
        <v>5.1566409711046373E-3</v>
      </c>
      <c r="M10">
        <f t="shared" si="7"/>
        <v>9.0925493303244782E-4</v>
      </c>
    </row>
    <row r="11" spans="1:13" x14ac:dyDescent="0.25">
      <c r="A11" s="1">
        <v>6</v>
      </c>
      <c r="B11" s="26">
        <v>7.63047464E-3</v>
      </c>
      <c r="C11">
        <f t="shared" si="0"/>
        <v>3.1035936401486246E-3</v>
      </c>
      <c r="D11">
        <f t="shared" si="1"/>
        <v>6.9707854470290598E-3</v>
      </c>
      <c r="E11" s="30"/>
      <c r="F11">
        <f t="shared" si="2"/>
        <v>5.6705477446524818E-3</v>
      </c>
      <c r="G11">
        <f t="shared" si="3"/>
        <v>5.1057841226690905E-3</v>
      </c>
      <c r="H11" s="30"/>
      <c r="I11">
        <f t="shared" si="4"/>
        <v>7.2570126287969158E-3</v>
      </c>
      <c r="J11">
        <f t="shared" si="5"/>
        <v>2.3579463389070592E-3</v>
      </c>
      <c r="K11" s="30"/>
      <c r="L11">
        <f t="shared" si="6"/>
        <v>7.5886741015323434E-3</v>
      </c>
      <c r="M11">
        <f t="shared" si="7"/>
        <v>-7.9760178812200027E-4</v>
      </c>
    </row>
    <row r="12" spans="1:13" x14ac:dyDescent="0.25">
      <c r="A12" s="1">
        <v>7</v>
      </c>
      <c r="B12" s="26">
        <v>1.05163489E-2</v>
      </c>
      <c r="C12">
        <f t="shared" si="0"/>
        <v>4.9371267528846834E-3</v>
      </c>
      <c r="D12">
        <f t="shared" si="1"/>
        <v>9.285384946919625E-3</v>
      </c>
      <c r="E12" s="30"/>
      <c r="F12">
        <f t="shared" si="2"/>
        <v>8.7184483641978838E-3</v>
      </c>
      <c r="G12">
        <f t="shared" si="3"/>
        <v>5.8806676753023939E-3</v>
      </c>
      <c r="H12" s="30"/>
      <c r="I12">
        <f t="shared" si="4"/>
        <v>1.0458739240382056E-2</v>
      </c>
      <c r="J12">
        <f t="shared" si="5"/>
        <v>1.0992577897034779E-3</v>
      </c>
      <c r="K12" s="30"/>
      <c r="L12">
        <f t="shared" si="6"/>
        <v>9.7505889090711943E-3</v>
      </c>
      <c r="M12">
        <f t="shared" si="7"/>
        <v>-3.9394936366021743E-3</v>
      </c>
    </row>
    <row r="13" spans="1:13" x14ac:dyDescent="0.25">
      <c r="A13" s="1">
        <v>8</v>
      </c>
      <c r="B13" s="26">
        <v>1.3912944E-2</v>
      </c>
      <c r="C13">
        <f t="shared" si="0"/>
        <v>7.372737047797783E-3</v>
      </c>
      <c r="D13">
        <f t="shared" si="1"/>
        <v>1.1798845671130969E-2</v>
      </c>
      <c r="E13" s="30"/>
      <c r="F13">
        <f t="shared" si="2"/>
        <v>1.2504871233693718E-2</v>
      </c>
      <c r="G13">
        <f t="shared" si="3"/>
        <v>6.0990332164922141E-3</v>
      </c>
      <c r="H13" s="30"/>
      <c r="I13">
        <f t="shared" si="4"/>
        <v>1.3836727437032648E-2</v>
      </c>
      <c r="J13">
        <f t="shared" si="5"/>
        <v>-1.4542986558489178E-3</v>
      </c>
      <c r="K13" s="30"/>
      <c r="L13">
        <f t="shared" si="6"/>
        <v>1.0963549486328121E-2</v>
      </c>
      <c r="M13">
        <f t="shared" si="7"/>
        <v>-8.565663629163266E-3</v>
      </c>
    </row>
    <row r="14" spans="1:13" x14ac:dyDescent="0.25">
      <c r="A14" s="1">
        <v>9</v>
      </c>
      <c r="B14" s="26">
        <v>1.7837463500000001E-2</v>
      </c>
      <c r="C14">
        <f t="shared" si="0"/>
        <v>1.0484597983605282E-2</v>
      </c>
      <c r="D14">
        <f t="shared" si="1"/>
        <v>1.4430811108042832E-2</v>
      </c>
      <c r="E14" s="30"/>
      <c r="F14">
        <f t="shared" si="2"/>
        <v>1.6964435895851959E-2</v>
      </c>
      <c r="G14">
        <f t="shared" si="3"/>
        <v>5.5120793580428311E-3</v>
      </c>
      <c r="H14" s="30"/>
      <c r="I14">
        <f t="shared" si="4"/>
        <v>1.6964435895851959E-2</v>
      </c>
      <c r="J14">
        <f t="shared" si="5"/>
        <v>-5.5120793580428285E-3</v>
      </c>
      <c r="K14" s="30"/>
      <c r="L14">
        <f t="shared" si="6"/>
        <v>1.0484597983605284E-2</v>
      </c>
      <c r="M14">
        <f t="shared" si="7"/>
        <v>-1.443081110804283E-2</v>
      </c>
    </row>
    <row r="15" spans="1:13" x14ac:dyDescent="0.25">
      <c r="A15" s="1">
        <v>10</v>
      </c>
      <c r="B15" s="26">
        <v>2.2303301000000001E-2</v>
      </c>
      <c r="C15">
        <f t="shared" si="0"/>
        <v>1.4336285537909402E-2</v>
      </c>
      <c r="D15">
        <f t="shared" si="1"/>
        <v>1.7085319794259948E-2</v>
      </c>
      <c r="E15" s="30"/>
      <c r="F15">
        <f t="shared" si="2"/>
        <v>2.1964463742564933E-2</v>
      </c>
      <c r="G15">
        <f t="shared" si="3"/>
        <v>3.8729275746070269E-3</v>
      </c>
      <c r="H15" s="30"/>
      <c r="I15">
        <f t="shared" si="4"/>
        <v>1.9315225254250876E-2</v>
      </c>
      <c r="J15">
        <f t="shared" si="5"/>
        <v>-1.1151650499999995E-2</v>
      </c>
      <c r="K15" s="30"/>
      <c r="L15">
        <f t="shared" si="6"/>
        <v>7.6281782046555341E-3</v>
      </c>
      <c r="M15">
        <f t="shared" si="7"/>
        <v>-2.0958247368866971E-2</v>
      </c>
    </row>
    <row r="16" spans="1:13" x14ac:dyDescent="0.25">
      <c r="A16" s="1">
        <v>11</v>
      </c>
      <c r="B16" s="26">
        <v>2.7317824399999999E-2</v>
      </c>
      <c r="C16">
        <f t="shared" si="0"/>
        <v>1.8976555382189033E-2</v>
      </c>
      <c r="D16">
        <f t="shared" si="1"/>
        <v>1.9650798349582332E-2</v>
      </c>
      <c r="E16" s="30"/>
      <c r="F16">
        <f t="shared" si="2"/>
        <v>2.7301183119478434E-2</v>
      </c>
      <c r="G16">
        <f t="shared" si="3"/>
        <v>9.5337832256730355E-4</v>
      </c>
      <c r="H16" s="30"/>
      <c r="I16">
        <f t="shared" si="4"/>
        <v>2.0301099846160107E-2</v>
      </c>
      <c r="J16">
        <f t="shared" si="5"/>
        <v>-1.8279192405176801E-2</v>
      </c>
      <c r="K16" s="30"/>
      <c r="L16">
        <f t="shared" si="6"/>
        <v>1.9055951005052315E-3</v>
      </c>
      <c r="M16">
        <f t="shared" si="7"/>
        <v>-2.7251279552750651E-2</v>
      </c>
    </row>
    <row r="17" spans="1:13" x14ac:dyDescent="0.25">
      <c r="A17" s="1">
        <v>12</v>
      </c>
      <c r="B17" s="26">
        <v>3.2879893600000001E-2</v>
      </c>
      <c r="C17">
        <f t="shared" si="0"/>
        <v>2.443452279108729E-2</v>
      </c>
      <c r="D17">
        <f t="shared" si="1"/>
        <v>2.2000943141582744E-2</v>
      </c>
      <c r="E17" s="30"/>
      <c r="F17">
        <f t="shared" si="2"/>
        <v>3.2699774102579161E-2</v>
      </c>
      <c r="G17">
        <f t="shared" si="3"/>
        <v>-3.4368847504119499E-3</v>
      </c>
      <c r="H17" s="30"/>
      <c r="I17">
        <f t="shared" si="4"/>
        <v>1.9326316555025678E-2</v>
      </c>
      <c r="J17">
        <f t="shared" si="5"/>
        <v>-2.6600392695640067E-2</v>
      </c>
      <c r="K17" s="30"/>
      <c r="L17">
        <f t="shared" si="6"/>
        <v>-6.8361142722840156E-3</v>
      </c>
      <c r="M17">
        <f t="shared" si="7"/>
        <v>-3.2161389037222814E-2</v>
      </c>
    </row>
    <row r="18" spans="1:13" x14ac:dyDescent="0.25">
      <c r="A18" s="1">
        <v>13</v>
      </c>
      <c r="B18" s="26">
        <v>3.8977239499999997E-2</v>
      </c>
      <c r="C18">
        <f t="shared" si="0"/>
        <v>3.0714483871904692E-2</v>
      </c>
      <c r="D18">
        <f t="shared" si="1"/>
        <v>2.3996784774691523E-2</v>
      </c>
      <c r="E18" s="30"/>
      <c r="F18">
        <f t="shared" si="2"/>
        <v>3.7819448908885951E-2</v>
      </c>
      <c r="G18">
        <f t="shared" si="3"/>
        <v>-9.4294476650822467E-3</v>
      </c>
      <c r="H18" s="30"/>
      <c r="I18">
        <f t="shared" si="4"/>
        <v>1.5853471550591473E-2</v>
      </c>
      <c r="J18">
        <f t="shared" si="5"/>
        <v>-3.5607480096672764E-2</v>
      </c>
      <c r="K18" s="30"/>
      <c r="L18">
        <f t="shared" si="6"/>
        <v>-1.8298705541144954E-2</v>
      </c>
      <c r="M18">
        <f t="shared" si="7"/>
        <v>-3.4414859792810878E-2</v>
      </c>
    </row>
    <row r="19" spans="1:13" x14ac:dyDescent="0.25">
      <c r="A19" s="1">
        <v>14</v>
      </c>
      <c r="B19" s="26">
        <v>4.5583910800000002E-2</v>
      </c>
      <c r="C19">
        <f t="shared" si="0"/>
        <v>3.7790774757197554E-2</v>
      </c>
      <c r="D19">
        <f t="shared" si="1"/>
        <v>2.5490199431803532E-2</v>
      </c>
      <c r="E19" s="30"/>
      <c r="F19">
        <f t="shared" si="2"/>
        <v>4.2264666121772612E-2</v>
      </c>
      <c r="G19">
        <f t="shared" si="3"/>
        <v>-1.7076033539362805E-2</v>
      </c>
      <c r="H19" s="30"/>
      <c r="I19">
        <f t="shared" si="4"/>
        <v>9.4774279685139202E-3</v>
      </c>
      <c r="J19">
        <f t="shared" si="5"/>
        <v>-4.4587792981083813E-2</v>
      </c>
      <c r="K19" s="30"/>
      <c r="L19">
        <f t="shared" si="6"/>
        <v>-3.166524519547629E-2</v>
      </c>
      <c r="M19">
        <f t="shared" si="7"/>
        <v>-3.2790321293526881E-2</v>
      </c>
    </row>
    <row r="20" spans="1:13" x14ac:dyDescent="0.25">
      <c r="A20" s="1">
        <v>15</v>
      </c>
      <c r="B20" s="26">
        <v>5.2658065300000001E-2</v>
      </c>
      <c r="C20">
        <f t="shared" si="0"/>
        <v>4.5603222263939834E-2</v>
      </c>
      <c r="D20">
        <f t="shared" si="1"/>
        <v>2.6329032650000007E-2</v>
      </c>
      <c r="E20" s="30"/>
      <c r="F20">
        <f t="shared" si="2"/>
        <v>4.5603222263939841E-2</v>
      </c>
      <c r="G20">
        <f t="shared" si="3"/>
        <v>-2.632903264999999E-2</v>
      </c>
      <c r="H20" s="30"/>
      <c r="I20">
        <f t="shared" si="4"/>
        <v>2.9836273345387221E-17</v>
      </c>
      <c r="J20">
        <f t="shared" si="5"/>
        <v>-5.2658065300000001E-2</v>
      </c>
      <c r="K20" s="30"/>
      <c r="L20">
        <f t="shared" si="6"/>
        <v>-4.5603222263939827E-2</v>
      </c>
      <c r="M20">
        <f t="shared" si="7"/>
        <v>-2.6329032650000025E-2</v>
      </c>
    </row>
    <row r="21" spans="1:13" x14ac:dyDescent="0.25">
      <c r="A21" s="1">
        <v>16</v>
      </c>
      <c r="B21" s="27">
        <v>6.0140448899999997E-2</v>
      </c>
      <c r="C21">
        <f t="shared" si="0"/>
        <v>5.4053877413079286E-2</v>
      </c>
      <c r="D21">
        <f t="shared" si="1"/>
        <v>2.6363837552702912E-2</v>
      </c>
      <c r="E21" s="30"/>
      <c r="F21">
        <f t="shared" si="2"/>
        <v>4.7391320459935556E-2</v>
      </c>
      <c r="G21">
        <f t="shared" si="3"/>
        <v>-3.7026157496521363E-2</v>
      </c>
      <c r="H21" s="30"/>
      <c r="I21">
        <f t="shared" si="4"/>
        <v>-1.2503902417338038E-2</v>
      </c>
      <c r="J21">
        <f t="shared" si="5"/>
        <v>-5.882623579858904E-2</v>
      </c>
      <c r="K21" s="30"/>
      <c r="L21">
        <f t="shared" si="6"/>
        <v>-5.835402054398995E-2</v>
      </c>
      <c r="M21">
        <f t="shared" si="7"/>
        <v>-1.4549291400102955E-2</v>
      </c>
    </row>
    <row r="22" spans="1:13" x14ac:dyDescent="0.25">
      <c r="A22" s="1">
        <v>17</v>
      </c>
      <c r="B22" s="27">
        <v>6.7953921900000006E-2</v>
      </c>
      <c r="C22">
        <f t="shared" si="0"/>
        <v>6.3005779240172435E-2</v>
      </c>
      <c r="D22">
        <f t="shared" si="1"/>
        <v>2.5455987192209938E-2</v>
      </c>
      <c r="E22" s="30"/>
      <c r="F22">
        <f t="shared" si="2"/>
        <v>4.7204760653351961E-2</v>
      </c>
      <c r="G22">
        <f t="shared" si="3"/>
        <v>-4.88819606117743E-2</v>
      </c>
      <c r="H22" s="30"/>
      <c r="I22">
        <f t="shared" si="4"/>
        <v>-2.7639350077441106E-2</v>
      </c>
      <c r="J22">
        <f t="shared" si="5"/>
        <v>-6.2078996680745062E-2</v>
      </c>
      <c r="K22" s="30"/>
      <c r="L22">
        <f t="shared" si="6"/>
        <v>-6.7912526206832052E-2</v>
      </c>
      <c r="M22">
        <f t="shared" si="7"/>
        <v>2.3715576732710798E-3</v>
      </c>
    </row>
    <row r="23" spans="1:13" x14ac:dyDescent="0.25">
      <c r="A23" s="1">
        <v>18</v>
      </c>
      <c r="B23" s="27">
        <v>7.6004355999999995E-2</v>
      </c>
      <c r="C23">
        <f t="shared" si="0"/>
        <v>7.2284438040616641E-2</v>
      </c>
      <c r="D23">
        <f t="shared" si="1"/>
        <v>2.3486637650523501E-2</v>
      </c>
      <c r="E23" s="30"/>
      <c r="F23">
        <f t="shared" si="2"/>
        <v>4.4674239566786948E-2</v>
      </c>
      <c r="G23">
        <f t="shared" si="3"/>
        <v>-6.1488815650523491E-2</v>
      </c>
      <c r="H23" s="30"/>
      <c r="I23">
        <f t="shared" si="4"/>
        <v>-4.4674239566786934E-2</v>
      </c>
      <c r="J23">
        <f t="shared" si="5"/>
        <v>-6.1488815650523505E-2</v>
      </c>
      <c r="K23" s="30"/>
      <c r="L23">
        <f t="shared" si="6"/>
        <v>-7.2284438040616655E-2</v>
      </c>
      <c r="M23">
        <f t="shared" si="7"/>
        <v>2.3486637650523483E-2</v>
      </c>
    </row>
    <row r="24" spans="1:13" x14ac:dyDescent="0.25">
      <c r="A24" s="1">
        <v>19</v>
      </c>
      <c r="B24" s="27">
        <v>8.41831101E-2</v>
      </c>
      <c r="C24">
        <f t="shared" si="0"/>
        <v>8.1682511954651676E-2</v>
      </c>
      <c r="D24">
        <f t="shared" si="1"/>
        <v>2.0365737572867547E-2</v>
      </c>
      <c r="E24" s="30"/>
      <c r="F24">
        <f t="shared" si="2"/>
        <v>3.9521576258823729E-2</v>
      </c>
      <c r="G24">
        <f t="shared" si="3"/>
        <v>-7.4329274422173006E-2</v>
      </c>
      <c r="H24" s="30"/>
      <c r="I24">
        <f t="shared" si="4"/>
        <v>-6.2560242663408747E-2</v>
      </c>
      <c r="J24">
        <f t="shared" si="5"/>
        <v>-5.6329495506387543E-2</v>
      </c>
      <c r="K24" s="30"/>
      <c r="L24">
        <f t="shared" si="6"/>
        <v>-6.9790961247437847E-2</v>
      </c>
      <c r="M24">
        <f t="shared" si="7"/>
        <v>4.7074597760016504E-2</v>
      </c>
    </row>
    <row r="25" spans="1:13" x14ac:dyDescent="0.25">
      <c r="A25" s="1">
        <v>20</v>
      </c>
      <c r="B25" s="26">
        <v>9.2371098799999996E-2</v>
      </c>
      <c r="C25">
        <f t="shared" si="0"/>
        <v>9.0967774252496664E-2</v>
      </c>
      <c r="D25">
        <f t="shared" si="1"/>
        <v>1.6040072975711982E-2</v>
      </c>
      <c r="E25" s="30"/>
      <c r="F25">
        <f t="shared" si="2"/>
        <v>3.1592776450725522E-2</v>
      </c>
      <c r="G25">
        <f t="shared" si="3"/>
        <v>-8.6800439916246072E-2</v>
      </c>
      <c r="H25" s="30"/>
      <c r="I25">
        <f t="shared" si="4"/>
        <v>-7.9995718136282243E-2</v>
      </c>
      <c r="J25">
        <f t="shared" si="5"/>
        <v>-4.6185549400000039E-2</v>
      </c>
      <c r="K25" s="30"/>
      <c r="L25">
        <f t="shared" si="6"/>
        <v>-5.9374997801771183E-2</v>
      </c>
      <c r="M25">
        <f t="shared" si="7"/>
        <v>7.0760366940534072E-2</v>
      </c>
    </row>
    <row r="26" spans="1:13" x14ac:dyDescent="0.25">
      <c r="A26" s="1">
        <v>21</v>
      </c>
      <c r="B26" s="26">
        <v>0.100444228</v>
      </c>
      <c r="C26">
        <f t="shared" si="0"/>
        <v>9.9893984009362988E-2</v>
      </c>
      <c r="D26">
        <f t="shared" si="1"/>
        <v>1.0499280796945808E-2</v>
      </c>
      <c r="E26" s="30"/>
      <c r="F26">
        <f t="shared" si="2"/>
        <v>2.0883529276364523E-2</v>
      </c>
      <c r="G26">
        <f t="shared" si="3"/>
        <v>-9.8249280625759342E-2</v>
      </c>
      <c r="H26" s="30"/>
      <c r="I26">
        <f t="shared" si="4"/>
        <v>-9.5528137563636109E-2</v>
      </c>
      <c r="J26">
        <f t="shared" si="5"/>
        <v>-3.103897343887195E-2</v>
      </c>
      <c r="K26" s="30"/>
      <c r="L26">
        <f t="shared" si="6"/>
        <v>-4.0854348113060289E-2</v>
      </c>
      <c r="M26">
        <f t="shared" si="7"/>
        <v>9.1760368235817749E-2</v>
      </c>
    </row>
    <row r="27" spans="1:13" x14ac:dyDescent="0.25">
      <c r="A27" s="1">
        <v>22</v>
      </c>
      <c r="B27" s="26">
        <v>0.10827972700000001</v>
      </c>
      <c r="C27">
        <f t="shared" si="0"/>
        <v>0.10821376591593192</v>
      </c>
      <c r="D27">
        <f t="shared" si="1"/>
        <v>3.7789079753842176E-3</v>
      </c>
      <c r="E27" s="30"/>
      <c r="F27">
        <f t="shared" si="2"/>
        <v>7.5532119334965802E-3</v>
      </c>
      <c r="G27">
        <f t="shared" si="3"/>
        <v>-0.10801596302714805</v>
      </c>
      <c r="H27" s="30"/>
      <c r="I27">
        <f t="shared" si="4"/>
        <v>-0.1076865593259992</v>
      </c>
      <c r="J27">
        <f t="shared" si="5"/>
        <v>-1.131831346635113E-2</v>
      </c>
      <c r="K27" s="30"/>
      <c r="L27">
        <f t="shared" si="6"/>
        <v>-1.5069625377699373E-2</v>
      </c>
      <c r="M27">
        <f t="shared" si="7"/>
        <v>0.10722595614015447</v>
      </c>
    </row>
    <row r="28" spans="1:13" x14ac:dyDescent="0.25">
      <c r="A28" s="1">
        <v>23</v>
      </c>
      <c r="B28" s="26">
        <v>0.115762712</v>
      </c>
      <c r="C28">
        <f t="shared" si="0"/>
        <v>0.11569219248365341</v>
      </c>
      <c r="D28">
        <f t="shared" si="1"/>
        <v>-4.0400603857165419E-3</v>
      </c>
      <c r="E28" s="30"/>
      <c r="F28">
        <f t="shared" si="2"/>
        <v>-8.0751985801766849E-3</v>
      </c>
      <c r="G28">
        <f t="shared" si="3"/>
        <v>-0.11548071985178157</v>
      </c>
      <c r="H28" s="30"/>
      <c r="I28">
        <f t="shared" si="4"/>
        <v>-0.11512855175121157</v>
      </c>
      <c r="J28">
        <f t="shared" si="5"/>
        <v>1.2100498389055891E-2</v>
      </c>
      <c r="K28" s="30"/>
      <c r="L28">
        <f t="shared" si="6"/>
        <v>1.6111055604586873E-2</v>
      </c>
      <c r="M28">
        <f t="shared" si="7"/>
        <v>0.11463611724452663</v>
      </c>
    </row>
    <row r="29" spans="1:13" x14ac:dyDescent="0.25">
      <c r="A29" s="1">
        <v>24</v>
      </c>
      <c r="B29" s="27">
        <v>0.12279224599999999</v>
      </c>
      <c r="C29">
        <f t="shared" si="0"/>
        <v>0.12211957722844728</v>
      </c>
      <c r="D29">
        <f t="shared" si="1"/>
        <v>-1.283528477556365E-2</v>
      </c>
      <c r="E29" s="30"/>
      <c r="F29">
        <f t="shared" si="2"/>
        <v>-2.5529943485170212E-2</v>
      </c>
      <c r="G29">
        <f t="shared" si="3"/>
        <v>-0.12010894081361524</v>
      </c>
      <c r="H29" s="30"/>
      <c r="I29">
        <f t="shared" si="4"/>
        <v>-0.1167823657088175</v>
      </c>
      <c r="J29">
        <f t="shared" si="5"/>
        <v>3.7944890791469135E-2</v>
      </c>
      <c r="K29" s="30"/>
      <c r="L29">
        <f t="shared" si="6"/>
        <v>4.9944105933777794E-2</v>
      </c>
      <c r="M29">
        <f t="shared" si="7"/>
        <v>0.11217629856703284</v>
      </c>
    </row>
    <row r="30" spans="1:13" x14ac:dyDescent="0.25">
      <c r="A30" s="1">
        <v>25</v>
      </c>
      <c r="B30" s="27">
        <v>0.12928621900000001</v>
      </c>
      <c r="C30">
        <f t="shared" si="0"/>
        <v>0.12732207082883423</v>
      </c>
      <c r="D30">
        <f t="shared" si="1"/>
        <v>-2.2450316326797663E-2</v>
      </c>
      <c r="E30" s="30"/>
      <c r="F30">
        <f t="shared" si="2"/>
        <v>-4.4218491152413789E-2</v>
      </c>
      <c r="G30">
        <f t="shared" si="3"/>
        <v>-0.12148930596361092</v>
      </c>
      <c r="H30" s="30"/>
      <c r="I30">
        <f t="shared" si="4"/>
        <v>-0.11196515001323837</v>
      </c>
      <c r="J30">
        <f t="shared" si="5"/>
        <v>6.4643109500000018E-2</v>
      </c>
      <c r="K30" s="30"/>
      <c r="L30">
        <f t="shared" si="6"/>
        <v>8.310357967642043E-2</v>
      </c>
      <c r="M30">
        <f t="shared" si="7"/>
        <v>9.9038989636813249E-2</v>
      </c>
    </row>
    <row r="31" spans="1:13" x14ac:dyDescent="0.25">
      <c r="A31" s="1">
        <v>26</v>
      </c>
      <c r="B31" s="27">
        <v>0.13518454099999999</v>
      </c>
      <c r="C31">
        <f t="shared" si="0"/>
        <v>0.13116898239088221</v>
      </c>
      <c r="D31">
        <f t="shared" si="1"/>
        <v>-3.2704100414491004E-2</v>
      </c>
      <c r="E31" s="30"/>
      <c r="F31">
        <f t="shared" si="2"/>
        <v>-6.346529772776334E-2</v>
      </c>
      <c r="G31">
        <f t="shared" si="3"/>
        <v>-0.11936086506768891</v>
      </c>
      <c r="H31" s="30"/>
      <c r="I31">
        <f t="shared" si="4"/>
        <v>-0.10046169212868661</v>
      </c>
      <c r="J31">
        <f t="shared" si="5"/>
        <v>9.045611388967395E-2</v>
      </c>
      <c r="K31" s="30"/>
      <c r="L31">
        <f t="shared" si="6"/>
        <v>0.11207306371760752</v>
      </c>
      <c r="M31">
        <f t="shared" si="7"/>
        <v>7.5594235986150199E-2</v>
      </c>
    </row>
    <row r="32" spans="1:13" x14ac:dyDescent="0.25">
      <c r="A32" s="1">
        <v>27</v>
      </c>
      <c r="B32" s="27">
        <v>0.14045044200000001</v>
      </c>
      <c r="C32">
        <f t="shared" si="0"/>
        <v>0.13357630808063453</v>
      </c>
      <c r="D32">
        <f t="shared" si="1"/>
        <v>-4.3401573445472873E-2</v>
      </c>
      <c r="E32" s="30"/>
      <c r="F32">
        <f t="shared" si="2"/>
        <v>-8.2554698485559352E-2</v>
      </c>
      <c r="G32">
        <f t="shared" si="3"/>
        <v>-0.11362679444547291</v>
      </c>
      <c r="H32" s="30"/>
      <c r="I32">
        <f t="shared" si="4"/>
        <v>-8.2554698485559408E-2</v>
      </c>
      <c r="J32">
        <f t="shared" si="5"/>
        <v>0.11362679444547287</v>
      </c>
      <c r="K32" s="30"/>
      <c r="L32">
        <f t="shared" si="6"/>
        <v>0.13357630808063453</v>
      </c>
      <c r="M32">
        <f t="shared" si="7"/>
        <v>4.3401573445472928E-2</v>
      </c>
    </row>
    <row r="33" spans="1:13" x14ac:dyDescent="0.25">
      <c r="A33" s="1">
        <v>28</v>
      </c>
      <c r="B33" s="26">
        <v>0.14506992499999999</v>
      </c>
      <c r="C33">
        <f t="shared" si="0"/>
        <v>0.13450649224321476</v>
      </c>
      <c r="D33">
        <f t="shared" si="1"/>
        <v>-5.4344150411351856E-2</v>
      </c>
      <c r="E33" s="30"/>
      <c r="F33">
        <f t="shared" si="2"/>
        <v>-0.10077403770310896</v>
      </c>
      <c r="G33">
        <f t="shared" si="3"/>
        <v>-0.10435457088464307</v>
      </c>
      <c r="H33" s="30"/>
      <c r="I33">
        <f t="shared" si="4"/>
        <v>-5.9005254305758092E-2</v>
      </c>
      <c r="J33">
        <f t="shared" si="5"/>
        <v>0.13252797102430278</v>
      </c>
      <c r="K33" s="30"/>
      <c r="L33">
        <f t="shared" si="6"/>
        <v>0.14498155232134818</v>
      </c>
      <c r="M33">
        <f t="shared" si="7"/>
        <v>5.0628673691695495E-3</v>
      </c>
    </row>
    <row r="34" spans="1:13" x14ac:dyDescent="0.25">
      <c r="A34" s="1">
        <v>29</v>
      </c>
      <c r="B34" s="26">
        <v>0.149049663</v>
      </c>
      <c r="C34">
        <f t="shared" si="0"/>
        <v>0.13396494970729722</v>
      </c>
      <c r="D34">
        <f t="shared" si="1"/>
        <v>-6.5339071697835538E-2</v>
      </c>
      <c r="E34" s="30"/>
      <c r="F34">
        <f t="shared" si="2"/>
        <v>-0.11745273726545796</v>
      </c>
      <c r="G34">
        <f t="shared" si="3"/>
        <v>-9.1764135419372145E-2</v>
      </c>
      <c r="H34" s="30"/>
      <c r="I34">
        <f t="shared" si="4"/>
        <v>-3.0989167450147171E-2</v>
      </c>
      <c r="J34">
        <f t="shared" si="5"/>
        <v>0.14579257025363229</v>
      </c>
      <c r="K34" s="30"/>
      <c r="L34">
        <f t="shared" si="6"/>
        <v>0.1446222510117775</v>
      </c>
      <c r="M34">
        <f t="shared" si="7"/>
        <v>-3.6058377011451724E-2</v>
      </c>
    </row>
    <row r="35" spans="1:13" x14ac:dyDescent="0.25">
      <c r="A35" s="1">
        <v>30</v>
      </c>
      <c r="B35" s="26">
        <v>0.15241379899999999</v>
      </c>
      <c r="C35">
        <f t="shared" si="0"/>
        <v>0.13199422182129528</v>
      </c>
      <c r="D35">
        <f t="shared" si="1"/>
        <v>-7.6206899499999967E-2</v>
      </c>
      <c r="E35" s="30"/>
      <c r="F35">
        <f t="shared" si="2"/>
        <v>-0.13199422182129522</v>
      </c>
      <c r="G35">
        <f t="shared" si="3"/>
        <v>-7.6206899500000064E-2</v>
      </c>
      <c r="H35" s="30"/>
      <c r="I35">
        <f t="shared" si="4"/>
        <v>-1.727165532066331E-16</v>
      </c>
      <c r="J35">
        <f t="shared" si="5"/>
        <v>0.15241379899999999</v>
      </c>
      <c r="K35" s="30"/>
      <c r="L35">
        <f t="shared" si="6"/>
        <v>0.13199422182129533</v>
      </c>
      <c r="M35">
        <f t="shared" si="7"/>
        <v>-7.6206899499999869E-2</v>
      </c>
    </row>
    <row r="36" spans="1:13" x14ac:dyDescent="0.25">
      <c r="A36" s="1">
        <v>31</v>
      </c>
      <c r="B36" s="26">
        <v>0.155200116</v>
      </c>
      <c r="C36">
        <f t="shared" si="0"/>
        <v>0.1286667274289009</v>
      </c>
      <c r="D36">
        <f t="shared" si="1"/>
        <v>-8.6786803485036687E-2</v>
      </c>
      <c r="E36" s="30"/>
      <c r="F36">
        <f t="shared" si="2"/>
        <v>-0.14389904178209251</v>
      </c>
      <c r="G36">
        <f t="shared" si="3"/>
        <v>-5.8138986752514422E-2</v>
      </c>
      <c r="H36" s="30"/>
      <c r="I36">
        <f t="shared" si="4"/>
        <v>3.2267918532672253E-2</v>
      </c>
      <c r="J36">
        <f t="shared" si="5"/>
        <v>0.15180862109900833</v>
      </c>
      <c r="K36" s="30"/>
      <c r="L36">
        <f t="shared" si="6"/>
        <v>0.10781105967560742</v>
      </c>
      <c r="M36">
        <f t="shared" si="7"/>
        <v>-0.11164162045597543</v>
      </c>
    </row>
    <row r="37" spans="1:13" x14ac:dyDescent="0.25">
      <c r="A37" s="1">
        <v>32</v>
      </c>
      <c r="B37" s="27">
        <v>0.15745605100000001</v>
      </c>
      <c r="C37">
        <f t="shared" si="0"/>
        <v>0.12407706140844847</v>
      </c>
      <c r="D37">
        <f t="shared" si="1"/>
        <v>-9.6939624657612106E-2</v>
      </c>
      <c r="E37" s="30"/>
      <c r="F37">
        <f t="shared" si="2"/>
        <v>-0.15277893336159534</v>
      </c>
      <c r="G37">
        <f t="shared" si="3"/>
        <v>-3.8092066331557969E-2</v>
      </c>
      <c r="H37" s="30"/>
      <c r="I37">
        <f t="shared" si="4"/>
        <v>6.4043145615711922E-2</v>
      </c>
      <c r="J37">
        <f t="shared" si="5"/>
        <v>0.14384326016939175</v>
      </c>
      <c r="K37" s="30"/>
      <c r="L37">
        <f t="shared" si="6"/>
        <v>7.3921138333064948E-2</v>
      </c>
      <c r="M37">
        <f t="shared" si="7"/>
        <v>-0.13902544121152244</v>
      </c>
    </row>
    <row r="38" spans="1:13" x14ac:dyDescent="0.25">
      <c r="A38" s="1">
        <v>33</v>
      </c>
      <c r="B38" s="27">
        <v>0.15923491100000001</v>
      </c>
      <c r="C38">
        <f t="shared" si="0"/>
        <v>0.11833460014500341</v>
      </c>
      <c r="D38">
        <f t="shared" si="1"/>
        <v>-0.10654895255092883</v>
      </c>
      <c r="E38" s="30"/>
      <c r="F38">
        <f t="shared" si="2"/>
        <v>-0.15836260549651834</v>
      </c>
      <c r="G38">
        <f t="shared" si="3"/>
        <v>-1.6644580545391554E-2</v>
      </c>
      <c r="H38" s="30"/>
      <c r="I38">
        <f t="shared" si="4"/>
        <v>9.3595932335904478E-2</v>
      </c>
      <c r="J38">
        <f t="shared" si="5"/>
        <v>0.12882374909678229</v>
      </c>
      <c r="K38" s="30"/>
      <c r="L38">
        <f t="shared" si="6"/>
        <v>3.3106799583225391E-2</v>
      </c>
      <c r="M38">
        <f t="shared" si="7"/>
        <v>-0.15575524614771108</v>
      </c>
    </row>
    <row r="39" spans="1:13" x14ac:dyDescent="0.25">
      <c r="A39" s="1">
        <v>34</v>
      </c>
      <c r="B39" s="27">
        <v>0.16059252900000001</v>
      </c>
      <c r="C39">
        <f t="shared" si="0"/>
        <v>0.11155694450302925</v>
      </c>
      <c r="D39">
        <f t="shared" si="1"/>
        <v>-0.11552059774673906</v>
      </c>
      <c r="E39" s="30"/>
      <c r="F39">
        <f t="shared" si="2"/>
        <v>-0.16049470037039812</v>
      </c>
      <c r="G39">
        <f t="shared" si="3"/>
        <v>5.6045984362818419E-3</v>
      </c>
      <c r="H39" s="30"/>
      <c r="I39">
        <f t="shared" si="4"/>
        <v>0.11934350693667838</v>
      </c>
      <c r="J39">
        <f t="shared" si="5"/>
        <v>0.10745737630647254</v>
      </c>
      <c r="K39" s="30"/>
      <c r="L39">
        <f t="shared" si="6"/>
        <v>-1.1202368532691281E-2</v>
      </c>
      <c r="M39">
        <f t="shared" si="7"/>
        <v>-0.1602013336707083</v>
      </c>
    </row>
    <row r="40" spans="1:13" x14ac:dyDescent="0.25">
      <c r="A40" s="1">
        <v>35</v>
      </c>
      <c r="B40" s="27">
        <v>0.16158450499999999</v>
      </c>
      <c r="C40">
        <f t="shared" si="0"/>
        <v>0.10386451773133268</v>
      </c>
      <c r="D40">
        <f t="shared" si="1"/>
        <v>-0.1237809121493807</v>
      </c>
      <c r="E40" s="30"/>
      <c r="F40">
        <f t="shared" si="2"/>
        <v>-0.1591296732906399</v>
      </c>
      <c r="G40">
        <f t="shared" si="3"/>
        <v>2.8058854832462933E-2</v>
      </c>
      <c r="H40" s="30"/>
      <c r="I40">
        <f t="shared" si="4"/>
        <v>0.13993628618793358</v>
      </c>
      <c r="J40">
        <f t="shared" si="5"/>
        <v>8.0792252500000078E-2</v>
      </c>
      <c r="K40" s="30"/>
      <c r="L40">
        <f t="shared" si="6"/>
        <v>-5.5265155559307111E-2</v>
      </c>
      <c r="M40">
        <f t="shared" si="7"/>
        <v>-0.15183976698184376</v>
      </c>
    </row>
    <row r="41" spans="1:13" x14ac:dyDescent="0.25">
      <c r="A41" s="1">
        <v>36</v>
      </c>
      <c r="B41" s="26">
        <v>0.16226405699999999</v>
      </c>
      <c r="C41">
        <f t="shared" si="0"/>
        <v>9.5376419681745248E-2</v>
      </c>
      <c r="D41">
        <f t="shared" si="1"/>
        <v>-0.13127437968922512</v>
      </c>
      <c r="E41" s="30"/>
      <c r="F41">
        <f t="shared" si="2"/>
        <v>-0.15432228877033824</v>
      </c>
      <c r="G41">
        <f t="shared" si="3"/>
        <v>5.0142351189225116E-2</v>
      </c>
      <c r="H41" s="30"/>
      <c r="I41">
        <f t="shared" si="4"/>
        <v>0.15432228877033821</v>
      </c>
      <c r="J41">
        <f t="shared" si="5"/>
        <v>5.0142351189225193E-2</v>
      </c>
      <c r="K41" s="30"/>
      <c r="L41">
        <f t="shared" si="6"/>
        <v>-9.5376419681745178E-2</v>
      </c>
      <c r="M41">
        <f t="shared" si="7"/>
        <v>-0.13127437968922517</v>
      </c>
    </row>
    <row r="42" spans="1:13" x14ac:dyDescent="0.25">
      <c r="A42" s="1">
        <v>37</v>
      </c>
      <c r="B42" s="26">
        <v>0.162680454</v>
      </c>
      <c r="C42">
        <f t="shared" si="0"/>
        <v>8.6207506488803737E-2</v>
      </c>
      <c r="D42">
        <f t="shared" si="1"/>
        <v>-0.13796084929656302</v>
      </c>
      <c r="E42" s="30"/>
      <c r="F42">
        <f t="shared" si="2"/>
        <v>-0.14621622350444552</v>
      </c>
      <c r="G42">
        <f t="shared" si="3"/>
        <v>7.1314417180147749E-2</v>
      </c>
      <c r="H42" s="30"/>
      <c r="I42">
        <f t="shared" si="4"/>
        <v>0.16178927345145119</v>
      </c>
      <c r="J42">
        <f t="shared" si="5"/>
        <v>1.7004737860304191E-2</v>
      </c>
      <c r="K42" s="30"/>
      <c r="L42">
        <f t="shared" si="6"/>
        <v>-0.12819394715362367</v>
      </c>
      <c r="M42">
        <f t="shared" si="7"/>
        <v>-0.10015608831628789</v>
      </c>
    </row>
    <row r="43" spans="1:13" x14ac:dyDescent="0.25">
      <c r="A43" s="1">
        <v>38</v>
      </c>
      <c r="B43" s="26">
        <v>0.16287795899999999</v>
      </c>
      <c r="C43">
        <f t="shared" si="0"/>
        <v>7.6466569955106284E-2</v>
      </c>
      <c r="D43">
        <f t="shared" si="1"/>
        <v>-0.14381270182882497</v>
      </c>
      <c r="E43" s="30"/>
      <c r="F43">
        <f t="shared" si="2"/>
        <v>-0.13503194775207966</v>
      </c>
      <c r="G43">
        <f t="shared" si="3"/>
        <v>9.1080198804599152E-2</v>
      </c>
      <c r="H43" s="30"/>
      <c r="I43">
        <f t="shared" si="4"/>
        <v>0.16198569649839592</v>
      </c>
      <c r="J43">
        <f t="shared" si="5"/>
        <v>-1.7025382754441768E-2</v>
      </c>
      <c r="K43" s="30"/>
      <c r="L43">
        <f t="shared" si="6"/>
        <v>-0.15101781384959106</v>
      </c>
      <c r="M43">
        <f t="shared" si="7"/>
        <v>-6.1015157363526799E-2</v>
      </c>
    </row>
    <row r="44" spans="1:13" x14ac:dyDescent="0.25">
      <c r="A44" s="1">
        <v>39</v>
      </c>
      <c r="B44" s="26">
        <v>0.16289519</v>
      </c>
      <c r="C44">
        <f t="shared" si="0"/>
        <v>6.6255442753794691E-2</v>
      </c>
      <c r="D44">
        <f t="shared" si="1"/>
        <v>-0.1488121608963284</v>
      </c>
      <c r="E44" s="30"/>
      <c r="F44">
        <f t="shared" si="2"/>
        <v>-0.12105471754365703</v>
      </c>
      <c r="G44">
        <f t="shared" si="3"/>
        <v>0.10899815725764135</v>
      </c>
      <c r="H44" s="30"/>
      <c r="I44">
        <f t="shared" si="4"/>
        <v>0.15492253192263714</v>
      </c>
      <c r="J44">
        <f t="shared" si="5"/>
        <v>-5.0337382011935938E-2</v>
      </c>
      <c r="K44" s="30"/>
      <c r="L44">
        <f t="shared" si="6"/>
        <v>-0.16200283310517496</v>
      </c>
      <c r="M44">
        <f t="shared" si="7"/>
        <v>-1.7027183884392599E-2</v>
      </c>
    </row>
    <row r="45" spans="1:13" x14ac:dyDescent="0.25">
      <c r="A45" s="1">
        <v>40</v>
      </c>
      <c r="B45" s="27">
        <v>0.16276479099999999</v>
      </c>
      <c r="C45">
        <f t="shared" si="0"/>
        <v>5.5668837146192536E-2</v>
      </c>
      <c r="D45">
        <f t="shared" si="1"/>
        <v>-0.15294887302646062</v>
      </c>
      <c r="E45" s="30"/>
      <c r="F45">
        <f t="shared" si="2"/>
        <v>-0.10462319094801918</v>
      </c>
      <c r="G45">
        <f t="shared" si="3"/>
        <v>0.12468506368097181</v>
      </c>
      <c r="H45" s="30"/>
      <c r="I45">
        <f t="shared" si="4"/>
        <v>0.14095844384766484</v>
      </c>
      <c r="J45">
        <f t="shared" si="5"/>
        <v>-8.1382395499999871E-2</v>
      </c>
      <c r="K45" s="30"/>
      <c r="L45">
        <f t="shared" si="6"/>
        <v>-0.16029202809421167</v>
      </c>
      <c r="M45">
        <f t="shared" si="7"/>
        <v>2.8263809345488684E-2</v>
      </c>
    </row>
    <row r="46" spans="1:13" x14ac:dyDescent="0.25">
      <c r="A46" s="1">
        <v>41</v>
      </c>
      <c r="B46" s="27">
        <v>0.16251333800000001</v>
      </c>
      <c r="C46">
        <f t="shared" si="0"/>
        <v>4.4794746771314335E-2</v>
      </c>
      <c r="D46">
        <f t="shared" si="1"/>
        <v>-0.1562178468984772</v>
      </c>
      <c r="E46" s="30"/>
      <c r="F46">
        <f t="shared" si="2"/>
        <v>-8.6118948501042292E-2</v>
      </c>
      <c r="G46">
        <f t="shared" si="3"/>
        <v>0.13781912689092568</v>
      </c>
      <c r="H46" s="30"/>
      <c r="I46">
        <f t="shared" si="4"/>
        <v>0.12077094620575896</v>
      </c>
      <c r="J46">
        <f t="shared" si="5"/>
        <v>-0.10874264839734191</v>
      </c>
      <c r="K46" s="30"/>
      <c r="L46">
        <f t="shared" si="6"/>
        <v>-0.14606602063860433</v>
      </c>
      <c r="M46">
        <f t="shared" si="7"/>
        <v>7.1241158347580658E-2</v>
      </c>
    </row>
    <row r="47" spans="1:13" x14ac:dyDescent="0.25">
      <c r="A47" s="1">
        <v>42</v>
      </c>
      <c r="B47" s="27">
        <v>0.16216140000000001</v>
      </c>
      <c r="C47">
        <f t="shared" si="0"/>
        <v>3.3715250859374997E-2</v>
      </c>
      <c r="D47">
        <f t="shared" si="1"/>
        <v>-0.15861778434163498</v>
      </c>
      <c r="E47" s="30"/>
      <c r="F47">
        <f t="shared" si="2"/>
        <v>-6.5956983472472058E-2</v>
      </c>
      <c r="G47">
        <f t="shared" si="3"/>
        <v>0.14814181037496488</v>
      </c>
      <c r="H47" s="30"/>
      <c r="I47">
        <f t="shared" si="4"/>
        <v>9.5316079411100693E-2</v>
      </c>
      <c r="J47">
        <f t="shared" si="5"/>
        <v>-0.13119132843163359</v>
      </c>
      <c r="K47" s="30"/>
      <c r="L47">
        <f t="shared" si="6"/>
        <v>-0.12050940530216991</v>
      </c>
      <c r="M47">
        <f t="shared" si="7"/>
        <v>0.10850715591000137</v>
      </c>
    </row>
    <row r="48" spans="1:13" x14ac:dyDescent="0.25">
      <c r="A48" s="1">
        <v>43</v>
      </c>
      <c r="B48" s="27">
        <v>0.16172368400000001</v>
      </c>
      <c r="C48">
        <f t="shared" si="0"/>
        <v>2.250758660096577E-2</v>
      </c>
      <c r="D48">
        <f t="shared" si="1"/>
        <v>-0.16014980022445199</v>
      </c>
      <c r="E48" s="30"/>
      <c r="F48">
        <f t="shared" si="2"/>
        <v>-4.4577088630744034E-2</v>
      </c>
      <c r="G48">
        <f t="shared" si="3"/>
        <v>0.15545878275523273</v>
      </c>
      <c r="H48" s="30"/>
      <c r="I48">
        <f t="shared" si="4"/>
        <v>6.5778948336011653E-2</v>
      </c>
      <c r="J48">
        <f t="shared" si="5"/>
        <v>-0.14774193691142731</v>
      </c>
      <c r="K48" s="30"/>
      <c r="L48">
        <f t="shared" si="6"/>
        <v>-8.5700495634363522E-2</v>
      </c>
      <c r="M48">
        <f t="shared" si="7"/>
        <v>0.13714946231960334</v>
      </c>
    </row>
    <row r="49" spans="1:13" x14ac:dyDescent="0.25">
      <c r="A49" s="1">
        <v>44</v>
      </c>
      <c r="B49" s="26">
        <v>0.161209239</v>
      </c>
      <c r="C49">
        <f t="shared" si="0"/>
        <v>1.1245388047613956E-2</v>
      </c>
      <c r="D49">
        <f t="shared" si="1"/>
        <v>-0.16081654139614401</v>
      </c>
      <c r="E49" s="30"/>
      <c r="F49">
        <f t="shared" si="2"/>
        <v>-2.2435989695042392E-2</v>
      </c>
      <c r="G49">
        <f t="shared" si="3"/>
        <v>0.15964036176782823</v>
      </c>
      <c r="H49" s="30"/>
      <c r="I49">
        <f t="shared" si="4"/>
        <v>3.3517285455934513E-2</v>
      </c>
      <c r="J49">
        <f t="shared" si="5"/>
        <v>-0.15768643034397262</v>
      </c>
      <c r="K49" s="30"/>
      <c r="L49">
        <f t="shared" si="6"/>
        <v>-4.4435288371230799E-2</v>
      </c>
      <c r="M49">
        <f t="shared" si="7"/>
        <v>0.15496426648206574</v>
      </c>
    </row>
    <row r="50" spans="1:13" x14ac:dyDescent="0.25">
      <c r="A50" s="1">
        <v>45</v>
      </c>
      <c r="B50" s="26">
        <v>0.160621668</v>
      </c>
      <c r="C50">
        <f t="shared" si="0"/>
        <v>1.9678538837504533E-17</v>
      </c>
      <c r="D50">
        <f t="shared" si="1"/>
        <v>-0.160621668</v>
      </c>
      <c r="E50" s="30"/>
      <c r="F50">
        <f t="shared" si="2"/>
        <v>-3.9357077675009065E-17</v>
      </c>
      <c r="G50">
        <f t="shared" si="3"/>
        <v>0.160621668</v>
      </c>
      <c r="H50" s="30"/>
      <c r="I50">
        <f t="shared" si="4"/>
        <v>5.9035616512513601E-17</v>
      </c>
      <c r="J50">
        <f t="shared" si="5"/>
        <v>-0.160621668</v>
      </c>
      <c r="K50" s="30"/>
      <c r="L50">
        <f t="shared" si="6"/>
        <v>-7.8714155350018131E-17</v>
      </c>
      <c r="M50">
        <f t="shared" si="7"/>
        <v>0.160621668</v>
      </c>
    </row>
    <row r="51" spans="1:13" x14ac:dyDescent="0.25">
      <c r="A51" s="1">
        <v>46</v>
      </c>
      <c r="B51" s="26">
        <v>0.159959352</v>
      </c>
      <c r="C51">
        <f t="shared" si="0"/>
        <v>-1.1158200337915222E-2</v>
      </c>
      <c r="D51">
        <f t="shared" si="1"/>
        <v>-0.15956969905805693</v>
      </c>
      <c r="E51" s="30"/>
      <c r="F51">
        <f t="shared" si="2"/>
        <v>2.2262039045402499E-2</v>
      </c>
      <c r="G51">
        <f t="shared" si="3"/>
        <v>0.15840263858219306</v>
      </c>
      <c r="H51" s="30"/>
      <c r="I51">
        <f t="shared" si="4"/>
        <v>-3.3257419336432982E-2</v>
      </c>
      <c r="J51">
        <f t="shared" si="5"/>
        <v>-0.15646385637373431</v>
      </c>
      <c r="K51" s="30"/>
      <c r="L51">
        <f t="shared" si="6"/>
        <v>4.4090772823480333E-2</v>
      </c>
      <c r="M51">
        <f t="shared" si="7"/>
        <v>0.15376279798471459</v>
      </c>
    </row>
    <row r="52" spans="1:13" x14ac:dyDescent="0.25">
      <c r="A52" s="1">
        <v>47</v>
      </c>
      <c r="B52" s="26">
        <v>0.15921566000000001</v>
      </c>
      <c r="C52">
        <f t="shared" si="0"/>
        <v>-2.2158537123603467E-2</v>
      </c>
      <c r="D52">
        <f t="shared" si="1"/>
        <v>-0.15766618414161448</v>
      </c>
      <c r="E52" s="30"/>
      <c r="F52">
        <f t="shared" si="2"/>
        <v>4.3885783527058388E-2</v>
      </c>
      <c r="G52">
        <f t="shared" si="3"/>
        <v>0.15304791535153875</v>
      </c>
      <c r="H52" s="30"/>
      <c r="I52">
        <f t="shared" si="4"/>
        <v>-6.4758843073497996E-2</v>
      </c>
      <c r="J52">
        <f t="shared" si="5"/>
        <v>-0.14545074297856872</v>
      </c>
      <c r="K52" s="30"/>
      <c r="L52">
        <f t="shared" si="6"/>
        <v>8.437144540160417E-2</v>
      </c>
      <c r="M52">
        <f t="shared" si="7"/>
        <v>0.1350225373412888</v>
      </c>
    </row>
    <row r="53" spans="1:13" x14ac:dyDescent="0.25">
      <c r="A53" s="1">
        <v>48</v>
      </c>
      <c r="B53" s="27">
        <v>0.15837917300000001</v>
      </c>
      <c r="C53">
        <f t="shared" si="0"/>
        <v>-3.2928881648748375E-2</v>
      </c>
      <c r="D53">
        <f t="shared" si="1"/>
        <v>-0.15491820807615436</v>
      </c>
      <c r="E53" s="30"/>
      <c r="F53">
        <f t="shared" si="2"/>
        <v>6.4418613159141339E-2</v>
      </c>
      <c r="G53">
        <f t="shared" si="3"/>
        <v>0.14468657407934171</v>
      </c>
      <c r="H53" s="30"/>
      <c r="I53">
        <f t="shared" si="4"/>
        <v>-9.3092942159678199E-2</v>
      </c>
      <c r="J53">
        <f t="shared" si="5"/>
        <v>-0.12813144251204989</v>
      </c>
      <c r="K53" s="30"/>
      <c r="L53">
        <f t="shared" si="6"/>
        <v>0.11769866287833891</v>
      </c>
      <c r="M53">
        <f t="shared" si="7"/>
        <v>0.10597635206410463</v>
      </c>
    </row>
    <row r="54" spans="1:13" x14ac:dyDescent="0.25">
      <c r="A54" s="1">
        <v>49</v>
      </c>
      <c r="B54" s="27">
        <v>0.15743391200000001</v>
      </c>
      <c r="C54">
        <f t="shared" si="0"/>
        <v>-4.3394667219606109E-2</v>
      </c>
      <c r="D54">
        <f t="shared" si="1"/>
        <v>-0.15133518924732406</v>
      </c>
      <c r="E54" s="30"/>
      <c r="F54">
        <f t="shared" si="2"/>
        <v>8.3427262812395098E-2</v>
      </c>
      <c r="G54">
        <f t="shared" si="3"/>
        <v>0.13351152934205834</v>
      </c>
      <c r="H54" s="30"/>
      <c r="I54">
        <f t="shared" si="4"/>
        <v>-0.11699619705746335</v>
      </c>
      <c r="J54">
        <f t="shared" si="5"/>
        <v>-0.10534384899800724</v>
      </c>
      <c r="K54" s="30"/>
      <c r="L54">
        <f t="shared" si="6"/>
        <v>0.14150066279118695</v>
      </c>
      <c r="M54">
        <f t="shared" si="7"/>
        <v>6.9014484546930807E-2</v>
      </c>
    </row>
    <row r="55" spans="1:13" x14ac:dyDescent="0.25">
      <c r="A55" s="1">
        <v>50</v>
      </c>
      <c r="B55" s="27">
        <v>0.15635961000000001</v>
      </c>
      <c r="C55">
        <f t="shared" si="0"/>
        <v>-5.3478136222545658E-2</v>
      </c>
      <c r="D55">
        <f t="shared" si="1"/>
        <v>-0.14692997170596253</v>
      </c>
      <c r="E55" s="30"/>
      <c r="F55">
        <f t="shared" si="2"/>
        <v>0.10050601996341949</v>
      </c>
      <c r="G55">
        <f t="shared" si="3"/>
        <v>0.11977841036875062</v>
      </c>
      <c r="H55" s="30"/>
      <c r="I55">
        <f t="shared" si="4"/>
        <v>-0.13541139438582736</v>
      </c>
      <c r="J55">
        <f t="shared" si="5"/>
        <v>-7.8179804999999977E-2</v>
      </c>
      <c r="K55" s="30"/>
      <c r="L55">
        <f t="shared" si="6"/>
        <v>0.15398415618596517</v>
      </c>
      <c r="M55">
        <f t="shared" si="7"/>
        <v>2.7151561337211996E-2</v>
      </c>
    </row>
    <row r="56" spans="1:13" x14ac:dyDescent="0.25">
      <c r="A56" s="1">
        <v>51</v>
      </c>
      <c r="B56" s="27">
        <v>0.15513205499999999</v>
      </c>
      <c r="C56">
        <f t="shared" si="0"/>
        <v>-6.3097891284150345E-2</v>
      </c>
      <c r="D56">
        <f t="shared" si="1"/>
        <v>-0.14172018418001214</v>
      </c>
      <c r="E56" s="30"/>
      <c r="F56">
        <f t="shared" si="2"/>
        <v>0.11528558393892444</v>
      </c>
      <c r="G56">
        <f t="shared" si="3"/>
        <v>0.10380360602784584</v>
      </c>
      <c r="H56" s="30"/>
      <c r="I56">
        <f t="shared" si="4"/>
        <v>-0.14753935179400812</v>
      </c>
      <c r="J56">
        <f t="shared" si="5"/>
        <v>-4.7938441367309098E-2</v>
      </c>
      <c r="K56" s="30"/>
      <c r="L56">
        <f t="shared" si="6"/>
        <v>0.15428222537097525</v>
      </c>
      <c r="M56">
        <f t="shared" si="7"/>
        <v>-1.6215715312702828E-2</v>
      </c>
    </row>
    <row r="57" spans="1:13" x14ac:dyDescent="0.25">
      <c r="A57" s="1">
        <v>52</v>
      </c>
      <c r="B57" s="26">
        <v>0.153723529</v>
      </c>
      <c r="C57">
        <f t="shared" si="0"/>
        <v>-7.2168825396592209E-2</v>
      </c>
      <c r="D57">
        <f t="shared" si="1"/>
        <v>-0.13572981989632943</v>
      </c>
      <c r="E57" s="30"/>
      <c r="F57">
        <f t="shared" si="2"/>
        <v>0.12744258132675457</v>
      </c>
      <c r="G57">
        <f t="shared" si="3"/>
        <v>8.5961106513279525E-2</v>
      </c>
      <c r="H57" s="30"/>
      <c r="I57">
        <f t="shared" si="4"/>
        <v>-0.15288141542377973</v>
      </c>
      <c r="J57">
        <f t="shared" si="5"/>
        <v>-1.6068484254450448E-2</v>
      </c>
      <c r="K57" s="30"/>
      <c r="L57">
        <f t="shared" si="6"/>
        <v>0.1425299741558293</v>
      </c>
      <c r="M57">
        <f t="shared" si="7"/>
        <v>-5.758584752656222E-2</v>
      </c>
    </row>
    <row r="58" spans="1:13" x14ac:dyDescent="0.25">
      <c r="A58" s="1">
        <v>53</v>
      </c>
      <c r="B58" s="26">
        <v>0.152103392</v>
      </c>
      <c r="C58">
        <f t="shared" si="0"/>
        <v>-8.0602517576014734E-2</v>
      </c>
      <c r="D58">
        <f t="shared" si="1"/>
        <v>-0.12899099200453457</v>
      </c>
      <c r="E58" s="30"/>
      <c r="F58">
        <f t="shared" si="2"/>
        <v>0.13670962315150834</v>
      </c>
      <c r="G58">
        <f t="shared" si="3"/>
        <v>6.6677738381548654E-2</v>
      </c>
      <c r="H58" s="30"/>
      <c r="I58">
        <f t="shared" si="4"/>
        <v>-0.15127015370378347</v>
      </c>
      <c r="J58">
        <f t="shared" si="5"/>
        <v>1.589913382355752E-2</v>
      </c>
      <c r="K58" s="30"/>
      <c r="L58">
        <f t="shared" si="6"/>
        <v>0.11985910855605875</v>
      </c>
      <c r="M58">
        <f t="shared" si="7"/>
        <v>-9.3644198720756813E-2</v>
      </c>
    </row>
    <row r="59" spans="1:13" x14ac:dyDescent="0.25">
      <c r="A59" s="1">
        <v>54</v>
      </c>
      <c r="B59" s="26">
        <v>0.15023883800000001</v>
      </c>
      <c r="C59">
        <f t="shared" si="0"/>
        <v>-8.8308173297957995E-2</v>
      </c>
      <c r="D59">
        <f t="shared" si="1"/>
        <v>-0.12154577315714467</v>
      </c>
      <c r="E59" s="30"/>
      <c r="F59">
        <f t="shared" si="2"/>
        <v>0.14288562588051196</v>
      </c>
      <c r="G59">
        <f t="shared" si="3"/>
        <v>4.6426354157144689E-2</v>
      </c>
      <c r="H59" s="30"/>
      <c r="I59">
        <f t="shared" si="4"/>
        <v>-0.14288562588051198</v>
      </c>
      <c r="J59">
        <f t="shared" si="5"/>
        <v>4.6426354157144578E-2</v>
      </c>
      <c r="K59" s="30"/>
      <c r="L59">
        <f t="shared" si="6"/>
        <v>8.8308173297958079E-2</v>
      </c>
      <c r="M59">
        <f t="shared" si="7"/>
        <v>-0.1215457731571446</v>
      </c>
    </row>
    <row r="60" spans="1:13" x14ac:dyDescent="0.25">
      <c r="A60" s="1">
        <v>55</v>
      </c>
      <c r="B60" s="26">
        <v>0.14809587399999999</v>
      </c>
      <c r="C60">
        <f t="shared" si="0"/>
        <v>-9.5194192852898887E-2</v>
      </c>
      <c r="D60">
        <f t="shared" si="1"/>
        <v>-0.11344802132654833</v>
      </c>
      <c r="E60" s="30"/>
      <c r="F60">
        <f t="shared" si="2"/>
        <v>0.14584596490431906</v>
      </c>
      <c r="G60">
        <f t="shared" si="3"/>
        <v>2.5716578640091341E-2</v>
      </c>
      <c r="H60" s="30"/>
      <c r="I60">
        <f t="shared" si="4"/>
        <v>-0.12825478907965929</v>
      </c>
      <c r="J60">
        <f t="shared" si="5"/>
        <v>7.4047937000000091E-2</v>
      </c>
      <c r="K60" s="30"/>
      <c r="L60">
        <f t="shared" si="6"/>
        <v>5.0651772051420206E-2</v>
      </c>
      <c r="M60">
        <f t="shared" si="7"/>
        <v>-0.13916459996663966</v>
      </c>
    </row>
    <row r="61" spans="1:13" x14ac:dyDescent="0.25">
      <c r="A61" s="1">
        <v>56</v>
      </c>
      <c r="B61" s="27">
        <v>0.14564052799999999</v>
      </c>
      <c r="C61">
        <f t="shared" si="0"/>
        <v>-0.10117041185326797</v>
      </c>
      <c r="D61">
        <f t="shared" si="1"/>
        <v>-0.10476502833273571</v>
      </c>
      <c r="E61" s="30"/>
      <c r="F61">
        <f t="shared" si="2"/>
        <v>0.14555180772541776</v>
      </c>
      <c r="G61">
        <f t="shared" si="3"/>
        <v>5.0827811266864866E-3</v>
      </c>
      <c r="H61" s="30"/>
      <c r="I61">
        <f t="shared" si="4"/>
        <v>-0.10823200476299552</v>
      </c>
      <c r="J61">
        <f t="shared" si="5"/>
        <v>9.7452534811064279E-2</v>
      </c>
      <c r="K61" s="30"/>
      <c r="L61">
        <f t="shared" si="6"/>
        <v>1.0159369667512519E-2</v>
      </c>
      <c r="M61">
        <f t="shared" si="7"/>
        <v>-0.14528575499365934</v>
      </c>
    </row>
    <row r="62" spans="1:13" x14ac:dyDescent="0.25">
      <c r="A62" s="1">
        <v>57</v>
      </c>
      <c r="B62" s="27">
        <v>0.142840305</v>
      </c>
      <c r="C62">
        <f t="shared" si="0"/>
        <v>-0.10615103353036273</v>
      </c>
      <c r="D62">
        <f t="shared" si="1"/>
        <v>-9.5578819897134279E-2</v>
      </c>
      <c r="E62" s="30"/>
      <c r="F62">
        <f t="shared" si="2"/>
        <v>0.14205781086358227</v>
      </c>
      <c r="G62">
        <f t="shared" si="3"/>
        <v>-1.4930877574332833E-2</v>
      </c>
      <c r="H62" s="30"/>
      <c r="I62">
        <f t="shared" si="4"/>
        <v>-8.3959424711958858E-2</v>
      </c>
      <c r="J62">
        <f t="shared" si="5"/>
        <v>0.11556023422670073</v>
      </c>
      <c r="K62" s="30"/>
      <c r="L62">
        <f t="shared" si="6"/>
        <v>-2.9698169329474274E-2</v>
      </c>
      <c r="M62">
        <f t="shared" si="7"/>
        <v>-0.13971890162383507</v>
      </c>
    </row>
    <row r="63" spans="1:13" x14ac:dyDescent="0.25">
      <c r="A63" s="1">
        <v>58</v>
      </c>
      <c r="B63" s="27">
        <v>0.139665859</v>
      </c>
      <c r="C63">
        <f t="shared" si="0"/>
        <v>-0.1100581988037202</v>
      </c>
      <c r="D63">
        <f t="shared" si="1"/>
        <v>-8.5986888804565342E-2</v>
      </c>
      <c r="E63" s="30"/>
      <c r="F63">
        <f t="shared" si="2"/>
        <v>0.13551718609436592</v>
      </c>
      <c r="G63">
        <f t="shared" si="3"/>
        <v>-3.3788229359835976E-2</v>
      </c>
      <c r="H63" s="30"/>
      <c r="I63">
        <f t="shared" si="4"/>
        <v>-5.680722264195795E-2</v>
      </c>
      <c r="J63">
        <f t="shared" si="5"/>
        <v>0.127591111077202</v>
      </c>
      <c r="K63" s="30"/>
      <c r="L63">
        <f t="shared" si="6"/>
        <v>-6.5569149092563991E-2</v>
      </c>
      <c r="M63">
        <f t="shared" si="7"/>
        <v>-0.12331763400862425</v>
      </c>
    </row>
    <row r="64" spans="1:13" x14ac:dyDescent="0.25">
      <c r="A64" s="1">
        <v>59</v>
      </c>
      <c r="B64" s="27">
        <v>0.13609284799999999</v>
      </c>
      <c r="C64">
        <f t="shared" si="0"/>
        <v>-0.11282608434802222</v>
      </c>
      <c r="D64">
        <f t="shared" si="1"/>
        <v>-7.6102154814723072E-2</v>
      </c>
      <c r="E64" s="30"/>
      <c r="F64">
        <f t="shared" si="2"/>
        <v>0.12618309138761197</v>
      </c>
      <c r="G64">
        <f t="shared" si="3"/>
        <v>-5.0981278177549376E-2</v>
      </c>
      <c r="H64" s="30"/>
      <c r="I64">
        <f t="shared" si="4"/>
        <v>-2.8295294135884299E-2</v>
      </c>
      <c r="J64">
        <f t="shared" si="5"/>
        <v>0.13311889274823049</v>
      </c>
      <c r="K64" s="30"/>
      <c r="L64">
        <f t="shared" si="6"/>
        <v>-9.4538036022803779E-2</v>
      </c>
      <c r="M64">
        <f t="shared" si="7"/>
        <v>-9.7897002107838596E-2</v>
      </c>
    </row>
    <row r="65" spans="1:13" x14ac:dyDescent="0.25">
      <c r="A65" s="1">
        <v>60</v>
      </c>
      <c r="B65" s="26">
        <v>0.13210386099999999</v>
      </c>
      <c r="C65">
        <f t="shared" si="0"/>
        <v>-0.11440529956400831</v>
      </c>
      <c r="D65">
        <f t="shared" si="1"/>
        <v>-6.605193050000005E-2</v>
      </c>
      <c r="E65" s="30"/>
      <c r="F65">
        <f t="shared" si="2"/>
        <v>0.11440529956400841</v>
      </c>
      <c r="G65">
        <f t="shared" si="3"/>
        <v>-6.6051930499999897E-2</v>
      </c>
      <c r="H65" s="30"/>
      <c r="I65">
        <f t="shared" si="4"/>
        <v>-2.9940233347517523E-16</v>
      </c>
      <c r="J65">
        <f t="shared" si="5"/>
        <v>0.13210386099999999</v>
      </c>
      <c r="K65" s="30"/>
      <c r="L65">
        <f t="shared" si="6"/>
        <v>-0.11440529956400822</v>
      </c>
      <c r="M65">
        <f t="shared" si="7"/>
        <v>-6.6051930500000203E-2</v>
      </c>
    </row>
    <row r="66" spans="1:13" x14ac:dyDescent="0.25">
      <c r="A66" s="1">
        <v>61</v>
      </c>
      <c r="B66" s="26">
        <v>0.12769029700000001</v>
      </c>
      <c r="C66">
        <f t="shared" si="0"/>
        <v>-0.11476727871377237</v>
      </c>
      <c r="D66">
        <f t="shared" si="1"/>
        <v>-5.5975741929727936E-2</v>
      </c>
      <c r="E66" s="30"/>
      <c r="F66">
        <f t="shared" si="2"/>
        <v>0.10062132716723622</v>
      </c>
      <c r="G66">
        <f t="shared" si="3"/>
        <v>-7.8613996635791411E-2</v>
      </c>
      <c r="H66" s="30"/>
      <c r="I66">
        <f t="shared" si="4"/>
        <v>2.6548305550291727E-2</v>
      </c>
      <c r="J66">
        <f t="shared" si="5"/>
        <v>0.1248999576475371</v>
      </c>
      <c r="K66" s="30"/>
      <c r="L66">
        <f t="shared" si="6"/>
        <v>-0.12389734946601266</v>
      </c>
      <c r="M66">
        <f t="shared" si="7"/>
        <v>-3.0891078699924749E-2</v>
      </c>
    </row>
    <row r="67" spans="1:13" x14ac:dyDescent="0.25">
      <c r="A67" s="1">
        <v>62</v>
      </c>
      <c r="B67" s="26">
        <v>0.122854042</v>
      </c>
      <c r="C67">
        <f t="shared" si="0"/>
        <v>-0.11390828421066998</v>
      </c>
      <c r="D67">
        <f t="shared" si="1"/>
        <v>-4.6021934160995412E-2</v>
      </c>
      <c r="E67" s="30"/>
      <c r="F67">
        <f t="shared" si="2"/>
        <v>8.5341588620021266E-2</v>
      </c>
      <c r="G67">
        <f t="shared" si="3"/>
        <v>-8.8373802043076211E-2</v>
      </c>
      <c r="H67" s="30"/>
      <c r="I67">
        <f t="shared" si="4"/>
        <v>4.9969240631373174E-2</v>
      </c>
      <c r="J67">
        <f t="shared" si="5"/>
        <v>0.11223275202213338</v>
      </c>
      <c r="K67" s="30"/>
      <c r="L67">
        <f t="shared" si="6"/>
        <v>-0.12277920263701872</v>
      </c>
      <c r="M67">
        <f t="shared" si="7"/>
        <v>4.2875442336677838E-3</v>
      </c>
    </row>
    <row r="68" spans="1:13" x14ac:dyDescent="0.25">
      <c r="A68" s="1">
        <v>63</v>
      </c>
      <c r="B68" s="26">
        <v>0.117608748</v>
      </c>
      <c r="C68">
        <f t="shared" si="0"/>
        <v>-0.1118525661587146</v>
      </c>
      <c r="D68">
        <f t="shared" si="1"/>
        <v>-3.6343101819160624E-2</v>
      </c>
      <c r="E68" s="30"/>
      <c r="F68">
        <f t="shared" si="2"/>
        <v>6.9128687614981921E-2</v>
      </c>
      <c r="G68">
        <f t="shared" si="3"/>
        <v>-9.5147475819160582E-2</v>
      </c>
      <c r="H68" s="30"/>
      <c r="I68">
        <f t="shared" si="4"/>
        <v>6.9128687614981837E-2</v>
      </c>
      <c r="J68">
        <f t="shared" si="5"/>
        <v>9.5147475819160637E-2</v>
      </c>
      <c r="K68" s="30"/>
      <c r="L68">
        <f t="shared" si="6"/>
        <v>-0.11185256615871463</v>
      </c>
      <c r="M68">
        <f t="shared" si="7"/>
        <v>3.6343101819160534E-2</v>
      </c>
    </row>
    <row r="69" spans="1:13" x14ac:dyDescent="0.25">
      <c r="A69" s="1">
        <v>64</v>
      </c>
      <c r="B69" s="27">
        <v>0.111980548</v>
      </c>
      <c r="C69">
        <f t="shared" si="0"/>
        <v>-0.10865424715044408</v>
      </c>
      <c r="D69">
        <f t="shared" si="1"/>
        <v>-2.7090546442449587E-2</v>
      </c>
      <c r="E69" s="30"/>
      <c r="F69">
        <f t="shared" si="2"/>
        <v>5.257168287118047E-2</v>
      </c>
      <c r="G69">
        <f t="shared" si="3"/>
        <v>-9.8872955303623514E-2</v>
      </c>
      <c r="H69" s="30"/>
      <c r="I69">
        <f t="shared" si="4"/>
        <v>8.3217764800322877E-2</v>
      </c>
      <c r="J69">
        <f t="shared" si="5"/>
        <v>7.4929611983637318E-2</v>
      </c>
      <c r="K69" s="30"/>
      <c r="L69">
        <f t="shared" si="6"/>
        <v>-9.283608168730334E-2</v>
      </c>
      <c r="M69">
        <f t="shared" si="7"/>
        <v>6.2618727768365301E-2</v>
      </c>
    </row>
    <row r="70" spans="1:13" x14ac:dyDescent="0.25">
      <c r="A70" s="1">
        <v>65</v>
      </c>
      <c r="B70" s="27">
        <v>0.106008062</v>
      </c>
      <c r="C70">
        <f t="shared" ref="C70:C94" si="8">B70*SIN((A70*2*PI())/90)</f>
        <v>-0.10439756133939883</v>
      </c>
      <c r="D70">
        <f t="shared" ref="D70:D94" si="9">B70*COS((A70*2*PI())/90)</f>
        <v>-1.8408106784302967E-2</v>
      </c>
      <c r="E70" s="30"/>
      <c r="F70">
        <f t="shared" ref="F70:F94" si="10">B70*SIN((A70*2*PI())/45)</f>
        <v>3.6256892558916377E-2</v>
      </c>
      <c r="G70">
        <f t="shared" ref="G70:G94" si="11">B70*COS((A70*2*PI())/45)</f>
        <v>-9.9614993605215071E-2</v>
      </c>
      <c r="H70" s="30"/>
      <c r="I70">
        <f t="shared" ref="I70:I94" si="12">B70*SIN((A70*2*PI())/30)</f>
        <v>9.1805674697955725E-2</v>
      </c>
      <c r="J70">
        <f t="shared" ref="J70:J94" si="13">B70*COS((A70*2*PI())/30)</f>
        <v>5.3004031000000153E-2</v>
      </c>
      <c r="K70" s="30"/>
      <c r="L70">
        <f t="shared" ref="L70:L94" si="14">B70*SIN((A70*2*PI())/22.5)</f>
        <v>-6.8140668780482458E-2</v>
      </c>
      <c r="M70">
        <f t="shared" ref="M70:M94" si="15">B70*COS((A70*2*PI())/22.5)</f>
        <v>8.1206886820912108E-2</v>
      </c>
    </row>
    <row r="71" spans="1:13" x14ac:dyDescent="0.25">
      <c r="A71" s="1">
        <v>66</v>
      </c>
      <c r="B71" s="27">
        <v>9.9741616899999996E-2</v>
      </c>
      <c r="C71">
        <f t="shared" si="8"/>
        <v>-9.9195221886484206E-2</v>
      </c>
      <c r="D71">
        <f t="shared" si="9"/>
        <v>-1.0425837938388003E-2</v>
      </c>
      <c r="E71" s="30"/>
      <c r="F71">
        <f t="shared" si="10"/>
        <v>2.0737448214576178E-2</v>
      </c>
      <c r="G71">
        <f t="shared" si="11"/>
        <v>-9.7562023264045408E-2</v>
      </c>
      <c r="H71" s="30"/>
      <c r="I71">
        <f t="shared" si="12"/>
        <v>9.4859914698559797E-2</v>
      </c>
      <c r="J71">
        <f t="shared" si="13"/>
        <v>3.0821854668535511E-2</v>
      </c>
      <c r="K71" s="30"/>
      <c r="L71">
        <f t="shared" si="14"/>
        <v>-4.0568570432858456E-2</v>
      </c>
      <c r="M71">
        <f t="shared" si="15"/>
        <v>9.1118501056923498E-2</v>
      </c>
    </row>
    <row r="72" spans="1:13" x14ac:dyDescent="0.25">
      <c r="A72" s="1">
        <v>67</v>
      </c>
      <c r="B72" s="27">
        <v>9.3241664000000002E-2</v>
      </c>
      <c r="C72">
        <f t="shared" si="8"/>
        <v>-9.318486369759664E-2</v>
      </c>
      <c r="D72">
        <f t="shared" si="9"/>
        <v>-3.254087145303767E-3</v>
      </c>
      <c r="E72" s="30"/>
      <c r="F72">
        <f t="shared" si="10"/>
        <v>6.5042096866746793E-3</v>
      </c>
      <c r="G72">
        <f t="shared" si="11"/>
        <v>-9.3014531992805641E-2</v>
      </c>
      <c r="H72" s="30"/>
      <c r="I72">
        <f t="shared" si="12"/>
        <v>9.273087640857168E-2</v>
      </c>
      <c r="J72">
        <f t="shared" si="13"/>
        <v>9.7464078504389939E-3</v>
      </c>
      <c r="K72" s="30"/>
      <c r="L72">
        <f t="shared" si="14"/>
        <v>-1.2976731517556751E-2</v>
      </c>
      <c r="M72">
        <f t="shared" si="15"/>
        <v>9.2334242535530367E-2</v>
      </c>
    </row>
    <row r="73" spans="1:13" x14ac:dyDescent="0.25">
      <c r="A73" s="1">
        <v>68</v>
      </c>
      <c r="B73" s="26">
        <v>8.6576508499999996E-2</v>
      </c>
      <c r="C73">
        <f t="shared" si="8"/>
        <v>-8.6523768430240774E-2</v>
      </c>
      <c r="D73">
        <f t="shared" si="9"/>
        <v>3.0214765729098241E-3</v>
      </c>
      <c r="E73" s="30"/>
      <c r="F73">
        <f t="shared" si="10"/>
        <v>-6.0392719420383437E-3</v>
      </c>
      <c r="G73">
        <f t="shared" si="11"/>
        <v>-8.636561247661409E-2</v>
      </c>
      <c r="H73" s="30"/>
      <c r="I73">
        <f t="shared" si="12"/>
        <v>8.6102233327787422E-2</v>
      </c>
      <c r="J73">
        <f t="shared" si="13"/>
        <v>-9.0497093885839423E-3</v>
      </c>
      <c r="K73" s="30"/>
      <c r="L73">
        <f t="shared" si="14"/>
        <v>1.2049121158240569E-2</v>
      </c>
      <c r="M73">
        <f t="shared" si="15"/>
        <v>8.5733951870683126E-2</v>
      </c>
    </row>
    <row r="74" spans="1:13" x14ac:dyDescent="0.25">
      <c r="A74" s="1">
        <v>69</v>
      </c>
      <c r="B74" s="26">
        <v>7.9819518500000006E-2</v>
      </c>
      <c r="C74">
        <f t="shared" si="8"/>
        <v>-7.9382258826002972E-2</v>
      </c>
      <c r="D74">
        <f t="shared" si="9"/>
        <v>8.3434116075689988E-3</v>
      </c>
      <c r="E74" s="30"/>
      <c r="F74">
        <f t="shared" si="10"/>
        <v>-1.6595411051594348E-2</v>
      </c>
      <c r="G74">
        <f t="shared" si="11"/>
        <v>-7.8075270512502626E-2</v>
      </c>
      <c r="H74" s="30"/>
      <c r="I74">
        <f t="shared" si="12"/>
        <v>7.5912873196966588E-2</v>
      </c>
      <c r="J74">
        <f t="shared" si="13"/>
        <v>-2.4665587699325472E-2</v>
      </c>
      <c r="K74" s="30"/>
      <c r="L74">
        <f t="shared" si="14"/>
        <v>3.2465523006616592E-2</v>
      </c>
      <c r="M74">
        <f t="shared" si="15"/>
        <v>7.2918758556894614E-2</v>
      </c>
    </row>
    <row r="75" spans="1:13" x14ac:dyDescent="0.25">
      <c r="A75" s="1">
        <v>70</v>
      </c>
      <c r="B75" s="26">
        <v>7.3046064100000002E-2</v>
      </c>
      <c r="C75">
        <f t="shared" si="8"/>
        <v>-7.1936330252706723E-2</v>
      </c>
      <c r="D75">
        <f t="shared" si="9"/>
        <v>1.2684315916706755E-2</v>
      </c>
      <c r="E75" s="30"/>
      <c r="F75">
        <f t="shared" si="10"/>
        <v>-2.4983225312857932E-2</v>
      </c>
      <c r="G75">
        <f t="shared" si="11"/>
        <v>-6.8640847412224482E-2</v>
      </c>
      <c r="H75" s="30"/>
      <c r="I75">
        <f t="shared" si="12"/>
        <v>6.3259747157066532E-2</v>
      </c>
      <c r="J75">
        <f t="shared" si="13"/>
        <v>-3.6523032049999925E-2</v>
      </c>
      <c r="K75" s="30"/>
      <c r="L75">
        <f t="shared" si="14"/>
        <v>4.6953104939848646E-2</v>
      </c>
      <c r="M75">
        <f t="shared" si="15"/>
        <v>5.5956531495517749E-2</v>
      </c>
    </row>
    <row r="76" spans="1:13" x14ac:dyDescent="0.25">
      <c r="A76" s="1">
        <v>71</v>
      </c>
      <c r="B76" s="26">
        <v>6.6330459699999997E-2</v>
      </c>
      <c r="C76">
        <f t="shared" si="8"/>
        <v>-6.4360161568832217E-2</v>
      </c>
      <c r="D76">
        <f t="shared" si="9"/>
        <v>1.6046790546621347E-2</v>
      </c>
      <c r="E76" s="30"/>
      <c r="F76">
        <f t="shared" si="10"/>
        <v>-3.1140264575665513E-2</v>
      </c>
      <c r="G76">
        <f t="shared" si="11"/>
        <v>-5.8566319725341077E-2</v>
      </c>
      <c r="H76" s="30"/>
      <c r="I76">
        <f t="shared" si="12"/>
        <v>4.9293137897591828E-2</v>
      </c>
      <c r="J76">
        <f t="shared" si="13"/>
        <v>-4.4383740719122808E-2</v>
      </c>
      <c r="K76" s="30"/>
      <c r="L76">
        <f t="shared" si="14"/>
        <v>5.4990443296147974E-2</v>
      </c>
      <c r="M76">
        <f t="shared" si="15"/>
        <v>3.7091522348192428E-2</v>
      </c>
    </row>
    <row r="77" spans="1:13" x14ac:dyDescent="0.25">
      <c r="A77" s="1">
        <v>72</v>
      </c>
      <c r="B77" s="27">
        <v>5.9743169899999997E-2</v>
      </c>
      <c r="C77">
        <f t="shared" si="8"/>
        <v>-5.6819131037523479E-2</v>
      </c>
      <c r="D77">
        <f t="shared" si="9"/>
        <v>1.8461654796929815E-2</v>
      </c>
      <c r="E77" s="30"/>
      <c r="F77">
        <f t="shared" si="10"/>
        <v>-3.5116154192423567E-2</v>
      </c>
      <c r="G77">
        <f t="shared" si="11"/>
        <v>-4.8333239746929837E-2</v>
      </c>
      <c r="H77" s="30"/>
      <c r="I77">
        <f t="shared" si="12"/>
        <v>3.5116154192423608E-2</v>
      </c>
      <c r="J77">
        <f t="shared" si="13"/>
        <v>-4.833323974692981E-2</v>
      </c>
      <c r="K77" s="30"/>
      <c r="L77">
        <f t="shared" si="14"/>
        <v>5.6819131037523458E-2</v>
      </c>
      <c r="M77">
        <f t="shared" si="15"/>
        <v>1.8461654796929874E-2</v>
      </c>
    </row>
    <row r="78" spans="1:13" x14ac:dyDescent="0.25">
      <c r="A78" s="1">
        <v>73</v>
      </c>
      <c r="B78" s="27">
        <v>5.3348493800000001E-2</v>
      </c>
      <c r="C78">
        <f t="shared" si="8"/>
        <v>-4.9463862116816359E-2</v>
      </c>
      <c r="D78">
        <f t="shared" si="9"/>
        <v>1.9984697526287901E-2</v>
      </c>
      <c r="E78" s="30"/>
      <c r="F78">
        <f t="shared" si="10"/>
        <v>-3.705897776954991E-2</v>
      </c>
      <c r="G78">
        <f t="shared" si="11"/>
        <v>-3.8375694878459779E-2</v>
      </c>
      <c r="H78" s="30"/>
      <c r="I78">
        <f t="shared" si="12"/>
        <v>2.1698787281362202E-2</v>
      </c>
      <c r="J78">
        <f t="shared" si="13"/>
        <v>-4.8736274183064435E-2</v>
      </c>
      <c r="K78" s="30"/>
      <c r="L78">
        <f t="shared" si="14"/>
        <v>5.3315995339005107E-2</v>
      </c>
      <c r="M78">
        <f t="shared" si="15"/>
        <v>1.8618355834565149E-3</v>
      </c>
    </row>
    <row r="79" spans="1:13" x14ac:dyDescent="0.25">
      <c r="A79" s="1">
        <v>74</v>
      </c>
      <c r="B79" s="27">
        <v>4.7202867500000002E-2</v>
      </c>
      <c r="C79">
        <f t="shared" si="8"/>
        <v>-4.2425656277248452E-2</v>
      </c>
      <c r="D79">
        <f t="shared" si="9"/>
        <v>2.0692375157707874E-2</v>
      </c>
      <c r="E79" s="30"/>
      <c r="F79">
        <f t="shared" si="10"/>
        <v>-3.7196367191073242E-2</v>
      </c>
      <c r="G79">
        <f t="shared" si="11"/>
        <v>-2.9060987044651571E-2</v>
      </c>
      <c r="H79" s="30"/>
      <c r="I79">
        <f t="shared" si="12"/>
        <v>9.8140279933716622E-3</v>
      </c>
      <c r="J79">
        <f t="shared" si="13"/>
        <v>-4.6171371592880733E-2</v>
      </c>
      <c r="K79" s="30"/>
      <c r="L79">
        <f t="shared" si="14"/>
        <v>4.5800740603222131E-2</v>
      </c>
      <c r="M79">
        <f t="shared" si="15"/>
        <v>-1.1419407183339949E-2</v>
      </c>
    </row>
    <row r="80" spans="1:13" x14ac:dyDescent="0.25">
      <c r="A80" s="1">
        <v>75</v>
      </c>
      <c r="B80" s="27">
        <v>4.13538424E-2</v>
      </c>
      <c r="C80">
        <f t="shared" si="8"/>
        <v>-3.5813478062498037E-2</v>
      </c>
      <c r="D80">
        <f t="shared" si="9"/>
        <v>2.0676921200000004E-2</v>
      </c>
      <c r="E80" s="30"/>
      <c r="F80">
        <f t="shared" si="10"/>
        <v>-3.5813478062498044E-2</v>
      </c>
      <c r="G80">
        <f t="shared" si="11"/>
        <v>-2.0676921199999993E-2</v>
      </c>
      <c r="H80" s="30"/>
      <c r="I80">
        <f t="shared" si="12"/>
        <v>2.5332298060447289E-17</v>
      </c>
      <c r="J80">
        <f t="shared" si="13"/>
        <v>-4.13538424E-2</v>
      </c>
      <c r="K80" s="30"/>
      <c r="L80">
        <f t="shared" si="14"/>
        <v>3.581347806249803E-2</v>
      </c>
      <c r="M80">
        <f t="shared" si="15"/>
        <v>-2.0676921200000014E-2</v>
      </c>
    </row>
    <row r="81" spans="1:13" x14ac:dyDescent="0.25">
      <c r="A81" s="1">
        <v>76</v>
      </c>
      <c r="B81" s="26">
        <v>3.5839723599999998E-2</v>
      </c>
      <c r="C81">
        <f t="shared" si="8"/>
        <v>-2.9712477454387654E-2</v>
      </c>
      <c r="D81">
        <f t="shared" si="9"/>
        <v>2.0041319099473025E-2</v>
      </c>
      <c r="E81" s="30"/>
      <c r="F81">
        <f t="shared" si="10"/>
        <v>-3.3230013074056236E-2</v>
      </c>
      <c r="G81">
        <f t="shared" si="11"/>
        <v>-1.3425796766763913E-2</v>
      </c>
      <c r="H81" s="30"/>
      <c r="I81">
        <f t="shared" si="12"/>
        <v>-7.4514975321171096E-3</v>
      </c>
      <c r="J81">
        <f t="shared" si="13"/>
        <v>-3.5056539650302761E-2</v>
      </c>
      <c r="K81" s="30"/>
      <c r="L81">
        <f t="shared" si="14"/>
        <v>2.4896363993676937E-2</v>
      </c>
      <c r="M81">
        <f t="shared" si="15"/>
        <v>-2.5780939618616373E-2</v>
      </c>
    </row>
    <row r="82" spans="1:13" x14ac:dyDescent="0.25">
      <c r="A82" s="1">
        <v>77</v>
      </c>
      <c r="B82" s="26">
        <v>3.0689787600000001E-2</v>
      </c>
      <c r="C82">
        <f t="shared" si="8"/>
        <v>-2.4183882654706227E-2</v>
      </c>
      <c r="D82">
        <f t="shared" si="9"/>
        <v>1.8894519911247101E-2</v>
      </c>
      <c r="E82" s="30"/>
      <c r="F82">
        <f t="shared" si="10"/>
        <v>-2.9778169748598076E-2</v>
      </c>
      <c r="G82">
        <f t="shared" si="11"/>
        <v>-7.4245315917431604E-3</v>
      </c>
      <c r="H82" s="30"/>
      <c r="I82">
        <f t="shared" si="12"/>
        <v>-1.2482661185133269E-2</v>
      </c>
      <c r="J82">
        <f t="shared" si="13"/>
        <v>-2.8036516057996241E-2</v>
      </c>
      <c r="K82" s="30"/>
      <c r="L82">
        <f t="shared" si="14"/>
        <v>1.4407982546139021E-2</v>
      </c>
      <c r="M82">
        <f t="shared" si="15"/>
        <v>-2.709747408677176E-2</v>
      </c>
    </row>
    <row r="83" spans="1:13" x14ac:dyDescent="0.25">
      <c r="A83" s="1">
        <v>78</v>
      </c>
      <c r="B83" s="26">
        <v>2.5924964599999999E-2</v>
      </c>
      <c r="C83">
        <f t="shared" si="8"/>
        <v>-1.9266003293174631E-2</v>
      </c>
      <c r="D83">
        <f t="shared" si="9"/>
        <v>1.7347187282629923E-2</v>
      </c>
      <c r="E83" s="30"/>
      <c r="F83">
        <f t="shared" si="10"/>
        <v>-2.5782944931347387E-2</v>
      </c>
      <c r="G83">
        <f t="shared" si="11"/>
        <v>-2.7098967099063427E-3</v>
      </c>
      <c r="H83" s="30"/>
      <c r="I83">
        <f t="shared" si="12"/>
        <v>-1.523831185808442E-2</v>
      </c>
      <c r="J83">
        <f t="shared" si="13"/>
        <v>-2.0973736939968918E-2</v>
      </c>
      <c r="K83" s="30"/>
      <c r="L83">
        <f t="shared" si="14"/>
        <v>5.390103224376607E-3</v>
      </c>
      <c r="M83">
        <f t="shared" si="15"/>
        <v>-2.5358441922598833E-2</v>
      </c>
    </row>
    <row r="84" spans="1:13" x14ac:dyDescent="0.25">
      <c r="A84" s="1">
        <v>79</v>
      </c>
      <c r="B84" s="26">
        <v>2.15588528E-2</v>
      </c>
      <c r="C84">
        <f t="shared" si="8"/>
        <v>-1.4976037555013397E-2</v>
      </c>
      <c r="D84">
        <f t="shared" si="9"/>
        <v>1.5508140868682364E-2</v>
      </c>
      <c r="E84" s="30"/>
      <c r="F84">
        <f t="shared" si="10"/>
        <v>-2.1545719729374947E-2</v>
      </c>
      <c r="G84">
        <f t="shared" si="11"/>
        <v>7.5239311220328612E-4</v>
      </c>
      <c r="H84" s="30"/>
      <c r="I84">
        <f t="shared" si="12"/>
        <v>-1.602134990154884E-2</v>
      </c>
      <c r="J84">
        <f t="shared" si="13"/>
        <v>-1.4425688246465359E-2</v>
      </c>
      <c r="K84" s="30"/>
      <c r="L84">
        <f t="shared" si="14"/>
        <v>-1.5038695492966268E-3</v>
      </c>
      <c r="M84">
        <f t="shared" si="15"/>
        <v>-2.1506336518123354E-2</v>
      </c>
    </row>
    <row r="85" spans="1:13" x14ac:dyDescent="0.25">
      <c r="A85" s="1">
        <v>80</v>
      </c>
      <c r="B85" s="27">
        <v>1.7598935999999999E-2</v>
      </c>
      <c r="C85">
        <f t="shared" si="8"/>
        <v>-1.131237800446639E-2</v>
      </c>
      <c r="D85">
        <f t="shared" si="9"/>
        <v>1.3481567127606529E-2</v>
      </c>
      <c r="E85" s="30"/>
      <c r="F85">
        <f t="shared" si="10"/>
        <v>-1.7331568617565657E-2</v>
      </c>
      <c r="G85">
        <f t="shared" si="11"/>
        <v>3.0560231652769251E-3</v>
      </c>
      <c r="H85" s="30"/>
      <c r="I85">
        <f t="shared" si="12"/>
        <v>-1.5241125655576476E-2</v>
      </c>
      <c r="J85">
        <f t="shared" si="13"/>
        <v>-8.7994680000000273E-3</v>
      </c>
      <c r="K85" s="30"/>
      <c r="L85">
        <f t="shared" si="14"/>
        <v>-6.01919061309925E-3</v>
      </c>
      <c r="M85">
        <f t="shared" si="15"/>
        <v>-1.6537590292883479E-2</v>
      </c>
    </row>
    <row r="86" spans="1:13" x14ac:dyDescent="0.25">
      <c r="A86" s="1">
        <v>81</v>
      </c>
      <c r="B86" s="27">
        <v>1.40478896E-2</v>
      </c>
      <c r="C86">
        <f t="shared" si="8"/>
        <v>-8.2571423327128125E-3</v>
      </c>
      <c r="D86">
        <f t="shared" si="9"/>
        <v>1.1364981421503082E-2</v>
      </c>
      <c r="E86" s="30"/>
      <c r="F86">
        <f t="shared" si="10"/>
        <v>-1.3360336944274921E-2</v>
      </c>
      <c r="G86">
        <f t="shared" si="11"/>
        <v>4.3410366215030768E-3</v>
      </c>
      <c r="H86" s="30"/>
      <c r="I86">
        <f t="shared" si="12"/>
        <v>-1.3360336944274916E-2</v>
      </c>
      <c r="J86">
        <f t="shared" si="13"/>
        <v>-4.3410366215030916E-3</v>
      </c>
      <c r="K86" s="30"/>
      <c r="L86">
        <f t="shared" si="14"/>
        <v>-8.2571423327128003E-3</v>
      </c>
      <c r="M86">
        <f t="shared" si="15"/>
        <v>-1.1364981421503089E-2</v>
      </c>
    </row>
    <row r="87" spans="1:13" x14ac:dyDescent="0.25">
      <c r="A87" s="1">
        <v>82</v>
      </c>
      <c r="B87" s="27">
        <v>1.0904886500000001E-2</v>
      </c>
      <c r="C87">
        <f t="shared" si="8"/>
        <v>-5.7787094306266194E-3</v>
      </c>
      <c r="D87">
        <f t="shared" si="9"/>
        <v>9.2478682351269052E-3</v>
      </c>
      <c r="E87" s="30"/>
      <c r="F87">
        <f t="shared" si="10"/>
        <v>-9.8012470617681712E-3</v>
      </c>
      <c r="G87">
        <f t="shared" si="11"/>
        <v>4.7803876006097092E-3</v>
      </c>
      <c r="H87" s="30"/>
      <c r="I87">
        <f t="shared" si="12"/>
        <v>-1.0845148390755894E-2</v>
      </c>
      <c r="J87">
        <f t="shared" si="13"/>
        <v>-1.1398710279532133E-3</v>
      </c>
      <c r="K87" s="30"/>
      <c r="L87">
        <f t="shared" si="14"/>
        <v>-8.593167828860741E-3</v>
      </c>
      <c r="M87">
        <f t="shared" si="15"/>
        <v>-6.7137185108488897E-3</v>
      </c>
    </row>
    <row r="88" spans="1:13" x14ac:dyDescent="0.25">
      <c r="A88" s="1">
        <v>83</v>
      </c>
      <c r="B88" s="27">
        <v>8.1668350899999995E-3</v>
      </c>
      <c r="C88">
        <f t="shared" si="8"/>
        <v>-3.8340968327169509E-3</v>
      </c>
      <c r="D88">
        <f t="shared" si="9"/>
        <v>7.2108873839913171E-3</v>
      </c>
      <c r="E88" s="30"/>
      <c r="F88">
        <f t="shared" si="10"/>
        <v>-6.7706131384709352E-3</v>
      </c>
      <c r="G88">
        <f t="shared" si="11"/>
        <v>4.5668362261438774E-3</v>
      </c>
      <c r="H88" s="30"/>
      <c r="I88">
        <f t="shared" si="12"/>
        <v>-8.1220963128669221E-3</v>
      </c>
      <c r="J88">
        <f t="shared" si="13"/>
        <v>8.5366672171806204E-4</v>
      </c>
      <c r="K88" s="30"/>
      <c r="L88">
        <f t="shared" si="14"/>
        <v>-7.5721576383574948E-3</v>
      </c>
      <c r="M88">
        <f t="shared" si="15"/>
        <v>-3.0593502720544338E-3</v>
      </c>
    </row>
    <row r="89" spans="1:13" x14ac:dyDescent="0.25">
      <c r="A89" s="1">
        <v>84</v>
      </c>
      <c r="B89" s="26">
        <v>5.8295077599999998E-3</v>
      </c>
      <c r="C89">
        <f t="shared" si="8"/>
        <v>-2.3710744170867271E-3</v>
      </c>
      <c r="D89">
        <f t="shared" si="9"/>
        <v>5.3255203344402934E-3</v>
      </c>
      <c r="E89" s="30"/>
      <c r="F89">
        <f t="shared" si="10"/>
        <v>-4.3321685269243149E-3</v>
      </c>
      <c r="G89">
        <f t="shared" si="11"/>
        <v>3.90070206222247E-3</v>
      </c>
      <c r="H89" s="30"/>
      <c r="I89">
        <f t="shared" si="12"/>
        <v>-5.544191341941165E-3</v>
      </c>
      <c r="J89">
        <f t="shared" si="13"/>
        <v>1.8014169666806287E-3</v>
      </c>
      <c r="K89" s="30"/>
      <c r="L89">
        <f t="shared" si="14"/>
        <v>-5.7975731065392578E-3</v>
      </c>
      <c r="M89">
        <f t="shared" si="15"/>
        <v>-6.0934948775965929E-4</v>
      </c>
    </row>
    <row r="90" spans="1:13" x14ac:dyDescent="0.25">
      <c r="A90" s="1">
        <v>85</v>
      </c>
      <c r="B90" s="26">
        <v>3.8885360100000001E-3</v>
      </c>
      <c r="C90">
        <f t="shared" si="8"/>
        <v>-1.3299576434672236E-3</v>
      </c>
      <c r="D90">
        <f t="shared" si="9"/>
        <v>3.6540285942572794E-3</v>
      </c>
      <c r="E90" s="30"/>
      <c r="F90">
        <f t="shared" si="10"/>
        <v>-2.4995027670479319E-3</v>
      </c>
      <c r="G90">
        <f t="shared" si="11"/>
        <v>2.9787914023285435E-3</v>
      </c>
      <c r="H90" s="30"/>
      <c r="I90">
        <f t="shared" si="12"/>
        <v>-3.3675709681905792E-3</v>
      </c>
      <c r="J90">
        <f t="shared" si="13"/>
        <v>1.9442680050000018E-3</v>
      </c>
      <c r="K90" s="30"/>
      <c r="L90">
        <f t="shared" si="14"/>
        <v>-3.8294604105151564E-3</v>
      </c>
      <c r="M90">
        <f t="shared" si="15"/>
        <v>6.7523719192873904E-4</v>
      </c>
    </row>
    <row r="91" spans="1:13" x14ac:dyDescent="0.25">
      <c r="A91" s="1">
        <v>86</v>
      </c>
      <c r="B91" s="26">
        <v>2.3402622900000002E-3</v>
      </c>
      <c r="C91">
        <f t="shared" si="8"/>
        <v>-6.4506370953383682E-4</v>
      </c>
      <c r="D91">
        <f t="shared" si="9"/>
        <v>2.2496044978258935E-3</v>
      </c>
      <c r="E91" s="30"/>
      <c r="F91">
        <f t="shared" si="10"/>
        <v>-1.240150070829518E-3</v>
      </c>
      <c r="G91">
        <f t="shared" si="11"/>
        <v>1.9846549795411762E-3</v>
      </c>
      <c r="H91" s="30"/>
      <c r="I91">
        <f t="shared" si="12"/>
        <v>-1.7391538110733799E-3</v>
      </c>
      <c r="J91">
        <f t="shared" si="13"/>
        <v>1.5659411251464669E-3</v>
      </c>
      <c r="K91" s="30"/>
      <c r="L91">
        <f t="shared" si="14"/>
        <v>-2.1034138130304574E-3</v>
      </c>
      <c r="M91">
        <f t="shared" si="15"/>
        <v>1.0259034638545274E-3</v>
      </c>
    </row>
    <row r="92" spans="1:13" x14ac:dyDescent="0.25">
      <c r="A92" s="1">
        <v>87</v>
      </c>
      <c r="B92" s="26">
        <v>1.1824485599999999E-3</v>
      </c>
      <c r="C92">
        <f t="shared" si="8"/>
        <v>-2.4584487941462538E-4</v>
      </c>
      <c r="D92">
        <f t="shared" si="9"/>
        <v>1.1566092219551433E-3</v>
      </c>
      <c r="E92" s="30"/>
      <c r="F92">
        <f t="shared" si="10"/>
        <v>-4.8094515790421508E-4</v>
      </c>
      <c r="G92">
        <f t="shared" si="11"/>
        <v>1.0802205108840339E-3</v>
      </c>
      <c r="H92" s="30"/>
      <c r="I92">
        <f t="shared" si="12"/>
        <v>-6.9502582516247214E-4</v>
      </c>
      <c r="J92">
        <f t="shared" si="13"/>
        <v>9.566209800141841E-4</v>
      </c>
      <c r="K92" s="30"/>
      <c r="L92">
        <f t="shared" si="14"/>
        <v>-8.7873052875719784E-4</v>
      </c>
      <c r="M92">
        <f t="shared" si="15"/>
        <v>7.9121252194095694E-4</v>
      </c>
    </row>
    <row r="93" spans="1:13" x14ac:dyDescent="0.25">
      <c r="A93" s="1">
        <v>88</v>
      </c>
      <c r="B93" s="27">
        <v>4.14846086E-4</v>
      </c>
      <c r="C93">
        <f t="shared" si="8"/>
        <v>-5.7735416209766171E-5</v>
      </c>
      <c r="D93">
        <f t="shared" si="9"/>
        <v>4.1080883240821937E-4</v>
      </c>
      <c r="E93" s="30"/>
      <c r="F93">
        <f t="shared" si="10"/>
        <v>-1.143470782160718E-4</v>
      </c>
      <c r="G93">
        <f t="shared" si="11"/>
        <v>3.9877565218173362E-4</v>
      </c>
      <c r="H93" s="30"/>
      <c r="I93">
        <f t="shared" si="12"/>
        <v>-1.6873310441277588E-4</v>
      </c>
      <c r="J93">
        <f t="shared" si="13"/>
        <v>3.7898075748611122E-4</v>
      </c>
      <c r="K93" s="30"/>
      <c r="L93">
        <f t="shared" si="14"/>
        <v>-2.198349326631455E-4</v>
      </c>
      <c r="M93">
        <f t="shared" si="15"/>
        <v>3.5180943343024457E-4</v>
      </c>
    </row>
    <row r="94" spans="1:13" x14ac:dyDescent="0.25">
      <c r="A94" s="1">
        <v>89</v>
      </c>
      <c r="B94" s="28">
        <v>3.96315171E-5</v>
      </c>
      <c r="C94">
        <f t="shared" si="8"/>
        <v>-2.7645548820259817E-6</v>
      </c>
      <c r="D94">
        <f t="shared" si="9"/>
        <v>3.9534976716217485E-5</v>
      </c>
      <c r="E94" s="30"/>
      <c r="F94">
        <f t="shared" si="10"/>
        <v>-5.5156411305588165E-6</v>
      </c>
      <c r="G94">
        <f t="shared" si="11"/>
        <v>3.9245825899915523E-5</v>
      </c>
      <c r="H94" s="30"/>
      <c r="I94">
        <f t="shared" si="12"/>
        <v>-8.2398557299338787E-6</v>
      </c>
      <c r="J94">
        <f t="shared" si="13"/>
        <v>3.8765473364805807E-5</v>
      </c>
      <c r="K94" s="30"/>
      <c r="L94">
        <f t="shared" si="14"/>
        <v>-1.0923926580460105E-5</v>
      </c>
      <c r="M94">
        <f t="shared" si="15"/>
        <v>3.8096259340154511E-5</v>
      </c>
    </row>
    <row r="95" spans="1:13" x14ac:dyDescent="0.25">
      <c r="B95" s="24"/>
    </row>
    <row r="97" spans="2:13" x14ac:dyDescent="0.25">
      <c r="B97" s="3" t="s">
        <v>0</v>
      </c>
      <c r="C97" s="4"/>
      <c r="D97" s="4"/>
      <c r="E97" s="4"/>
      <c r="F97" s="4"/>
      <c r="G97" s="4"/>
      <c r="H97" s="4"/>
      <c r="I97" s="4"/>
      <c r="J97" s="4"/>
      <c r="K97" s="5"/>
    </row>
    <row r="98" spans="2:13" x14ac:dyDescent="0.25">
      <c r="B98" s="6"/>
      <c r="C98" s="7"/>
      <c r="D98" s="7"/>
      <c r="E98" s="7"/>
      <c r="F98" s="7"/>
      <c r="G98" s="7"/>
      <c r="H98" s="7"/>
      <c r="I98" s="7"/>
      <c r="J98" s="7"/>
      <c r="K98" s="8"/>
      <c r="M98" s="38" t="s">
        <v>43</v>
      </c>
    </row>
    <row r="99" spans="2:13" x14ac:dyDescent="0.25">
      <c r="B99" s="9"/>
      <c r="C99" s="7"/>
      <c r="D99" s="7"/>
      <c r="E99" s="7" t="s">
        <v>3</v>
      </c>
      <c r="F99" s="7" t="s">
        <v>4</v>
      </c>
      <c r="G99" s="7"/>
      <c r="H99" s="7"/>
      <c r="I99" s="32" t="s">
        <v>1</v>
      </c>
      <c r="J99" s="7"/>
      <c r="K99" s="35" t="s">
        <v>2</v>
      </c>
      <c r="M99" s="39">
        <f>AVERAGE(B5:B94)</f>
        <v>8.9868342568434456E-2</v>
      </c>
    </row>
    <row r="100" spans="2:13" x14ac:dyDescent="0.25">
      <c r="B100" s="9"/>
      <c r="C100" s="7"/>
      <c r="D100" s="7" t="s">
        <v>6</v>
      </c>
      <c r="E100" s="7">
        <f>SUM(C5:C94)</f>
        <v>0.41839462079883277</v>
      </c>
      <c r="F100" s="7">
        <f>E100/90</f>
        <v>4.6488291199870309E-3</v>
      </c>
      <c r="G100" s="7"/>
      <c r="H100" s="7"/>
      <c r="I100" s="33"/>
      <c r="J100" s="7"/>
      <c r="K100" s="36">
        <f>2*F100</f>
        <v>9.2976582399740618E-3</v>
      </c>
    </row>
    <row r="101" spans="2:13" x14ac:dyDescent="0.25">
      <c r="B101" s="10"/>
      <c r="C101" s="11"/>
      <c r="D101" s="11" t="s">
        <v>7</v>
      </c>
      <c r="E101" s="11">
        <f>SUM(D5:D94)</f>
        <v>-3.830199232943702</v>
      </c>
      <c r="F101" s="11">
        <f>E101/90</f>
        <v>-4.2557769254930024E-2</v>
      </c>
      <c r="G101" s="11"/>
      <c r="H101" s="11"/>
      <c r="I101" s="34">
        <f>2*F101</f>
        <v>-8.5115538509860048E-2</v>
      </c>
      <c r="J101" s="11"/>
      <c r="K101" s="37"/>
    </row>
    <row r="102" spans="2:13" x14ac:dyDescent="0.25">
      <c r="B102"/>
      <c r="I102" s="7"/>
      <c r="K102" s="7"/>
    </row>
    <row r="103" spans="2:13" x14ac:dyDescent="0.25">
      <c r="B103" s="3" t="s">
        <v>8</v>
      </c>
      <c r="C103" s="4"/>
      <c r="D103" s="4"/>
      <c r="E103" s="4"/>
      <c r="F103" s="4"/>
      <c r="G103" s="4"/>
      <c r="H103" s="4"/>
      <c r="I103" s="4"/>
      <c r="J103" s="4"/>
      <c r="K103" s="5"/>
    </row>
    <row r="104" spans="2:13" x14ac:dyDescent="0.25">
      <c r="B104" s="6"/>
      <c r="C104" s="7"/>
      <c r="D104" s="7"/>
      <c r="E104" s="7"/>
      <c r="F104" s="7"/>
      <c r="G104" s="7"/>
      <c r="H104" s="7"/>
      <c r="I104" s="7"/>
      <c r="J104" s="7"/>
      <c r="K104" s="8"/>
    </row>
    <row r="105" spans="2:13" x14ac:dyDescent="0.25">
      <c r="B105" s="6"/>
      <c r="C105" s="7"/>
      <c r="D105" s="7"/>
      <c r="E105" s="7" t="s">
        <v>3</v>
      </c>
      <c r="F105" s="7" t="s">
        <v>4</v>
      </c>
      <c r="G105" s="7"/>
      <c r="H105" s="7"/>
      <c r="I105" s="32" t="s">
        <v>13</v>
      </c>
      <c r="J105" s="7"/>
      <c r="K105" s="35" t="s">
        <v>14</v>
      </c>
    </row>
    <row r="106" spans="2:13" x14ac:dyDescent="0.25">
      <c r="B106" s="9"/>
      <c r="C106" s="7"/>
      <c r="D106" s="7" t="s">
        <v>6</v>
      </c>
      <c r="E106" s="7">
        <f>SUM(F5:F94)</f>
        <v>-0.10528038996594581</v>
      </c>
      <c r="F106" s="7">
        <f>E106/90</f>
        <v>-1.1697821107327312E-3</v>
      </c>
      <c r="G106" s="7"/>
      <c r="H106" s="7"/>
      <c r="I106" s="33"/>
      <c r="J106" s="7"/>
      <c r="K106" s="36">
        <f>2*F106</f>
        <v>-2.3395642214654624E-3</v>
      </c>
    </row>
    <row r="107" spans="2:13" x14ac:dyDescent="0.25">
      <c r="B107" s="10"/>
      <c r="C107" s="11"/>
      <c r="D107" s="11" t="s">
        <v>7</v>
      </c>
      <c r="E107" s="11">
        <f>SUM(G5:G94)</f>
        <v>-0.46548712938333436</v>
      </c>
      <c r="F107" s="11">
        <f>E107/90</f>
        <v>-5.1720792153703817E-3</v>
      </c>
      <c r="G107" s="11"/>
      <c r="H107" s="11"/>
      <c r="I107" s="34">
        <f>2*F107</f>
        <v>-1.0344158430740763E-2</v>
      </c>
      <c r="J107" s="11"/>
      <c r="K107" s="37"/>
    </row>
    <row r="110" spans="2:13" x14ac:dyDescent="0.25">
      <c r="B110" s="3" t="s">
        <v>19</v>
      </c>
      <c r="C110" s="4"/>
      <c r="D110" s="4"/>
      <c r="E110" s="4"/>
      <c r="F110" s="4"/>
      <c r="G110" s="4"/>
      <c r="H110" s="4"/>
      <c r="I110" s="4"/>
      <c r="J110" s="4"/>
      <c r="K110" s="5"/>
    </row>
    <row r="111" spans="2:13" x14ac:dyDescent="0.25">
      <c r="B111" s="6"/>
      <c r="C111" s="7"/>
      <c r="D111" s="7"/>
      <c r="E111" s="7"/>
      <c r="F111" s="7"/>
      <c r="G111" s="7"/>
      <c r="H111" s="7"/>
      <c r="I111" s="7"/>
      <c r="J111" s="7"/>
      <c r="K111" s="8"/>
    </row>
    <row r="112" spans="2:13" x14ac:dyDescent="0.25">
      <c r="B112" s="6"/>
      <c r="C112" s="7"/>
      <c r="D112" s="7"/>
      <c r="E112" s="7" t="s">
        <v>3</v>
      </c>
      <c r="F112" s="7" t="s">
        <v>4</v>
      </c>
      <c r="G112" s="7"/>
      <c r="H112" s="7"/>
      <c r="I112" s="32" t="s">
        <v>23</v>
      </c>
      <c r="J112" s="7"/>
      <c r="K112" s="35" t="s">
        <v>24</v>
      </c>
    </row>
    <row r="113" spans="2:11" x14ac:dyDescent="0.25">
      <c r="B113" s="9"/>
      <c r="C113" s="7"/>
      <c r="D113" s="7" t="s">
        <v>6</v>
      </c>
      <c r="E113" s="7">
        <f>SUM(I5:I94)</f>
        <v>-7.2152072324359898E-2</v>
      </c>
      <c r="F113" s="7">
        <f>E113/90</f>
        <v>-8.0168969249288775E-4</v>
      </c>
      <c r="G113" s="7"/>
      <c r="H113" s="7"/>
      <c r="I113" s="33"/>
      <c r="J113" s="7"/>
      <c r="K113" s="36">
        <f>2*F113</f>
        <v>-1.6033793849857755E-3</v>
      </c>
    </row>
    <row r="114" spans="2:11" x14ac:dyDescent="0.25">
      <c r="B114" s="10"/>
      <c r="C114" s="11"/>
      <c r="D114" s="11" t="s">
        <v>7</v>
      </c>
      <c r="E114" s="11">
        <f>SUM(J5:J94)</f>
        <v>0.22321194489929932</v>
      </c>
      <c r="F114" s="11">
        <f>E114/90</f>
        <v>2.4801327211033258E-3</v>
      </c>
      <c r="G114" s="11"/>
      <c r="H114" s="11"/>
      <c r="I114" s="34">
        <f>2*F114</f>
        <v>4.9602654422066517E-3</v>
      </c>
      <c r="J114" s="11"/>
      <c r="K114" s="37"/>
    </row>
    <row r="116" spans="2:11" x14ac:dyDescent="0.25">
      <c r="B116" s="3" t="s">
        <v>22</v>
      </c>
      <c r="C116" s="4"/>
      <c r="D116" s="4"/>
      <c r="E116" s="4"/>
      <c r="F116" s="4"/>
      <c r="G116" s="4"/>
      <c r="H116" s="4"/>
      <c r="I116" s="4"/>
      <c r="J116" s="4"/>
      <c r="K116" s="5"/>
    </row>
    <row r="117" spans="2:11" x14ac:dyDescent="0.25">
      <c r="B117" s="6"/>
      <c r="C117" s="7"/>
      <c r="D117" s="7"/>
      <c r="E117" s="7"/>
      <c r="F117" s="7"/>
      <c r="G117" s="7"/>
      <c r="H117" s="7"/>
      <c r="I117" s="7"/>
      <c r="J117" s="7"/>
      <c r="K117" s="8"/>
    </row>
    <row r="118" spans="2:11" x14ac:dyDescent="0.25">
      <c r="B118" s="6"/>
      <c r="C118" s="7"/>
      <c r="D118" s="7"/>
      <c r="E118" s="7" t="s">
        <v>3</v>
      </c>
      <c r="F118" s="7" t="s">
        <v>4</v>
      </c>
      <c r="G118" s="7"/>
      <c r="H118" s="7"/>
      <c r="I118" s="32" t="s">
        <v>25</v>
      </c>
      <c r="J118" s="7"/>
      <c r="K118" s="35" t="s">
        <v>26</v>
      </c>
    </row>
    <row r="119" spans="2:11" x14ac:dyDescent="0.25">
      <c r="B119" s="9"/>
      <c r="C119" s="7"/>
      <c r="D119" s="7" t="s">
        <v>6</v>
      </c>
      <c r="E119" s="7">
        <f>SUM(L5:L94)</f>
        <v>1.1743840024858418E-2</v>
      </c>
      <c r="F119" s="7">
        <f>E119/90</f>
        <v>1.3048711138731575E-4</v>
      </c>
      <c r="G119" s="7"/>
      <c r="H119" s="7"/>
      <c r="I119" s="33"/>
      <c r="J119" s="7"/>
      <c r="K119" s="36">
        <f>2*F119</f>
        <v>2.609742227746315E-4</v>
      </c>
    </row>
    <row r="120" spans="2:11" x14ac:dyDescent="0.25">
      <c r="B120" s="10"/>
      <c r="C120" s="11"/>
      <c r="D120" s="11" t="s">
        <v>7</v>
      </c>
      <c r="E120" s="11">
        <f>SUM(M5:M94)</f>
        <v>3.3727229278954607E-2</v>
      </c>
      <c r="F120" s="11">
        <f>E120/90</f>
        <v>3.7474699198838452E-4</v>
      </c>
      <c r="G120" s="11"/>
      <c r="H120" s="11"/>
      <c r="I120" s="34">
        <f>2*F120</f>
        <v>7.4949398397676904E-4</v>
      </c>
      <c r="J120" s="11"/>
      <c r="K120" s="37"/>
    </row>
  </sheetData>
  <mergeCells count="5">
    <mergeCell ref="B97:K97"/>
    <mergeCell ref="B103:K103"/>
    <mergeCell ref="B110:K110"/>
    <mergeCell ref="B116:K116"/>
    <mergeCell ref="B1:G2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C A A g A d G f o V P u N H H a l A A A A 9 g A A A B I A H A B D b 2 5 m a W c v U G F j a 2 F n Z S 5 4 b W w g o h g A K K A U A A A A A A A A A A A A A A A A A A A A A A A A A A A A h Y 8 x D o I w G I W v Q r r T F j C G k J 8 y q J s k J i b G t S k V G q A Y W i x 3 c / B I X k G M o m 6 O 7 3 v f 8 N 7 9 e o N s b B v v I n u j O p 2 i A F P k S S 2 6 Q u k y R Y M 9 + T H K G O y 4 q H k p v U n W J h l N k a L K 2 n N C i H M O u w h 3 f U l C S g N y z L d 7 U c m W o 4 + s / s u + 0 s Z y L S R i c H i N Y S E O 6 B I v 4 g h T I D O E X O m v E E 5 7 n + 0 P h N X Q 2 K G X r J D + e g N k j k D e H 9 g D U E s D B B Q A A g A I A H R n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Z + h U 6 Y j P a O Q A A A B f A Q A A E w A c A E Z v c m 1 1 b G F z L 1 N l Y 3 R p b 2 4 x L m 0 g o h g A K K A U A A A A A A A A A A A A A A A A A A A A A A A A A A A A d Y 4 x a s N A E E V 7 g e 4 w r B s J B p G V F R c x q e Q Y U g Y r q d S s r U k i W M 2 G 3 V U i I 3 Q b 3 8 Q X y x r h I h B P M 8 y b z / / f 0 c G 3 h m E 3 b 7 m O o z h y n 8 p S A w u x 1 z 1 B I l M B j 6 D J x x G E e e l J a w q k d N / Z x h z 6 j t g n 2 1 Z T V h r 2 4 X C J K B / q V 0 f W 1 V t 1 8 a 0 3 5 o e 1 U Y 2 r r 5 6 Z H 7 x I s c D x D k G u E J Y S o V h N + D R 4 q 9 5 U k L n s + Y O N J Z T 5 f Z 7 i H L 8 Q 1 f E L z i d u y P K l W K X 2 I b q y i t 2 7 s V 1 p d N 9 x 0 J B L 5 q o 4 j m K m U i D 4 8 A F P g 5 8 Q r j y / w Z c 3 e P G H T 2 k c t f x f u / U v U E s B A i 0 A F A A C A A g A d G f o V P u N H H a l A A A A 9 g A A A B I A A A A A A A A A A A A A A A A A A A A A A E N v b m Z p Z y 9 Q Y W N r Y W d l L n h t b F B L A Q I t A B Q A A g A I A H R n 6 F Q P y u m r p A A A A O k A A A A T A A A A A A A A A A A A A A A A A P E A A A B b Q 2 9 u d G V u d F 9 U e X B l c 1 0 u e G 1 s U E s B A i 0 A F A A C A A g A d G f o V O m I z 2 j k A A A A X w E A A B M A A A A A A A A A A A A A A A A A 4 g E A A E Z v c m 1 1 b G F z L 1 N l Y 3 R p b 2 4 x L m 1 Q S w U G A A A A A A M A A w D C A A A A E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k A A A A A A A B w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x 1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4 V D E w O j A 2 O j U 0 L j Y 0 N T g 1 N D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d W U g K D E p L 0 F 1 d G 9 S Z W 1 v d m V k Q 2 9 s d W 1 u c z E u e 0 N v b H V t b j E s M H 0 m c X V v d D s s J n F 1 b 3 Q 7 U 2 V j d G l v b j E v Y m x 1 Z S A o M S k v Q X V 0 b 1 J l b W 9 2 Z W R D b 2 x 1 b W 5 z M S 5 7 Q 2 9 s d W 1 u M i w x f S Z x d W 9 0 O y w m c X V v d D t T Z W N 0 a W 9 u M S 9 i b H V l I C g x K S 9 B d X R v U m V t b 3 Z l Z E N v b H V t b n M x L n t D b 2 x 1 b W 4 z L D J 9 J n F 1 b 3 Q 7 L C Z x d W 9 0 O 1 N l Y 3 R p b 2 4 x L 2 J s d W U g K D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x 1 Z S A o M S k v Q X V 0 b 1 J l b W 9 2 Z W R D b 2 x 1 b W 5 z M S 5 7 Q 2 9 s d W 1 u M S w w f S Z x d W 9 0 O y w m c X V v d D t T Z W N 0 a W 9 u M S 9 i b H V l I C g x K S 9 B d X R v U m V t b 3 Z l Z E N v b H V t b n M x L n t D b 2 x 1 b W 4 y L D F 9 J n F 1 b 3 Q 7 L C Z x d W 9 0 O 1 N l Y 3 R p b 2 4 x L 2 J s d W U g K D E p L 0 F 1 d G 9 S Z W 1 v d m V k Q 2 9 s d W 1 u c z E u e 0 N v b H V t b j M s M n 0 m c X V v d D s s J n F 1 b 3 Q 7 U 2 V j d G l v b j E v Y m x 1 Z S A o M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1 Z S U y M C g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H V l J T I w K D E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c O 5 P 5 1 t 5 M q z y D j U + s Q T o A A A A A A g A A A A A A E G Y A A A A B A A A g A A A A m A u B P N R d G q J 1 z v S 4 m 9 w N V 3 B y / j O h q H h n 7 r A j F G i f n z M A A A A A D o A A A A A C A A A g A A A A t E n + 4 9 c g d U m 5 b r a j n c 8 g 3 W 2 F E a A c e / i e q f B d q 2 5 2 j m t Q A A A A E 5 D 0 f o b 0 j + + y I s 1 T 2 n U u l a k G v A y v O F E y 4 U 4 J I u V J l O 4 0 2 P H U Y / c V 8 s Q o f 4 d X a T 7 u G o a 8 4 o e x k 5 C r V b V z n o 7 m M r 3 Y x y t A s y / 8 M o 3 j l l R N N h 5 A A A A A n 8 r / q 5 z Z 8 F E o 4 8 5 L s t r 8 0 q R Q H K G d V T / M 2 P I m x S f L e W V G N j s V C B N r V q 2 b t 4 m e Q b M d J 7 2 k T I a L i k y 9 T 5 Y Z T e c W s g = = < / D a t a M a s h u p > 
</file>

<file path=customXml/itemProps1.xml><?xml version="1.0" encoding="utf-8"?>
<ds:datastoreItem xmlns:ds="http://schemas.openxmlformats.org/officeDocument/2006/customXml" ds:itemID="{E08CD2A5-685B-4787-AABD-0B742970B0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Erklärung</vt:lpstr>
      <vt:lpstr>orange</vt:lpstr>
      <vt:lpstr>blau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Fation</dc:creator>
  <cp:lastModifiedBy>Fation</cp:lastModifiedBy>
  <dcterms:created xsi:type="dcterms:W3CDTF">2022-07-07T11:11:50Z</dcterms:created>
  <dcterms:modified xsi:type="dcterms:W3CDTF">2022-07-08T13:04:37Z</dcterms:modified>
</cp:coreProperties>
</file>