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Char" sheetId="1" r:id="rId4"/>
    <sheet state="visible" name="NilaiBobot" sheetId="2" r:id="rId5"/>
    <sheet state="visible" name="Kriteria" sheetId="3" r:id="rId6"/>
    <sheet state="visible" name="Step1" sheetId="4" r:id="rId7"/>
    <sheet state="visible" name="Step2" sheetId="5" r:id="rId8"/>
    <sheet state="visible" name="Step3" sheetId="6" r:id="rId9"/>
    <sheet state="visible" name="tes" sheetId="7" r:id="rId10"/>
  </sheets>
  <definedNames>
    <definedName hidden="1" localSheetId="6" name="Z_90BE379F_7569_4697_8F7D_99849EFC903D_.wvu.FilterData">tes!$B$3:$I$55</definedName>
  </definedNames>
  <calcPr/>
  <customWorkbookViews>
    <customWorkbookView activeSheetId="0" maximized="1" windowHeight="0" windowWidth="0" guid="{90BE379F-7569-4697-8F7D-99849EFC903D}" name="Filter 1"/>
  </customWorkbookViews>
</workbook>
</file>

<file path=xl/sharedStrings.xml><?xml version="1.0" encoding="utf-8"?>
<sst xmlns="http://schemas.openxmlformats.org/spreadsheetml/2006/main" count="895" uniqueCount="173">
  <si>
    <t>Alternatif</t>
  </si>
  <si>
    <t>Kriteria</t>
  </si>
  <si>
    <t>Nilai Alternatif terhadap kriteria</t>
  </si>
  <si>
    <t>No</t>
  </si>
  <si>
    <t>Nama</t>
  </si>
  <si>
    <t>Rarity</t>
  </si>
  <si>
    <t>Role</t>
  </si>
  <si>
    <t>Weapon</t>
  </si>
  <si>
    <t>Elemen</t>
  </si>
  <si>
    <t>C1</t>
  </si>
  <si>
    <t>C2</t>
  </si>
  <si>
    <t>C3</t>
  </si>
  <si>
    <t>C4</t>
  </si>
  <si>
    <t>Element</t>
  </si>
  <si>
    <t>Albedo</t>
  </si>
  <si>
    <t>Sub-Dps</t>
  </si>
  <si>
    <t>Sword</t>
  </si>
  <si>
    <t>Geo</t>
  </si>
  <si>
    <t>B5=8</t>
  </si>
  <si>
    <t>Dps=8</t>
  </si>
  <si>
    <t>Sword=6</t>
  </si>
  <si>
    <t>Pyro=7</t>
  </si>
  <si>
    <t>Aloy</t>
  </si>
  <si>
    <t>Bow</t>
  </si>
  <si>
    <t>Cryo</t>
  </si>
  <si>
    <t>B4=7</t>
  </si>
  <si>
    <t>Sub=7</t>
  </si>
  <si>
    <t>Claymore=7</t>
  </si>
  <si>
    <t>Cryo=6</t>
  </si>
  <si>
    <t>Amber</t>
  </si>
  <si>
    <t>Pyro</t>
  </si>
  <si>
    <t>Utility=6</t>
  </si>
  <si>
    <t>Polearm=7</t>
  </si>
  <si>
    <t>Electro=6</t>
  </si>
  <si>
    <t>Arataki Itto</t>
  </si>
  <si>
    <t>Dps</t>
  </si>
  <si>
    <t>Claymore</t>
  </si>
  <si>
    <t>Bow=5</t>
  </si>
  <si>
    <t>Hydro=6</t>
  </si>
  <si>
    <t>Barbara</t>
  </si>
  <si>
    <t>Utility</t>
  </si>
  <si>
    <t>Catalyst</t>
  </si>
  <si>
    <t>Hydro</t>
  </si>
  <si>
    <t>Catalyst=4</t>
  </si>
  <si>
    <t>Geo=5</t>
  </si>
  <si>
    <t>Beido</t>
  </si>
  <si>
    <t>Electro</t>
  </si>
  <si>
    <t>Anemo=5</t>
  </si>
  <si>
    <t>Bennet</t>
  </si>
  <si>
    <t>Dendro</t>
  </si>
  <si>
    <t>Chonyun</t>
  </si>
  <si>
    <t>Diluc</t>
  </si>
  <si>
    <t>Diona</t>
  </si>
  <si>
    <t>Eula</t>
  </si>
  <si>
    <t>Fischl</t>
  </si>
  <si>
    <t>Ganyu</t>
  </si>
  <si>
    <t>Gorou</t>
  </si>
  <si>
    <t>Hu Tao</t>
  </si>
  <si>
    <t>Polearm</t>
  </si>
  <si>
    <t>Jean</t>
  </si>
  <si>
    <t>Anemo</t>
  </si>
  <si>
    <t>Kazuha</t>
  </si>
  <si>
    <t>Kaeya</t>
  </si>
  <si>
    <t>Kamisato Ayaka</t>
  </si>
  <si>
    <t>Kamisato Ayato</t>
  </si>
  <si>
    <t>Keqing</t>
  </si>
  <si>
    <t>Klee</t>
  </si>
  <si>
    <t>Kujou Sara</t>
  </si>
  <si>
    <t>Kuki Shinobu</t>
  </si>
  <si>
    <t>Lisa</t>
  </si>
  <si>
    <t>Mona</t>
  </si>
  <si>
    <t>Ningguang</t>
  </si>
  <si>
    <t>Noelle</t>
  </si>
  <si>
    <t>Qiqi</t>
  </si>
  <si>
    <t>Raiden Shogun</t>
  </si>
  <si>
    <t>Razor</t>
  </si>
  <si>
    <t>Rosaria</t>
  </si>
  <si>
    <t>Sangonomiya Kokomi</t>
  </si>
  <si>
    <t>Sayu</t>
  </si>
  <si>
    <t>Shenhe</t>
  </si>
  <si>
    <t>Sucrose</t>
  </si>
  <si>
    <t>Tartaglia</t>
  </si>
  <si>
    <t>Thoma</t>
  </si>
  <si>
    <t>Traveler 1</t>
  </si>
  <si>
    <t>Traveler 2</t>
  </si>
  <si>
    <t>Traveler 3</t>
  </si>
  <si>
    <t>Venti</t>
  </si>
  <si>
    <t>Xiangling</t>
  </si>
  <si>
    <t>Xiao</t>
  </si>
  <si>
    <t>Xingqiu</t>
  </si>
  <si>
    <t>Xinyan</t>
  </si>
  <si>
    <t>Yae Miko</t>
  </si>
  <si>
    <t>Yanfei</t>
  </si>
  <si>
    <t>Yelan</t>
  </si>
  <si>
    <t>Yoimiya</t>
  </si>
  <si>
    <t>Yunjin</t>
  </si>
  <si>
    <t>Zhongli</t>
  </si>
  <si>
    <t>No.</t>
  </si>
  <si>
    <t>kode</t>
  </si>
  <si>
    <t>Jenis</t>
  </si>
  <si>
    <t>Bobot</t>
  </si>
  <si>
    <t>Benefit</t>
  </si>
  <si>
    <t>⨊ Wj</t>
  </si>
  <si>
    <t>Step 1= Menemukan nilai Wj</t>
  </si>
  <si>
    <t>Wj</t>
  </si>
  <si>
    <t>Wj (normalisasi)</t>
  </si>
  <si>
    <t>Step 2: Mencari nilai Si</t>
  </si>
  <si>
    <t>rarity</t>
  </si>
  <si>
    <t>role</t>
  </si>
  <si>
    <t>weap</t>
  </si>
  <si>
    <t>ele</t>
  </si>
  <si>
    <t>C1^Wj</t>
  </si>
  <si>
    <t>C2^Wj</t>
  </si>
  <si>
    <t>C3^Wj</t>
  </si>
  <si>
    <t>C4^Wj</t>
  </si>
  <si>
    <t>Si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</si>
  <si>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</si>
  <si>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</si>
  <si>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</si>
  <si>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</si>
  <si>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</si>
  <si>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</si>
  <si>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</si>
  <si>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</si>
  <si>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</si>
  <si>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</si>
  <si>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</si>
  <si>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</si>
  <si>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</si>
  <si>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</si>
  <si>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</si>
  <si>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</si>
  <si>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</si>
  <si>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</si>
  <si>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</si>
  <si>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</si>
  <si>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</si>
  <si>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</si>
  <si>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</si>
  <si>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</si>
  <si>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</si>
  <si>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</si>
  <si>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</si>
  <si>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</si>
  <si>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</si>
  <si>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</si>
  <si>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</si>
  <si>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</si>
  <si>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</si>
  <si>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</si>
  <si>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</si>
  <si>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</si>
  <si>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</si>
  <si>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</si>
  <si>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</si>
  <si>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</si>
  <si>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</si>
  <si>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</si>
  <si>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</si>
  <si>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</si>
  <si>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</si>
  <si>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</si>
  <si>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</si>
  <si>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</si>
  <si>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</si>
  <si>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</si>
  <si>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</si>
  <si>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</si>
  <si>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Step3: Mencari nilai Vi</t>
  </si>
  <si>
    <t>⨊ Si</t>
  </si>
  <si>
    <t>Nama Alternatif</t>
  </si>
  <si>
    <t>Vi</t>
  </si>
  <si>
    <t>urutan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</si>
</sst>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12.0"/>
      <color rgb="FF000000"/>
      <name val="Calibri"/>
    </font>
    <font>
      <sz val="11.0"/>
      <color rgb="FF000000"/>
      <name val="Inconsolata"/>
    </font>
    <font>
      <sz val="9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5" numFmtId="0" xfId="0" applyBorder="1" applyFill="1" applyFont="1"/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</cols>
  <sheetData>
    <row r="2">
      <c r="B2" s="1" t="s">
        <v>0</v>
      </c>
      <c r="C2" s="2" t="s">
        <v>1</v>
      </c>
      <c r="D2" s="3"/>
      <c r="E2" s="3"/>
      <c r="F2" s="4"/>
      <c r="H2" s="2" t="s">
        <v>2</v>
      </c>
      <c r="I2" s="3"/>
      <c r="J2" s="3"/>
      <c r="K2" s="4"/>
    </row>
    <row r="3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M3" s="6" t="s">
        <v>5</v>
      </c>
      <c r="N3" s="6" t="s">
        <v>6</v>
      </c>
      <c r="O3" s="6" t="s">
        <v>7</v>
      </c>
      <c r="P3" s="6" t="s">
        <v>13</v>
      </c>
    </row>
    <row r="4">
      <c r="A4" s="5">
        <v>1.0</v>
      </c>
      <c r="B4" s="1" t="s">
        <v>14</v>
      </c>
      <c r="C4" s="1">
        <v>5.0</v>
      </c>
      <c r="D4" s="1" t="s">
        <v>15</v>
      </c>
      <c r="E4" s="1" t="s">
        <v>16</v>
      </c>
      <c r="F4" s="1" t="s">
        <v>17</v>
      </c>
      <c r="H4" s="7">
        <v>8.0</v>
      </c>
      <c r="I4" s="7">
        <v>7.0</v>
      </c>
      <c r="J4" s="7">
        <v>6.0</v>
      </c>
      <c r="K4" s="7">
        <v>5.0</v>
      </c>
      <c r="M4" s="5" t="s">
        <v>18</v>
      </c>
      <c r="N4" s="5" t="s">
        <v>19</v>
      </c>
      <c r="O4" s="5" t="s">
        <v>20</v>
      </c>
      <c r="P4" s="5" t="s">
        <v>21</v>
      </c>
    </row>
    <row r="5">
      <c r="A5" s="5">
        <v>2.0</v>
      </c>
      <c r="B5" s="1" t="s">
        <v>22</v>
      </c>
      <c r="C5" s="1">
        <v>5.0</v>
      </c>
      <c r="D5" s="1" t="s">
        <v>15</v>
      </c>
      <c r="E5" s="1" t="s">
        <v>23</v>
      </c>
      <c r="F5" s="1" t="s">
        <v>24</v>
      </c>
      <c r="H5" s="7">
        <v>8.0</v>
      </c>
      <c r="I5" s="7">
        <v>7.0</v>
      </c>
      <c r="J5" s="7">
        <v>5.0</v>
      </c>
      <c r="K5" s="7">
        <v>6.0</v>
      </c>
      <c r="M5" s="5" t="s">
        <v>25</v>
      </c>
      <c r="N5" s="5" t="s">
        <v>26</v>
      </c>
      <c r="O5" s="5" t="s">
        <v>27</v>
      </c>
      <c r="P5" s="5" t="s">
        <v>28</v>
      </c>
    </row>
    <row r="6">
      <c r="A6" s="8">
        <f t="shared" ref="A6:A55" si="1">A5+1</f>
        <v>3</v>
      </c>
      <c r="B6" s="1" t="s">
        <v>29</v>
      </c>
      <c r="C6" s="1">
        <v>4.0</v>
      </c>
      <c r="D6" s="1" t="s">
        <v>15</v>
      </c>
      <c r="E6" s="1" t="s">
        <v>23</v>
      </c>
      <c r="F6" s="1" t="s">
        <v>30</v>
      </c>
      <c r="H6" s="7">
        <v>7.0</v>
      </c>
      <c r="I6" s="7">
        <v>7.0</v>
      </c>
      <c r="J6" s="7">
        <v>5.0</v>
      </c>
      <c r="K6" s="7">
        <v>7.0</v>
      </c>
      <c r="N6" s="5" t="s">
        <v>31</v>
      </c>
      <c r="O6" s="5" t="s">
        <v>32</v>
      </c>
      <c r="P6" s="5" t="s">
        <v>33</v>
      </c>
    </row>
    <row r="7">
      <c r="A7" s="8">
        <f t="shared" si="1"/>
        <v>4</v>
      </c>
      <c r="B7" s="1" t="s">
        <v>34</v>
      </c>
      <c r="C7" s="1">
        <v>5.0</v>
      </c>
      <c r="D7" s="1" t="s">
        <v>35</v>
      </c>
      <c r="E7" s="1" t="s">
        <v>36</v>
      </c>
      <c r="F7" s="1" t="s">
        <v>17</v>
      </c>
      <c r="H7" s="7">
        <v>8.0</v>
      </c>
      <c r="I7" s="7">
        <v>8.0</v>
      </c>
      <c r="J7" s="7">
        <v>7.0</v>
      </c>
      <c r="K7" s="7">
        <v>5.0</v>
      </c>
      <c r="O7" s="5" t="s">
        <v>37</v>
      </c>
      <c r="P7" s="5" t="s">
        <v>38</v>
      </c>
    </row>
    <row r="8">
      <c r="A8" s="8">
        <f t="shared" si="1"/>
        <v>5</v>
      </c>
      <c r="B8" s="1" t="s">
        <v>39</v>
      </c>
      <c r="C8" s="1">
        <v>4.0</v>
      </c>
      <c r="D8" s="1" t="s">
        <v>40</v>
      </c>
      <c r="E8" s="1" t="s">
        <v>41</v>
      </c>
      <c r="F8" s="1" t="s">
        <v>42</v>
      </c>
      <c r="H8" s="7">
        <v>7.0</v>
      </c>
      <c r="I8" s="7">
        <v>6.0</v>
      </c>
      <c r="J8" s="7">
        <v>4.0</v>
      </c>
      <c r="K8" s="7">
        <v>6.0</v>
      </c>
      <c r="O8" s="5" t="s">
        <v>43</v>
      </c>
      <c r="P8" s="5" t="s">
        <v>44</v>
      </c>
    </row>
    <row r="9">
      <c r="A9" s="8">
        <f t="shared" si="1"/>
        <v>6</v>
      </c>
      <c r="B9" s="1" t="s">
        <v>45</v>
      </c>
      <c r="C9" s="1">
        <v>4.0</v>
      </c>
      <c r="D9" s="1" t="s">
        <v>35</v>
      </c>
      <c r="E9" s="1" t="s">
        <v>36</v>
      </c>
      <c r="F9" s="1" t="s">
        <v>46</v>
      </c>
      <c r="H9" s="7">
        <v>7.0</v>
      </c>
      <c r="I9" s="7">
        <v>8.0</v>
      </c>
      <c r="J9" s="7">
        <v>7.0</v>
      </c>
      <c r="K9" s="7">
        <v>6.0</v>
      </c>
      <c r="P9" s="5" t="s">
        <v>47</v>
      </c>
    </row>
    <row r="10">
      <c r="A10" s="8">
        <f t="shared" si="1"/>
        <v>7</v>
      </c>
      <c r="B10" s="1" t="s">
        <v>48</v>
      </c>
      <c r="C10" s="1">
        <v>4.0</v>
      </c>
      <c r="D10" s="1" t="s">
        <v>40</v>
      </c>
      <c r="E10" s="1" t="s">
        <v>16</v>
      </c>
      <c r="F10" s="1" t="s">
        <v>30</v>
      </c>
      <c r="H10" s="7">
        <v>7.0</v>
      </c>
      <c r="I10" s="7">
        <v>6.0</v>
      </c>
      <c r="J10" s="7">
        <v>6.0</v>
      </c>
      <c r="K10" s="7">
        <v>7.0</v>
      </c>
      <c r="P10" s="5" t="s">
        <v>49</v>
      </c>
    </row>
    <row r="11">
      <c r="A11" s="8">
        <f t="shared" si="1"/>
        <v>8</v>
      </c>
      <c r="B11" s="1" t="s">
        <v>50</v>
      </c>
      <c r="C11" s="1">
        <v>4.0</v>
      </c>
      <c r="D11" s="1" t="s">
        <v>40</v>
      </c>
      <c r="E11" s="1" t="s">
        <v>36</v>
      </c>
      <c r="F11" s="1" t="s">
        <v>24</v>
      </c>
      <c r="H11" s="7">
        <v>7.0</v>
      </c>
      <c r="I11" s="7">
        <v>6.0</v>
      </c>
      <c r="J11" s="7">
        <v>7.0</v>
      </c>
      <c r="K11" s="7">
        <v>6.0</v>
      </c>
    </row>
    <row r="12">
      <c r="A12" s="8">
        <f t="shared" si="1"/>
        <v>9</v>
      </c>
      <c r="B12" s="1" t="s">
        <v>51</v>
      </c>
      <c r="C12" s="1">
        <v>5.0</v>
      </c>
      <c r="D12" s="1" t="s">
        <v>35</v>
      </c>
      <c r="E12" s="1" t="s">
        <v>36</v>
      </c>
      <c r="F12" s="1" t="s">
        <v>30</v>
      </c>
      <c r="H12" s="7">
        <v>8.0</v>
      </c>
      <c r="I12" s="7">
        <v>8.0</v>
      </c>
      <c r="J12" s="7">
        <v>7.0</v>
      </c>
      <c r="K12" s="7">
        <v>7.0</v>
      </c>
    </row>
    <row r="13">
      <c r="A13" s="8">
        <f t="shared" si="1"/>
        <v>10</v>
      </c>
      <c r="B13" s="1" t="s">
        <v>52</v>
      </c>
      <c r="C13" s="1">
        <v>4.0</v>
      </c>
      <c r="D13" s="1" t="s">
        <v>40</v>
      </c>
      <c r="E13" s="1" t="s">
        <v>23</v>
      </c>
      <c r="F13" s="1" t="s">
        <v>24</v>
      </c>
      <c r="H13" s="7">
        <v>7.0</v>
      </c>
      <c r="I13" s="7">
        <v>6.0</v>
      </c>
      <c r="J13" s="7">
        <v>5.0</v>
      </c>
      <c r="K13" s="7">
        <v>6.0</v>
      </c>
    </row>
    <row r="14">
      <c r="A14" s="8">
        <f t="shared" si="1"/>
        <v>11</v>
      </c>
      <c r="B14" s="1" t="s">
        <v>53</v>
      </c>
      <c r="C14" s="1">
        <v>5.0</v>
      </c>
      <c r="D14" s="1" t="s">
        <v>35</v>
      </c>
      <c r="E14" s="1" t="s">
        <v>36</v>
      </c>
      <c r="F14" s="1" t="s">
        <v>24</v>
      </c>
      <c r="H14" s="7">
        <v>8.0</v>
      </c>
      <c r="I14" s="7">
        <v>8.0</v>
      </c>
      <c r="J14" s="7">
        <v>7.0</v>
      </c>
      <c r="K14" s="7">
        <v>6.0</v>
      </c>
    </row>
    <row r="15">
      <c r="A15" s="8">
        <f t="shared" si="1"/>
        <v>12</v>
      </c>
      <c r="B15" s="1" t="s">
        <v>54</v>
      </c>
      <c r="C15" s="1">
        <v>4.0</v>
      </c>
      <c r="D15" s="1" t="s">
        <v>15</v>
      </c>
      <c r="E15" s="1" t="s">
        <v>23</v>
      </c>
      <c r="F15" s="1" t="s">
        <v>46</v>
      </c>
      <c r="H15" s="7">
        <v>7.0</v>
      </c>
      <c r="I15" s="7">
        <v>7.0</v>
      </c>
      <c r="J15" s="7">
        <v>5.0</v>
      </c>
      <c r="K15" s="7">
        <v>6.0</v>
      </c>
    </row>
    <row r="16">
      <c r="A16" s="8">
        <f t="shared" si="1"/>
        <v>13</v>
      </c>
      <c r="B16" s="1" t="s">
        <v>55</v>
      </c>
      <c r="C16" s="1">
        <v>5.0</v>
      </c>
      <c r="D16" s="1" t="s">
        <v>35</v>
      </c>
      <c r="E16" s="1" t="s">
        <v>23</v>
      </c>
      <c r="F16" s="1" t="s">
        <v>24</v>
      </c>
      <c r="H16" s="7">
        <v>8.0</v>
      </c>
      <c r="I16" s="7">
        <v>8.0</v>
      </c>
      <c r="J16" s="7">
        <v>5.0</v>
      </c>
      <c r="K16" s="7">
        <v>6.0</v>
      </c>
    </row>
    <row r="17">
      <c r="A17" s="8">
        <f t="shared" si="1"/>
        <v>14</v>
      </c>
      <c r="B17" s="1" t="s">
        <v>56</v>
      </c>
      <c r="C17" s="1">
        <v>4.0</v>
      </c>
      <c r="D17" s="1" t="s">
        <v>40</v>
      </c>
      <c r="E17" s="1" t="s">
        <v>23</v>
      </c>
      <c r="F17" s="1" t="s">
        <v>17</v>
      </c>
      <c r="H17" s="7">
        <v>7.0</v>
      </c>
      <c r="I17" s="7">
        <v>6.0</v>
      </c>
      <c r="J17" s="7">
        <v>5.0</v>
      </c>
      <c r="K17" s="7">
        <v>5.0</v>
      </c>
    </row>
    <row r="18">
      <c r="A18" s="8">
        <f t="shared" si="1"/>
        <v>15</v>
      </c>
      <c r="B18" s="1" t="s">
        <v>57</v>
      </c>
      <c r="C18" s="1">
        <v>5.0</v>
      </c>
      <c r="D18" s="1" t="s">
        <v>35</v>
      </c>
      <c r="E18" s="1" t="s">
        <v>58</v>
      </c>
      <c r="F18" s="1" t="s">
        <v>30</v>
      </c>
      <c r="H18" s="7">
        <v>8.0</v>
      </c>
      <c r="I18" s="7">
        <v>8.0</v>
      </c>
      <c r="J18" s="7">
        <v>7.0</v>
      </c>
      <c r="K18" s="7">
        <v>7.0</v>
      </c>
    </row>
    <row r="19">
      <c r="A19" s="8">
        <f t="shared" si="1"/>
        <v>16</v>
      </c>
      <c r="B19" s="1" t="s">
        <v>59</v>
      </c>
      <c r="C19" s="1">
        <v>5.0</v>
      </c>
      <c r="D19" s="1" t="s">
        <v>40</v>
      </c>
      <c r="E19" s="1" t="s">
        <v>16</v>
      </c>
      <c r="F19" s="1" t="s">
        <v>60</v>
      </c>
      <c r="H19" s="7">
        <v>8.0</v>
      </c>
      <c r="I19" s="7">
        <v>6.0</v>
      </c>
      <c r="J19" s="7">
        <v>6.0</v>
      </c>
      <c r="K19" s="7">
        <v>5.0</v>
      </c>
    </row>
    <row r="20">
      <c r="A20" s="8">
        <f t="shared" si="1"/>
        <v>17</v>
      </c>
      <c r="B20" s="1" t="s">
        <v>61</v>
      </c>
      <c r="C20" s="1">
        <v>5.0</v>
      </c>
      <c r="D20" s="1" t="s">
        <v>40</v>
      </c>
      <c r="E20" s="1" t="s">
        <v>16</v>
      </c>
      <c r="F20" s="1" t="s">
        <v>60</v>
      </c>
      <c r="H20" s="7">
        <v>8.0</v>
      </c>
      <c r="I20" s="7">
        <v>6.0</v>
      </c>
      <c r="J20" s="7">
        <v>6.0</v>
      </c>
      <c r="K20" s="7">
        <v>5.0</v>
      </c>
    </row>
    <row r="21">
      <c r="A21" s="8">
        <f t="shared" si="1"/>
        <v>18</v>
      </c>
      <c r="B21" s="1" t="s">
        <v>62</v>
      </c>
      <c r="C21" s="1">
        <v>4.0</v>
      </c>
      <c r="D21" s="1" t="s">
        <v>15</v>
      </c>
      <c r="E21" s="1" t="s">
        <v>16</v>
      </c>
      <c r="F21" s="1" t="s">
        <v>24</v>
      </c>
      <c r="H21" s="7">
        <v>7.0</v>
      </c>
      <c r="I21" s="7">
        <v>7.0</v>
      </c>
      <c r="J21" s="7">
        <v>6.0</v>
      </c>
      <c r="K21" s="7">
        <v>6.0</v>
      </c>
    </row>
    <row r="22">
      <c r="A22" s="8">
        <f t="shared" si="1"/>
        <v>19</v>
      </c>
      <c r="B22" s="1" t="s">
        <v>63</v>
      </c>
      <c r="C22" s="1">
        <v>5.0</v>
      </c>
      <c r="D22" s="1" t="s">
        <v>35</v>
      </c>
      <c r="E22" s="1" t="s">
        <v>16</v>
      </c>
      <c r="F22" s="1" t="s">
        <v>24</v>
      </c>
      <c r="H22" s="7">
        <v>8.0</v>
      </c>
      <c r="I22" s="7">
        <v>8.0</v>
      </c>
      <c r="J22" s="7">
        <v>6.0</v>
      </c>
      <c r="K22" s="7">
        <v>6.0</v>
      </c>
    </row>
    <row r="23">
      <c r="A23" s="8">
        <f t="shared" si="1"/>
        <v>20</v>
      </c>
      <c r="B23" s="1" t="s">
        <v>64</v>
      </c>
      <c r="C23" s="1">
        <v>5.0</v>
      </c>
      <c r="D23" s="1" t="s">
        <v>35</v>
      </c>
      <c r="E23" s="1" t="s">
        <v>16</v>
      </c>
      <c r="F23" s="1" t="s">
        <v>42</v>
      </c>
      <c r="H23" s="7">
        <v>8.0</v>
      </c>
      <c r="I23" s="7">
        <v>8.0</v>
      </c>
      <c r="J23" s="7">
        <v>6.0</v>
      </c>
      <c r="K23" s="7">
        <v>6.0</v>
      </c>
    </row>
    <row r="24">
      <c r="A24" s="8">
        <f t="shared" si="1"/>
        <v>21</v>
      </c>
      <c r="B24" s="1" t="s">
        <v>65</v>
      </c>
      <c r="C24" s="1">
        <v>5.0</v>
      </c>
      <c r="D24" s="1" t="s">
        <v>35</v>
      </c>
      <c r="E24" s="1" t="s">
        <v>16</v>
      </c>
      <c r="F24" s="1" t="s">
        <v>46</v>
      </c>
      <c r="H24" s="7">
        <v>8.0</v>
      </c>
      <c r="I24" s="7">
        <v>8.0</v>
      </c>
      <c r="J24" s="7">
        <v>6.0</v>
      </c>
      <c r="K24" s="7">
        <v>6.0</v>
      </c>
    </row>
    <row r="25">
      <c r="A25" s="8">
        <f t="shared" si="1"/>
        <v>22</v>
      </c>
      <c r="B25" s="1" t="s">
        <v>66</v>
      </c>
      <c r="C25" s="1">
        <v>5.0</v>
      </c>
      <c r="D25" s="1" t="s">
        <v>35</v>
      </c>
      <c r="E25" s="1" t="s">
        <v>41</v>
      </c>
      <c r="F25" s="1" t="s">
        <v>30</v>
      </c>
      <c r="H25" s="7">
        <v>8.0</v>
      </c>
      <c r="I25" s="7">
        <v>8.0</v>
      </c>
      <c r="J25" s="7">
        <v>4.0</v>
      </c>
      <c r="K25" s="7">
        <v>7.0</v>
      </c>
    </row>
    <row r="26">
      <c r="A26" s="8">
        <f t="shared" si="1"/>
        <v>23</v>
      </c>
      <c r="B26" s="1" t="s">
        <v>67</v>
      </c>
      <c r="C26" s="1">
        <v>4.0</v>
      </c>
      <c r="D26" s="1" t="s">
        <v>40</v>
      </c>
      <c r="E26" s="1" t="s">
        <v>23</v>
      </c>
      <c r="F26" s="1" t="s">
        <v>46</v>
      </c>
      <c r="H26" s="7">
        <v>7.0</v>
      </c>
      <c r="I26" s="7">
        <v>6.0</v>
      </c>
      <c r="J26" s="7">
        <v>5.0</v>
      </c>
      <c r="K26" s="7">
        <v>6.0</v>
      </c>
    </row>
    <row r="27">
      <c r="A27" s="8">
        <f t="shared" si="1"/>
        <v>24</v>
      </c>
      <c r="B27" s="1" t="s">
        <v>68</v>
      </c>
      <c r="C27" s="1">
        <v>4.0</v>
      </c>
      <c r="D27" s="1" t="s">
        <v>40</v>
      </c>
      <c r="E27" s="1" t="s">
        <v>16</v>
      </c>
      <c r="F27" s="1" t="s">
        <v>46</v>
      </c>
      <c r="H27" s="7">
        <v>7.0</v>
      </c>
      <c r="I27" s="7">
        <v>6.0</v>
      </c>
      <c r="J27" s="7">
        <v>6.0</v>
      </c>
      <c r="K27" s="7">
        <v>6.0</v>
      </c>
    </row>
    <row r="28">
      <c r="A28" s="8">
        <f t="shared" si="1"/>
        <v>25</v>
      </c>
      <c r="B28" s="1" t="s">
        <v>69</v>
      </c>
      <c r="C28" s="1">
        <v>4.0</v>
      </c>
      <c r="D28" s="1" t="s">
        <v>15</v>
      </c>
      <c r="E28" s="1" t="s">
        <v>41</v>
      </c>
      <c r="F28" s="1" t="s">
        <v>46</v>
      </c>
      <c r="H28" s="7">
        <v>7.0</v>
      </c>
      <c r="I28" s="7">
        <v>7.0</v>
      </c>
      <c r="J28" s="7">
        <v>4.0</v>
      </c>
      <c r="K28" s="7">
        <v>6.0</v>
      </c>
    </row>
    <row r="29">
      <c r="A29" s="8">
        <f t="shared" si="1"/>
        <v>26</v>
      </c>
      <c r="B29" s="1" t="s">
        <v>70</v>
      </c>
      <c r="C29" s="1">
        <v>5.0</v>
      </c>
      <c r="D29" s="1" t="s">
        <v>40</v>
      </c>
      <c r="E29" s="1" t="s">
        <v>41</v>
      </c>
      <c r="F29" s="1" t="s">
        <v>42</v>
      </c>
      <c r="H29" s="7">
        <v>8.0</v>
      </c>
      <c r="I29" s="7">
        <v>6.0</v>
      </c>
      <c r="J29" s="7">
        <v>4.0</v>
      </c>
      <c r="K29" s="7">
        <v>6.0</v>
      </c>
    </row>
    <row r="30">
      <c r="A30" s="8">
        <f t="shared" si="1"/>
        <v>27</v>
      </c>
      <c r="B30" s="1" t="s">
        <v>71</v>
      </c>
      <c r="C30" s="1">
        <v>4.0</v>
      </c>
      <c r="D30" s="1" t="s">
        <v>35</v>
      </c>
      <c r="E30" s="1" t="s">
        <v>41</v>
      </c>
      <c r="F30" s="1" t="s">
        <v>17</v>
      </c>
      <c r="H30" s="7">
        <v>7.0</v>
      </c>
      <c r="I30" s="7">
        <v>8.0</v>
      </c>
      <c r="J30" s="7">
        <v>4.0</v>
      </c>
      <c r="K30" s="7">
        <v>5.0</v>
      </c>
    </row>
    <row r="31">
      <c r="A31" s="8">
        <f t="shared" si="1"/>
        <v>28</v>
      </c>
      <c r="B31" s="1" t="s">
        <v>72</v>
      </c>
      <c r="C31" s="1">
        <v>4.0</v>
      </c>
      <c r="D31" s="1" t="s">
        <v>35</v>
      </c>
      <c r="E31" s="1" t="s">
        <v>36</v>
      </c>
      <c r="F31" s="1" t="s">
        <v>17</v>
      </c>
      <c r="H31" s="7">
        <v>7.0</v>
      </c>
      <c r="I31" s="7">
        <v>8.0</v>
      </c>
      <c r="J31" s="7">
        <v>7.0</v>
      </c>
      <c r="K31" s="7">
        <v>5.0</v>
      </c>
    </row>
    <row r="32">
      <c r="A32" s="8">
        <f t="shared" si="1"/>
        <v>29</v>
      </c>
      <c r="B32" s="1" t="s">
        <v>73</v>
      </c>
      <c r="C32" s="1">
        <v>5.0</v>
      </c>
      <c r="D32" s="1" t="s">
        <v>40</v>
      </c>
      <c r="E32" s="1" t="s">
        <v>16</v>
      </c>
      <c r="F32" s="1" t="s">
        <v>24</v>
      </c>
      <c r="H32" s="7">
        <v>8.0</v>
      </c>
      <c r="I32" s="7">
        <v>6.0</v>
      </c>
      <c r="J32" s="7">
        <v>6.0</v>
      </c>
      <c r="K32" s="7">
        <v>6.0</v>
      </c>
    </row>
    <row r="33">
      <c r="A33" s="8">
        <f t="shared" si="1"/>
        <v>30</v>
      </c>
      <c r="B33" s="1" t="s">
        <v>74</v>
      </c>
      <c r="C33" s="1">
        <v>5.0</v>
      </c>
      <c r="D33" s="1" t="s">
        <v>40</v>
      </c>
      <c r="E33" s="1" t="s">
        <v>58</v>
      </c>
      <c r="F33" s="1" t="s">
        <v>46</v>
      </c>
      <c r="H33" s="7">
        <v>8.0</v>
      </c>
      <c r="I33" s="7">
        <v>6.0</v>
      </c>
      <c r="J33" s="7">
        <v>7.0</v>
      </c>
      <c r="K33" s="7">
        <v>6.0</v>
      </c>
    </row>
    <row r="34">
      <c r="A34" s="8">
        <f t="shared" si="1"/>
        <v>31</v>
      </c>
      <c r="B34" s="1" t="s">
        <v>75</v>
      </c>
      <c r="C34" s="1">
        <v>4.0</v>
      </c>
      <c r="D34" s="1" t="s">
        <v>35</v>
      </c>
      <c r="E34" s="1" t="s">
        <v>36</v>
      </c>
      <c r="F34" s="1" t="s">
        <v>46</v>
      </c>
      <c r="H34" s="7">
        <v>7.0</v>
      </c>
      <c r="I34" s="7">
        <v>8.0</v>
      </c>
      <c r="J34" s="7">
        <v>7.0</v>
      </c>
      <c r="K34" s="7">
        <v>6.0</v>
      </c>
    </row>
    <row r="35">
      <c r="A35" s="8">
        <f t="shared" si="1"/>
        <v>32</v>
      </c>
      <c r="B35" s="1" t="s">
        <v>76</v>
      </c>
      <c r="C35" s="1">
        <v>4.0</v>
      </c>
      <c r="D35" s="1" t="s">
        <v>40</v>
      </c>
      <c r="E35" s="1" t="s">
        <v>58</v>
      </c>
      <c r="F35" s="1" t="s">
        <v>24</v>
      </c>
      <c r="H35" s="7">
        <v>7.0</v>
      </c>
      <c r="I35" s="7">
        <v>6.0</v>
      </c>
      <c r="J35" s="7">
        <v>7.0</v>
      </c>
      <c r="K35" s="7">
        <v>6.0</v>
      </c>
    </row>
    <row r="36">
      <c r="A36" s="8">
        <f t="shared" si="1"/>
        <v>33</v>
      </c>
      <c r="B36" s="1" t="s">
        <v>77</v>
      </c>
      <c r="C36" s="1">
        <v>5.0</v>
      </c>
      <c r="D36" s="1" t="s">
        <v>40</v>
      </c>
      <c r="E36" s="1" t="s">
        <v>41</v>
      </c>
      <c r="F36" s="1" t="s">
        <v>42</v>
      </c>
      <c r="H36" s="7">
        <v>8.0</v>
      </c>
      <c r="I36" s="7">
        <v>6.0</v>
      </c>
      <c r="J36" s="7">
        <v>4.0</v>
      </c>
      <c r="K36" s="7">
        <v>6.0</v>
      </c>
    </row>
    <row r="37">
      <c r="A37" s="8">
        <f t="shared" si="1"/>
        <v>34</v>
      </c>
      <c r="B37" s="1" t="s">
        <v>78</v>
      </c>
      <c r="C37" s="1">
        <v>4.0</v>
      </c>
      <c r="D37" s="1" t="s">
        <v>40</v>
      </c>
      <c r="E37" s="1" t="s">
        <v>36</v>
      </c>
      <c r="F37" s="1" t="s">
        <v>60</v>
      </c>
      <c r="H37" s="7">
        <v>7.0</v>
      </c>
      <c r="I37" s="7">
        <v>6.0</v>
      </c>
      <c r="J37" s="7">
        <v>7.0</v>
      </c>
      <c r="K37" s="7">
        <v>5.0</v>
      </c>
    </row>
    <row r="38">
      <c r="A38" s="8">
        <f t="shared" si="1"/>
        <v>35</v>
      </c>
      <c r="B38" s="1" t="s">
        <v>79</v>
      </c>
      <c r="C38" s="1">
        <v>5.0</v>
      </c>
      <c r="D38" s="1" t="s">
        <v>40</v>
      </c>
      <c r="E38" s="1" t="s">
        <v>58</v>
      </c>
      <c r="F38" s="1" t="s">
        <v>24</v>
      </c>
      <c r="H38" s="7">
        <v>8.0</v>
      </c>
      <c r="I38" s="7">
        <v>6.0</v>
      </c>
      <c r="J38" s="7">
        <v>7.0</v>
      </c>
      <c r="K38" s="7">
        <v>6.0</v>
      </c>
    </row>
    <row r="39">
      <c r="A39" s="8">
        <f t="shared" si="1"/>
        <v>36</v>
      </c>
      <c r="B39" s="1" t="s">
        <v>80</v>
      </c>
      <c r="C39" s="1">
        <v>4.0</v>
      </c>
      <c r="D39" s="1" t="s">
        <v>40</v>
      </c>
      <c r="E39" s="1" t="s">
        <v>41</v>
      </c>
      <c r="F39" s="1" t="s">
        <v>60</v>
      </c>
      <c r="H39" s="7">
        <v>7.0</v>
      </c>
      <c r="I39" s="7">
        <v>6.0</v>
      </c>
      <c r="J39" s="7">
        <v>4.0</v>
      </c>
      <c r="K39" s="7">
        <v>5.0</v>
      </c>
    </row>
    <row r="40">
      <c r="A40" s="8">
        <f t="shared" si="1"/>
        <v>37</v>
      </c>
      <c r="B40" s="1" t="s">
        <v>81</v>
      </c>
      <c r="C40" s="1">
        <v>5.0</v>
      </c>
      <c r="D40" s="1" t="s">
        <v>35</v>
      </c>
      <c r="E40" s="1" t="s">
        <v>23</v>
      </c>
      <c r="F40" s="1" t="s">
        <v>42</v>
      </c>
      <c r="H40" s="7">
        <v>8.0</v>
      </c>
      <c r="I40" s="7">
        <v>8.0</v>
      </c>
      <c r="J40" s="7">
        <v>5.0</v>
      </c>
      <c r="K40" s="7">
        <v>6.0</v>
      </c>
    </row>
    <row r="41">
      <c r="A41" s="8">
        <f t="shared" si="1"/>
        <v>38</v>
      </c>
      <c r="B41" s="1" t="s">
        <v>82</v>
      </c>
      <c r="C41" s="1">
        <v>4.0</v>
      </c>
      <c r="D41" s="1" t="s">
        <v>40</v>
      </c>
      <c r="E41" s="1" t="s">
        <v>58</v>
      </c>
      <c r="F41" s="1" t="s">
        <v>30</v>
      </c>
      <c r="H41" s="7">
        <v>7.0</v>
      </c>
      <c r="I41" s="7">
        <v>6.0</v>
      </c>
      <c r="J41" s="7">
        <v>7.0</v>
      </c>
      <c r="K41" s="7">
        <v>7.0</v>
      </c>
    </row>
    <row r="42">
      <c r="A42" s="8">
        <f t="shared" si="1"/>
        <v>39</v>
      </c>
      <c r="B42" s="1" t="s">
        <v>83</v>
      </c>
      <c r="C42" s="1">
        <v>5.0</v>
      </c>
      <c r="D42" s="1" t="s">
        <v>15</v>
      </c>
      <c r="E42" s="1" t="s">
        <v>16</v>
      </c>
      <c r="F42" s="1" t="s">
        <v>60</v>
      </c>
      <c r="H42" s="7">
        <v>8.0</v>
      </c>
      <c r="I42" s="7">
        <v>7.0</v>
      </c>
      <c r="J42" s="7">
        <v>6.0</v>
      </c>
      <c r="K42" s="7">
        <v>5.0</v>
      </c>
    </row>
    <row r="43">
      <c r="A43" s="8">
        <f t="shared" si="1"/>
        <v>40</v>
      </c>
      <c r="B43" s="1" t="s">
        <v>84</v>
      </c>
      <c r="C43" s="1">
        <v>5.0</v>
      </c>
      <c r="D43" s="1" t="s">
        <v>15</v>
      </c>
      <c r="E43" s="1" t="s">
        <v>16</v>
      </c>
      <c r="F43" s="1" t="s">
        <v>17</v>
      </c>
      <c r="H43" s="7">
        <v>8.0</v>
      </c>
      <c r="I43" s="7">
        <v>7.0</v>
      </c>
      <c r="J43" s="7">
        <v>6.0</v>
      </c>
      <c r="K43" s="7">
        <v>5.0</v>
      </c>
    </row>
    <row r="44">
      <c r="A44" s="8">
        <f t="shared" si="1"/>
        <v>41</v>
      </c>
      <c r="B44" s="1" t="s">
        <v>85</v>
      </c>
      <c r="C44" s="1">
        <v>5.0</v>
      </c>
      <c r="D44" s="1" t="s">
        <v>40</v>
      </c>
      <c r="E44" s="1" t="s">
        <v>16</v>
      </c>
      <c r="F44" s="1" t="s">
        <v>46</v>
      </c>
      <c r="H44" s="7">
        <v>8.0</v>
      </c>
      <c r="I44" s="7">
        <v>6.0</v>
      </c>
      <c r="J44" s="7">
        <v>6.0</v>
      </c>
      <c r="K44" s="7">
        <v>6.0</v>
      </c>
    </row>
    <row r="45">
      <c r="A45" s="8">
        <f t="shared" si="1"/>
        <v>42</v>
      </c>
      <c r="B45" s="1" t="s">
        <v>86</v>
      </c>
      <c r="C45" s="1">
        <v>5.0</v>
      </c>
      <c r="D45" s="1" t="s">
        <v>40</v>
      </c>
      <c r="E45" s="1" t="s">
        <v>23</v>
      </c>
      <c r="F45" s="1" t="s">
        <v>60</v>
      </c>
      <c r="H45" s="7">
        <v>8.0</v>
      </c>
      <c r="I45" s="7">
        <v>6.0</v>
      </c>
      <c r="J45" s="7">
        <v>5.0</v>
      </c>
      <c r="K45" s="7">
        <v>5.0</v>
      </c>
    </row>
    <row r="46">
      <c r="A46" s="8">
        <f t="shared" si="1"/>
        <v>43</v>
      </c>
      <c r="B46" s="1" t="s">
        <v>87</v>
      </c>
      <c r="C46" s="1">
        <v>4.0</v>
      </c>
      <c r="D46" s="1" t="s">
        <v>15</v>
      </c>
      <c r="E46" s="1" t="s">
        <v>58</v>
      </c>
      <c r="F46" s="1" t="s">
        <v>30</v>
      </c>
      <c r="H46" s="7">
        <v>7.0</v>
      </c>
      <c r="I46" s="7">
        <v>7.0</v>
      </c>
      <c r="J46" s="7">
        <v>7.0</v>
      </c>
      <c r="K46" s="7">
        <v>7.0</v>
      </c>
    </row>
    <row r="47">
      <c r="A47" s="8">
        <f t="shared" si="1"/>
        <v>44</v>
      </c>
      <c r="B47" s="1" t="s">
        <v>88</v>
      </c>
      <c r="C47" s="1">
        <v>5.0</v>
      </c>
      <c r="D47" s="1" t="s">
        <v>35</v>
      </c>
      <c r="E47" s="1" t="s">
        <v>58</v>
      </c>
      <c r="F47" s="1" t="s">
        <v>60</v>
      </c>
      <c r="H47" s="7">
        <v>8.0</v>
      </c>
      <c r="I47" s="7">
        <v>8.0</v>
      </c>
      <c r="J47" s="7">
        <v>7.0</v>
      </c>
      <c r="K47" s="7">
        <v>5.0</v>
      </c>
    </row>
    <row r="48">
      <c r="A48" s="8">
        <f t="shared" si="1"/>
        <v>45</v>
      </c>
      <c r="B48" s="1" t="s">
        <v>89</v>
      </c>
      <c r="C48" s="1">
        <v>4.0</v>
      </c>
      <c r="D48" s="1" t="s">
        <v>15</v>
      </c>
      <c r="E48" s="1" t="s">
        <v>16</v>
      </c>
      <c r="F48" s="1" t="s">
        <v>42</v>
      </c>
      <c r="H48" s="7">
        <v>7.0</v>
      </c>
      <c r="I48" s="7">
        <v>7.0</v>
      </c>
      <c r="J48" s="7">
        <v>6.0</v>
      </c>
      <c r="K48" s="7">
        <v>6.0</v>
      </c>
    </row>
    <row r="49">
      <c r="A49" s="8">
        <f t="shared" si="1"/>
        <v>46</v>
      </c>
      <c r="B49" s="1" t="s">
        <v>90</v>
      </c>
      <c r="C49" s="1">
        <v>4.0</v>
      </c>
      <c r="D49" s="1" t="s">
        <v>40</v>
      </c>
      <c r="E49" s="1" t="s">
        <v>36</v>
      </c>
      <c r="F49" s="1" t="s">
        <v>30</v>
      </c>
      <c r="H49" s="7">
        <v>7.0</v>
      </c>
      <c r="I49" s="7">
        <v>6.0</v>
      </c>
      <c r="J49" s="7">
        <v>7.0</v>
      </c>
      <c r="K49" s="7">
        <v>7.0</v>
      </c>
    </row>
    <row r="50">
      <c r="A50" s="8">
        <f t="shared" si="1"/>
        <v>47</v>
      </c>
      <c r="B50" s="1" t="s">
        <v>91</v>
      </c>
      <c r="C50" s="1">
        <v>5.0</v>
      </c>
      <c r="D50" s="1" t="s">
        <v>15</v>
      </c>
      <c r="E50" s="1" t="s">
        <v>41</v>
      </c>
      <c r="F50" s="1" t="s">
        <v>46</v>
      </c>
      <c r="H50" s="7">
        <v>8.0</v>
      </c>
      <c r="I50" s="7">
        <v>7.0</v>
      </c>
      <c r="J50" s="7">
        <v>4.0</v>
      </c>
      <c r="K50" s="7">
        <v>6.0</v>
      </c>
    </row>
    <row r="51">
      <c r="A51" s="8">
        <f t="shared" si="1"/>
        <v>48</v>
      </c>
      <c r="B51" s="1" t="s">
        <v>92</v>
      </c>
      <c r="C51" s="1">
        <v>4.0</v>
      </c>
      <c r="D51" s="1" t="s">
        <v>35</v>
      </c>
      <c r="E51" s="1" t="s">
        <v>41</v>
      </c>
      <c r="F51" s="1" t="s">
        <v>30</v>
      </c>
      <c r="H51" s="7">
        <v>7.0</v>
      </c>
      <c r="I51" s="7">
        <v>8.0</v>
      </c>
      <c r="J51" s="7">
        <v>4.0</v>
      </c>
      <c r="K51" s="7">
        <v>7.0</v>
      </c>
    </row>
    <row r="52">
      <c r="A52" s="8">
        <f t="shared" si="1"/>
        <v>49</v>
      </c>
      <c r="B52" s="1" t="s">
        <v>93</v>
      </c>
      <c r="C52" s="1">
        <v>5.0</v>
      </c>
      <c r="D52" s="1" t="s">
        <v>15</v>
      </c>
      <c r="E52" s="1" t="s">
        <v>23</v>
      </c>
      <c r="F52" s="1" t="s">
        <v>42</v>
      </c>
      <c r="H52" s="7">
        <v>8.0</v>
      </c>
      <c r="I52" s="7">
        <v>7.0</v>
      </c>
      <c r="J52" s="7">
        <v>5.0</v>
      </c>
      <c r="K52" s="7">
        <v>6.0</v>
      </c>
    </row>
    <row r="53">
      <c r="A53" s="8">
        <f t="shared" si="1"/>
        <v>50</v>
      </c>
      <c r="B53" s="1" t="s">
        <v>94</v>
      </c>
      <c r="C53" s="1">
        <v>5.0</v>
      </c>
      <c r="D53" s="1" t="s">
        <v>35</v>
      </c>
      <c r="E53" s="1" t="s">
        <v>23</v>
      </c>
      <c r="F53" s="1" t="s">
        <v>30</v>
      </c>
      <c r="H53" s="7">
        <v>7.0</v>
      </c>
      <c r="I53" s="7">
        <v>8.0</v>
      </c>
      <c r="J53" s="7">
        <v>5.0</v>
      </c>
      <c r="K53" s="7">
        <v>7.0</v>
      </c>
    </row>
    <row r="54">
      <c r="A54" s="8">
        <f t="shared" si="1"/>
        <v>51</v>
      </c>
      <c r="B54" s="1" t="s">
        <v>95</v>
      </c>
      <c r="C54" s="1">
        <v>4.0</v>
      </c>
      <c r="D54" s="1" t="s">
        <v>40</v>
      </c>
      <c r="E54" s="1" t="s">
        <v>58</v>
      </c>
      <c r="F54" s="1" t="s">
        <v>17</v>
      </c>
      <c r="H54" s="7">
        <v>7.0</v>
      </c>
      <c r="I54" s="7">
        <v>6.0</v>
      </c>
      <c r="J54" s="7">
        <v>7.0</v>
      </c>
      <c r="K54" s="7">
        <v>5.0</v>
      </c>
    </row>
    <row r="55">
      <c r="A55" s="8">
        <f t="shared" si="1"/>
        <v>52</v>
      </c>
      <c r="B55" s="1" t="s">
        <v>96</v>
      </c>
      <c r="C55" s="1">
        <v>5.0</v>
      </c>
      <c r="D55" s="1" t="s">
        <v>40</v>
      </c>
      <c r="E55" s="1" t="s">
        <v>58</v>
      </c>
      <c r="F55" s="1" t="s">
        <v>17</v>
      </c>
      <c r="H55" s="7">
        <v>8.0</v>
      </c>
      <c r="I55" s="7">
        <v>6.0</v>
      </c>
      <c r="J55" s="7">
        <v>7.0</v>
      </c>
      <c r="K55" s="7">
        <v>5.0</v>
      </c>
    </row>
  </sheetData>
  <mergeCells count="2">
    <mergeCell ref="C2:F2"/>
    <mergeCell ref="H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13</v>
      </c>
    </row>
    <row r="2">
      <c r="A2" s="5" t="s">
        <v>18</v>
      </c>
      <c r="B2" s="5" t="s">
        <v>19</v>
      </c>
      <c r="C2" s="5" t="s">
        <v>20</v>
      </c>
      <c r="D2" s="5" t="s">
        <v>21</v>
      </c>
      <c r="F2" s="2" t="s">
        <v>2</v>
      </c>
      <c r="G2" s="3"/>
      <c r="H2" s="3"/>
      <c r="I2" s="4"/>
    </row>
    <row r="3">
      <c r="A3" s="5" t="s">
        <v>25</v>
      </c>
      <c r="B3" s="5" t="s">
        <v>26</v>
      </c>
      <c r="C3" s="5" t="s">
        <v>27</v>
      </c>
      <c r="D3" s="5" t="s">
        <v>28</v>
      </c>
      <c r="F3" s="7" t="s">
        <v>9</v>
      </c>
      <c r="G3" s="7" t="s">
        <v>10</v>
      </c>
      <c r="H3" s="7" t="s">
        <v>11</v>
      </c>
      <c r="I3" s="7" t="s">
        <v>12</v>
      </c>
    </row>
    <row r="4">
      <c r="B4" s="5" t="s">
        <v>31</v>
      </c>
      <c r="C4" s="5" t="s">
        <v>32</v>
      </c>
      <c r="D4" s="5" t="s">
        <v>33</v>
      </c>
      <c r="F4" s="7">
        <v>8.0</v>
      </c>
      <c r="G4" s="7">
        <v>7.0</v>
      </c>
      <c r="H4" s="7">
        <v>6.0</v>
      </c>
      <c r="I4" s="7">
        <v>5.0</v>
      </c>
    </row>
    <row r="5">
      <c r="C5" s="5" t="s">
        <v>37</v>
      </c>
      <c r="D5" s="5" t="s">
        <v>38</v>
      </c>
      <c r="F5" s="7">
        <v>8.0</v>
      </c>
      <c r="G5" s="7">
        <v>7.0</v>
      </c>
      <c r="H5" s="7">
        <v>5.0</v>
      </c>
      <c r="I5" s="7">
        <v>6.0</v>
      </c>
    </row>
    <row r="6">
      <c r="C6" s="5" t="s">
        <v>43</v>
      </c>
      <c r="D6" s="5" t="s">
        <v>44</v>
      </c>
      <c r="F6" s="7">
        <v>7.0</v>
      </c>
      <c r="G6" s="7">
        <v>7.0</v>
      </c>
      <c r="H6" s="7">
        <v>5.0</v>
      </c>
      <c r="I6" s="7">
        <v>7.0</v>
      </c>
    </row>
    <row r="7">
      <c r="D7" s="5" t="s">
        <v>47</v>
      </c>
      <c r="F7" s="7">
        <v>8.0</v>
      </c>
      <c r="G7" s="7">
        <v>8.0</v>
      </c>
      <c r="H7" s="7">
        <v>7.0</v>
      </c>
      <c r="I7" s="7">
        <v>5.0</v>
      </c>
    </row>
    <row r="8">
      <c r="F8" s="7">
        <v>7.0</v>
      </c>
      <c r="G8" s="7">
        <v>6.0</v>
      </c>
      <c r="H8" s="7">
        <v>4.0</v>
      </c>
      <c r="I8" s="7">
        <v>6.0</v>
      </c>
    </row>
    <row r="9">
      <c r="F9" s="7">
        <v>7.0</v>
      </c>
      <c r="G9" s="7">
        <v>8.0</v>
      </c>
      <c r="H9" s="7">
        <v>7.0</v>
      </c>
      <c r="I9" s="7">
        <v>6.0</v>
      </c>
    </row>
    <row r="10">
      <c r="F10" s="7">
        <v>7.0</v>
      </c>
      <c r="G10" s="7">
        <v>6.0</v>
      </c>
      <c r="H10" s="7">
        <v>6.0</v>
      </c>
      <c r="I10" s="7">
        <v>7.0</v>
      </c>
    </row>
    <row r="11">
      <c r="F11" s="7">
        <v>7.0</v>
      </c>
      <c r="G11" s="7">
        <v>6.0</v>
      </c>
      <c r="H11" s="7">
        <v>7.0</v>
      </c>
      <c r="I11" s="7">
        <v>6.0</v>
      </c>
    </row>
    <row r="12">
      <c r="F12" s="7">
        <v>8.0</v>
      </c>
      <c r="G12" s="7">
        <v>8.0</v>
      </c>
      <c r="H12" s="7">
        <v>7.0</v>
      </c>
      <c r="I12" s="7">
        <v>7.0</v>
      </c>
    </row>
    <row r="13">
      <c r="F13" s="7">
        <v>7.0</v>
      </c>
      <c r="G13" s="7">
        <v>6.0</v>
      </c>
      <c r="H13" s="7">
        <v>5.0</v>
      </c>
      <c r="I13" s="7">
        <v>6.0</v>
      </c>
    </row>
    <row r="14">
      <c r="F14" s="7">
        <v>8.0</v>
      </c>
      <c r="G14" s="7">
        <v>8.0</v>
      </c>
      <c r="H14" s="7">
        <v>7.0</v>
      </c>
      <c r="I14" s="7">
        <v>6.0</v>
      </c>
    </row>
    <row r="15">
      <c r="F15" s="7">
        <v>7.0</v>
      </c>
      <c r="G15" s="7">
        <v>7.0</v>
      </c>
      <c r="H15" s="7">
        <v>5.0</v>
      </c>
      <c r="I15" s="7">
        <v>6.0</v>
      </c>
    </row>
    <row r="16">
      <c r="F16" s="7">
        <v>8.0</v>
      </c>
      <c r="G16" s="7">
        <v>8.0</v>
      </c>
      <c r="H16" s="7">
        <v>5.0</v>
      </c>
      <c r="I16" s="7">
        <v>6.0</v>
      </c>
    </row>
    <row r="17">
      <c r="F17" s="7">
        <v>7.0</v>
      </c>
      <c r="G17" s="7">
        <v>6.0</v>
      </c>
      <c r="H17" s="7">
        <v>5.0</v>
      </c>
      <c r="I17" s="7">
        <v>5.0</v>
      </c>
    </row>
    <row r="18">
      <c r="F18" s="7">
        <v>8.0</v>
      </c>
      <c r="G18" s="7">
        <v>8.0</v>
      </c>
      <c r="H18" s="7">
        <v>7.0</v>
      </c>
      <c r="I18" s="7">
        <v>7.0</v>
      </c>
    </row>
    <row r="19">
      <c r="F19" s="7">
        <v>8.0</v>
      </c>
      <c r="G19" s="7">
        <v>6.0</v>
      </c>
      <c r="H19" s="7">
        <v>6.0</v>
      </c>
      <c r="I19" s="7">
        <v>5.0</v>
      </c>
    </row>
    <row r="20">
      <c r="F20" s="7">
        <v>8.0</v>
      </c>
      <c r="G20" s="7">
        <v>6.0</v>
      </c>
      <c r="H20" s="7">
        <v>6.0</v>
      </c>
      <c r="I20" s="7">
        <v>5.0</v>
      </c>
    </row>
    <row r="21">
      <c r="F21" s="7">
        <v>7.0</v>
      </c>
      <c r="G21" s="7">
        <v>7.0</v>
      </c>
      <c r="H21" s="7">
        <v>6.0</v>
      </c>
      <c r="I21" s="7">
        <v>6.0</v>
      </c>
    </row>
    <row r="22">
      <c r="F22" s="7">
        <v>8.0</v>
      </c>
      <c r="G22" s="7">
        <v>8.0</v>
      </c>
      <c r="H22" s="7">
        <v>6.0</v>
      </c>
      <c r="I22" s="7">
        <v>6.0</v>
      </c>
    </row>
    <row r="23">
      <c r="F23" s="7">
        <v>8.0</v>
      </c>
      <c r="G23" s="7">
        <v>8.0</v>
      </c>
      <c r="H23" s="7">
        <v>6.0</v>
      </c>
      <c r="I23" s="7">
        <v>6.0</v>
      </c>
    </row>
    <row r="24">
      <c r="F24" s="7">
        <v>8.0</v>
      </c>
      <c r="G24" s="7">
        <v>8.0</v>
      </c>
      <c r="H24" s="7">
        <v>6.0</v>
      </c>
      <c r="I24" s="7">
        <v>6.0</v>
      </c>
    </row>
    <row r="25">
      <c r="F25" s="7">
        <v>8.0</v>
      </c>
      <c r="G25" s="7">
        <v>8.0</v>
      </c>
      <c r="H25" s="7">
        <v>4.0</v>
      </c>
      <c r="I25" s="7">
        <v>7.0</v>
      </c>
    </row>
    <row r="26">
      <c r="F26" s="7">
        <v>7.0</v>
      </c>
      <c r="G26" s="7">
        <v>6.0</v>
      </c>
      <c r="H26" s="7">
        <v>5.0</v>
      </c>
      <c r="I26" s="7">
        <v>6.0</v>
      </c>
    </row>
    <row r="27">
      <c r="F27" s="7">
        <v>7.0</v>
      </c>
      <c r="G27" s="7">
        <v>6.0</v>
      </c>
      <c r="H27" s="7">
        <v>6.0</v>
      </c>
      <c r="I27" s="7">
        <v>6.0</v>
      </c>
    </row>
    <row r="28">
      <c r="F28" s="7">
        <v>7.0</v>
      </c>
      <c r="G28" s="7">
        <v>7.0</v>
      </c>
      <c r="H28" s="7">
        <v>4.0</v>
      </c>
      <c r="I28" s="7">
        <v>6.0</v>
      </c>
    </row>
    <row r="29">
      <c r="F29" s="7">
        <v>8.0</v>
      </c>
      <c r="G29" s="7">
        <v>6.0</v>
      </c>
      <c r="H29" s="7">
        <v>4.0</v>
      </c>
      <c r="I29" s="7">
        <v>6.0</v>
      </c>
    </row>
    <row r="30">
      <c r="F30" s="7">
        <v>7.0</v>
      </c>
      <c r="G30" s="7">
        <v>8.0</v>
      </c>
      <c r="H30" s="7">
        <v>4.0</v>
      </c>
      <c r="I30" s="7">
        <v>5.0</v>
      </c>
    </row>
    <row r="31">
      <c r="F31" s="7">
        <v>7.0</v>
      </c>
      <c r="G31" s="7">
        <v>8.0</v>
      </c>
      <c r="H31" s="7">
        <v>7.0</v>
      </c>
      <c r="I31" s="7">
        <v>5.0</v>
      </c>
    </row>
    <row r="32">
      <c r="F32" s="7">
        <v>8.0</v>
      </c>
      <c r="G32" s="7">
        <v>6.0</v>
      </c>
      <c r="H32" s="7">
        <v>6.0</v>
      </c>
      <c r="I32" s="7">
        <v>6.0</v>
      </c>
    </row>
    <row r="33">
      <c r="F33" s="7">
        <v>8.0</v>
      </c>
      <c r="G33" s="7">
        <v>6.0</v>
      </c>
      <c r="H33" s="7">
        <v>7.0</v>
      </c>
      <c r="I33" s="7">
        <v>6.0</v>
      </c>
    </row>
    <row r="34">
      <c r="F34" s="7">
        <v>7.0</v>
      </c>
      <c r="G34" s="7">
        <v>8.0</v>
      </c>
      <c r="H34" s="7">
        <v>7.0</v>
      </c>
      <c r="I34" s="7">
        <v>6.0</v>
      </c>
    </row>
    <row r="35">
      <c r="F35" s="7">
        <v>7.0</v>
      </c>
      <c r="G35" s="7">
        <v>6.0</v>
      </c>
      <c r="H35" s="7">
        <v>7.0</v>
      </c>
      <c r="I35" s="7">
        <v>6.0</v>
      </c>
    </row>
    <row r="36">
      <c r="F36" s="7">
        <v>8.0</v>
      </c>
      <c r="G36" s="7">
        <v>6.0</v>
      </c>
      <c r="H36" s="7">
        <v>4.0</v>
      </c>
      <c r="I36" s="7">
        <v>6.0</v>
      </c>
    </row>
    <row r="37">
      <c r="F37" s="7">
        <v>7.0</v>
      </c>
      <c r="G37" s="7">
        <v>6.0</v>
      </c>
      <c r="H37" s="7">
        <v>7.0</v>
      </c>
      <c r="I37" s="7">
        <v>5.0</v>
      </c>
    </row>
    <row r="38">
      <c r="F38" s="7">
        <v>8.0</v>
      </c>
      <c r="G38" s="7">
        <v>6.0</v>
      </c>
      <c r="H38" s="7">
        <v>7.0</v>
      </c>
      <c r="I38" s="7">
        <v>6.0</v>
      </c>
    </row>
    <row r="39">
      <c r="F39" s="7">
        <v>7.0</v>
      </c>
      <c r="G39" s="7">
        <v>6.0</v>
      </c>
      <c r="H39" s="7">
        <v>4.0</v>
      </c>
      <c r="I39" s="7">
        <v>5.0</v>
      </c>
    </row>
    <row r="40">
      <c r="F40" s="7">
        <v>8.0</v>
      </c>
      <c r="G40" s="7">
        <v>8.0</v>
      </c>
      <c r="H40" s="7">
        <v>5.0</v>
      </c>
      <c r="I40" s="7">
        <v>6.0</v>
      </c>
    </row>
    <row r="41">
      <c r="F41" s="7">
        <v>7.0</v>
      </c>
      <c r="G41" s="7">
        <v>6.0</v>
      </c>
      <c r="H41" s="7">
        <v>7.0</v>
      </c>
      <c r="I41" s="7">
        <v>7.0</v>
      </c>
    </row>
    <row r="42">
      <c r="F42" s="7">
        <v>8.0</v>
      </c>
      <c r="G42" s="7">
        <v>7.0</v>
      </c>
      <c r="H42" s="7">
        <v>6.0</v>
      </c>
      <c r="I42" s="7">
        <v>5.0</v>
      </c>
    </row>
    <row r="43">
      <c r="F43" s="7">
        <v>8.0</v>
      </c>
      <c r="G43" s="7">
        <v>7.0</v>
      </c>
      <c r="H43" s="7">
        <v>6.0</v>
      </c>
      <c r="I43" s="7">
        <v>5.0</v>
      </c>
    </row>
    <row r="44">
      <c r="F44" s="7">
        <v>8.0</v>
      </c>
      <c r="G44" s="7">
        <v>6.0</v>
      </c>
      <c r="H44" s="7">
        <v>6.0</v>
      </c>
      <c r="I44" s="7">
        <v>6.0</v>
      </c>
    </row>
    <row r="45">
      <c r="F45" s="7">
        <v>8.0</v>
      </c>
      <c r="G45" s="7">
        <v>6.0</v>
      </c>
      <c r="H45" s="7">
        <v>5.0</v>
      </c>
      <c r="I45" s="7">
        <v>5.0</v>
      </c>
    </row>
    <row r="46">
      <c r="F46" s="7">
        <v>7.0</v>
      </c>
      <c r="G46" s="7">
        <v>7.0</v>
      </c>
      <c r="H46" s="7">
        <v>7.0</v>
      </c>
      <c r="I46" s="7">
        <v>7.0</v>
      </c>
    </row>
    <row r="47">
      <c r="F47" s="7">
        <v>8.0</v>
      </c>
      <c r="G47" s="7">
        <v>8.0</v>
      </c>
      <c r="H47" s="7">
        <v>7.0</v>
      </c>
      <c r="I47" s="7">
        <v>5.0</v>
      </c>
    </row>
    <row r="48">
      <c r="F48" s="7">
        <v>7.0</v>
      </c>
      <c r="G48" s="7">
        <v>7.0</v>
      </c>
      <c r="H48" s="7">
        <v>6.0</v>
      </c>
      <c r="I48" s="7">
        <v>6.0</v>
      </c>
    </row>
    <row r="49">
      <c r="F49" s="7">
        <v>7.0</v>
      </c>
      <c r="G49" s="7">
        <v>6.0</v>
      </c>
      <c r="H49" s="7">
        <v>7.0</v>
      </c>
      <c r="I49" s="7">
        <v>7.0</v>
      </c>
    </row>
    <row r="50">
      <c r="F50" s="7">
        <v>8.0</v>
      </c>
      <c r="G50" s="7">
        <v>7.0</v>
      </c>
      <c r="H50" s="7">
        <v>4.0</v>
      </c>
      <c r="I50" s="7">
        <v>6.0</v>
      </c>
    </row>
    <row r="51">
      <c r="F51" s="7">
        <v>7.0</v>
      </c>
      <c r="G51" s="7">
        <v>8.0</v>
      </c>
      <c r="H51" s="7">
        <v>4.0</v>
      </c>
      <c r="I51" s="7">
        <v>7.0</v>
      </c>
    </row>
    <row r="52">
      <c r="F52" s="7">
        <v>8.0</v>
      </c>
      <c r="G52" s="7">
        <v>7.0</v>
      </c>
      <c r="H52" s="7">
        <v>5.0</v>
      </c>
      <c r="I52" s="7">
        <v>6.0</v>
      </c>
    </row>
    <row r="53">
      <c r="F53" s="7">
        <v>7.0</v>
      </c>
      <c r="G53" s="7">
        <v>8.0</v>
      </c>
      <c r="H53" s="7">
        <v>5.0</v>
      </c>
      <c r="I53" s="7">
        <v>7.0</v>
      </c>
    </row>
    <row r="54">
      <c r="F54" s="7">
        <v>7.0</v>
      </c>
      <c r="G54" s="7">
        <v>6.0</v>
      </c>
      <c r="H54" s="7">
        <v>7.0</v>
      </c>
      <c r="I54" s="7">
        <v>5.0</v>
      </c>
    </row>
    <row r="55">
      <c r="F55" s="7">
        <v>8.0</v>
      </c>
      <c r="G55" s="7">
        <v>6.0</v>
      </c>
      <c r="H55" s="7">
        <v>7.0</v>
      </c>
      <c r="I55" s="7">
        <v>5.0</v>
      </c>
    </row>
  </sheetData>
  <mergeCells count="1">
    <mergeCell ref="F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" t="s">
        <v>97</v>
      </c>
      <c r="C2" s="6" t="s">
        <v>98</v>
      </c>
      <c r="D2" s="6" t="s">
        <v>1</v>
      </c>
      <c r="E2" s="6" t="s">
        <v>99</v>
      </c>
      <c r="F2" s="6" t="s">
        <v>100</v>
      </c>
    </row>
    <row r="3">
      <c r="B3" s="1">
        <v>1.0</v>
      </c>
      <c r="C3" s="1" t="s">
        <v>9</v>
      </c>
      <c r="D3" s="1" t="s">
        <v>5</v>
      </c>
      <c r="E3" s="1" t="s">
        <v>101</v>
      </c>
      <c r="F3" s="1">
        <v>7.0</v>
      </c>
    </row>
    <row r="4">
      <c r="B4" s="1">
        <v>2.0</v>
      </c>
      <c r="C4" s="1" t="s">
        <v>10</v>
      </c>
      <c r="D4" s="1" t="s">
        <v>6</v>
      </c>
      <c r="E4" s="1" t="s">
        <v>101</v>
      </c>
      <c r="F4" s="1">
        <v>9.0</v>
      </c>
    </row>
    <row r="5">
      <c r="B5" s="1">
        <v>3.0</v>
      </c>
      <c r="C5" s="1" t="s">
        <v>11</v>
      </c>
      <c r="D5" s="1" t="s">
        <v>7</v>
      </c>
      <c r="E5" s="1" t="s">
        <v>101</v>
      </c>
      <c r="F5" s="1">
        <v>5.0</v>
      </c>
    </row>
    <row r="6">
      <c r="B6" s="1">
        <v>4.0</v>
      </c>
      <c r="C6" s="1" t="s">
        <v>12</v>
      </c>
      <c r="D6" s="1" t="s">
        <v>13</v>
      </c>
      <c r="E6" s="1" t="s">
        <v>101</v>
      </c>
      <c r="F6" s="1">
        <v>9.0</v>
      </c>
    </row>
    <row r="10">
      <c r="C10" s="9" t="s">
        <v>102</v>
      </c>
      <c r="D10" s="8">
        <f>SUM(F3,F4,F5,F6)</f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</cols>
  <sheetData>
    <row r="1">
      <c r="B1" s="5" t="s">
        <v>103</v>
      </c>
    </row>
    <row r="3">
      <c r="B3" s="9" t="s">
        <v>102</v>
      </c>
      <c r="C3" s="8">
        <f>SUM(Kriteria!F3:F6)</f>
        <v>30</v>
      </c>
    </row>
    <row r="5">
      <c r="B5" s="6" t="s">
        <v>1</v>
      </c>
      <c r="C5" s="6" t="s">
        <v>104</v>
      </c>
      <c r="D5" s="6" t="s">
        <v>105</v>
      </c>
    </row>
    <row r="6">
      <c r="B6" s="1" t="s">
        <v>9</v>
      </c>
      <c r="C6" s="10">
        <f>Kriteria!F3/C3</f>
        <v>0.2333333333</v>
      </c>
      <c r="D6" s="10">
        <f t="shared" ref="D6:D9" si="1">C6*1</f>
        <v>0.2333333333</v>
      </c>
    </row>
    <row r="7">
      <c r="B7" s="1" t="s">
        <v>10</v>
      </c>
      <c r="C7" s="10">
        <f>Kriteria!F4/C3</f>
        <v>0.3</v>
      </c>
      <c r="D7" s="10">
        <f t="shared" si="1"/>
        <v>0.3</v>
      </c>
    </row>
    <row r="8">
      <c r="B8" s="1" t="s">
        <v>11</v>
      </c>
      <c r="C8" s="10">
        <f>Kriteria!F5/C3</f>
        <v>0.1666666667</v>
      </c>
      <c r="D8" s="10">
        <f t="shared" si="1"/>
        <v>0.1666666667</v>
      </c>
    </row>
    <row r="9">
      <c r="B9" s="1" t="s">
        <v>12</v>
      </c>
      <c r="C9" s="10">
        <f>Kriteria!F6/C3</f>
        <v>0.3</v>
      </c>
      <c r="D9" s="10">
        <f t="shared" si="1"/>
        <v>0.3</v>
      </c>
    </row>
  </sheetData>
  <mergeCells count="1">
    <mergeCell ref="B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5" t="s">
        <v>106</v>
      </c>
    </row>
    <row r="2">
      <c r="C2" s="10"/>
      <c r="D2" s="1" t="s">
        <v>107</v>
      </c>
      <c r="E2" s="1" t="s">
        <v>108</v>
      </c>
      <c r="F2" s="1" t="s">
        <v>109</v>
      </c>
      <c r="G2" s="1" t="s">
        <v>110</v>
      </c>
      <c r="H2" s="10"/>
    </row>
    <row r="3">
      <c r="C3" s="1" t="s">
        <v>0</v>
      </c>
      <c r="D3" s="1" t="s">
        <v>111</v>
      </c>
      <c r="E3" s="1" t="s">
        <v>112</v>
      </c>
      <c r="F3" s="1" t="s">
        <v>113</v>
      </c>
      <c r="G3" s="1" t="s">
        <v>114</v>
      </c>
      <c r="H3" s="1" t="s">
        <v>115</v>
      </c>
    </row>
    <row r="4">
      <c r="C4" s="1" t="s">
        <v>116</v>
      </c>
      <c r="D4" s="11">
        <f>(NilaiBobot!F4^Step1!D6)</f>
        <v>1.624504793</v>
      </c>
      <c r="E4" s="12">
        <f>(NilaiBobot!G4^Step1!D7)</f>
        <v>1.792789963</v>
      </c>
      <c r="F4" s="12">
        <f>(NilaiBobot!H4^Step1!D8)</f>
        <v>1.348006155</v>
      </c>
      <c r="G4" s="12">
        <f>(NilaiBobot!I4^Step1!$D$9)</f>
        <v>1.620656597</v>
      </c>
      <c r="H4" s="10">
        <f t="shared" ref="H4:H55" si="1">PRODUCT(D4:G4)</f>
        <v>6.36258043</v>
      </c>
      <c r="J4" s="8">
        <f>(NilaiBobot!F4^Step1!D6)*(NilaiBobot!G4^Step1!D7)*(NilaiBobot!H4^Step1!D8)*(NilaiBobot!I4^Step1!D9)</f>
        <v>6.36258043</v>
      </c>
    </row>
    <row r="5">
      <c r="C5" s="1" t="s">
        <v>117</v>
      </c>
      <c r="D5" s="11">
        <f>(NilaiBobot!F5^Step1!D6)</f>
        <v>1.624504793</v>
      </c>
      <c r="E5" s="12">
        <f>(NilaiBobot!G5^Step1!D7)</f>
        <v>1.792789963</v>
      </c>
      <c r="F5" s="12">
        <f>(NilaiBobot!H5^Step1!D8)</f>
        <v>1.307660486</v>
      </c>
      <c r="G5" s="12">
        <f>(NilaiBobot!I5^Step1!$D$9)</f>
        <v>1.711769859</v>
      </c>
      <c r="H5" s="10">
        <f t="shared" si="1"/>
        <v>6.519147162</v>
      </c>
    </row>
    <row r="6">
      <c r="C6" s="1" t="s">
        <v>118</v>
      </c>
      <c r="D6" s="11">
        <f>(NilaiBobot!F6^Step1!D6)</f>
        <v>1.574669961</v>
      </c>
      <c r="E6" s="12">
        <f>(NilaiBobot!G6^Step1!D7)</f>
        <v>1.792789963</v>
      </c>
      <c r="F6" s="12">
        <f>(NilaiBobot!H6^Step1!D8)</f>
        <v>1.307660486</v>
      </c>
      <c r="G6" s="12">
        <f>(NilaiBobot!I6^Step1!$D$9)</f>
        <v>1.792789963</v>
      </c>
      <c r="H6" s="10">
        <f t="shared" si="1"/>
        <v>6.618253034</v>
      </c>
    </row>
    <row r="7">
      <c r="C7" s="1" t="s">
        <v>119</v>
      </c>
      <c r="D7" s="11">
        <f>(NilaiBobot!F7^Step1!D6)</f>
        <v>1.624504793</v>
      </c>
      <c r="E7" s="12">
        <f>(NilaiBobot!G7^Step1!D7)</f>
        <v>1.866065983</v>
      </c>
      <c r="F7" s="12">
        <f>(NilaiBobot!H7^Step1!D8)</f>
        <v>1.383087554</v>
      </c>
      <c r="G7" s="12">
        <f>(NilaiBobot!I7^Step1!$D$9)</f>
        <v>1.620656597</v>
      </c>
      <c r="H7" s="10">
        <f t="shared" si="1"/>
        <v>6.794987587</v>
      </c>
      <c r="J7" s="8">
        <f>SUM(H4:H55)</f>
        <v>335.3231341</v>
      </c>
    </row>
    <row r="8">
      <c r="C8" s="1" t="s">
        <v>120</v>
      </c>
      <c r="D8" s="11">
        <f>(NilaiBobot!F8^Step1!D6)</f>
        <v>1.574669961</v>
      </c>
      <c r="E8" s="12">
        <f>(NilaiBobot!G8^Step1!D7)</f>
        <v>1.711769859</v>
      </c>
      <c r="F8" s="12">
        <f>(NilaiBobot!H8^Step1!D8)</f>
        <v>1.25992105</v>
      </c>
      <c r="G8" s="12">
        <f>(NilaiBobot!I8^Step1!$D$9)</f>
        <v>1.711769859</v>
      </c>
      <c r="H8" s="10">
        <f t="shared" si="1"/>
        <v>5.813311902</v>
      </c>
    </row>
    <row r="9">
      <c r="C9" s="1" t="s">
        <v>121</v>
      </c>
      <c r="D9" s="11">
        <f>(NilaiBobot!F9^Step1!D6)</f>
        <v>1.574669961</v>
      </c>
      <c r="E9" s="12">
        <f>(NilaiBobot!G9^Step1!D8)</f>
        <v>1.414213562</v>
      </c>
      <c r="F9" s="12">
        <f>(NilaiBobot!H9^Step1!D8)</f>
        <v>1.383087554</v>
      </c>
      <c r="G9" s="12">
        <f>(NilaiBobot!I9^Step1!$D$9)</f>
        <v>1.711769859</v>
      </c>
      <c r="H9" s="10">
        <f t="shared" si="1"/>
        <v>5.272293624</v>
      </c>
    </row>
    <row r="10">
      <c r="C10" s="1" t="s">
        <v>122</v>
      </c>
      <c r="D10" s="11">
        <f>(NilaiBobot!F10^Step1!D6)</f>
        <v>1.574669961</v>
      </c>
      <c r="E10" s="12">
        <f>(NilaiBobot!G10^Step1!D9)</f>
        <v>1.711769859</v>
      </c>
      <c r="F10" s="12">
        <f>(NilaiBobot!H10^Step1!D8)</f>
        <v>1.348006155</v>
      </c>
      <c r="G10" s="12">
        <f>(NilaiBobot!I10^Step1!$D$9)</f>
        <v>1.792789963</v>
      </c>
      <c r="H10" s="10">
        <f t="shared" si="1"/>
        <v>6.514126752</v>
      </c>
    </row>
    <row r="11">
      <c r="C11" s="1" t="s">
        <v>123</v>
      </c>
      <c r="D11" s="11">
        <f>(NilaiBobot!F11^Step1!D6)</f>
        <v>1.574669961</v>
      </c>
      <c r="E11" s="12">
        <f>(NilaiBobot!G11^Step1!D7)</f>
        <v>1.711769859</v>
      </c>
      <c r="F11" s="12">
        <f>(NilaiBobot!H11^Step1!D8)</f>
        <v>1.383087554</v>
      </c>
      <c r="G11" s="12">
        <f>(NilaiBobot!I11^Step1!$D$9)</f>
        <v>1.711769859</v>
      </c>
      <c r="H11" s="10">
        <f t="shared" si="1"/>
        <v>6.381605689</v>
      </c>
    </row>
    <row r="12">
      <c r="C12" s="1" t="s">
        <v>124</v>
      </c>
      <c r="D12" s="11">
        <f>(NilaiBobot!F12^Step1!D6)</f>
        <v>1.624504793</v>
      </c>
      <c r="E12" s="12">
        <f>(NilaiBobot!G12^Step1!D7)</f>
        <v>1.866065983</v>
      </c>
      <c r="F12" s="12">
        <f>(NilaiBobot!H12^Step1!D8)</f>
        <v>1.383087554</v>
      </c>
      <c r="G12" s="12">
        <f>(NilaiBobot!I12^Step1!$D$9)</f>
        <v>1.792789963</v>
      </c>
      <c r="H12" s="10">
        <f t="shared" si="1"/>
        <v>7.516697594</v>
      </c>
    </row>
    <row r="13">
      <c r="C13" s="1" t="s">
        <v>125</v>
      </c>
      <c r="D13" s="11">
        <f>(NilaiBobot!F13^Step1!D6)</f>
        <v>1.574669961</v>
      </c>
      <c r="E13" s="12">
        <f>(NilaiBobot!G13^Step1!D7)</f>
        <v>1.711769859</v>
      </c>
      <c r="F13" s="12">
        <f>(NilaiBobot!H13^Step1!D8)</f>
        <v>1.307660486</v>
      </c>
      <c r="G13" s="12">
        <f>(NilaiBobot!I13^Step1!$D$9)</f>
        <v>1.711769859</v>
      </c>
      <c r="H13" s="10">
        <f t="shared" si="1"/>
        <v>6.033583031</v>
      </c>
    </row>
    <row r="14">
      <c r="C14" s="1" t="s">
        <v>126</v>
      </c>
      <c r="D14" s="11">
        <f>(NilaiBobot!F14^Step1!D6)</f>
        <v>1.624504793</v>
      </c>
      <c r="E14" s="12">
        <f>(NilaiBobot!G14^Step1!D7)</f>
        <v>1.866065983</v>
      </c>
      <c r="F14" s="12">
        <f>(NilaiBobot!H14^Step1!D8)</f>
        <v>1.383087554</v>
      </c>
      <c r="G14" s="12">
        <f>(NilaiBobot!I14^Step1!$D$9)</f>
        <v>1.711769859</v>
      </c>
      <c r="H14" s="10">
        <f t="shared" si="1"/>
        <v>7.177001575</v>
      </c>
    </row>
    <row r="15">
      <c r="C15" s="1" t="s">
        <v>127</v>
      </c>
      <c r="D15" s="11">
        <f>(NilaiBobot!F15^Step1!D6)</f>
        <v>1.574669961</v>
      </c>
      <c r="E15" s="12">
        <f>(NilaiBobot!G15^Step1!D7)</f>
        <v>1.792789963</v>
      </c>
      <c r="F15" s="12">
        <f>(NilaiBobot!H15^Step1!D8)</f>
        <v>1.307660486</v>
      </c>
      <c r="G15" s="12">
        <f>(NilaiBobot!I15^Step1!$D$9)</f>
        <v>1.711769859</v>
      </c>
      <c r="H15" s="10">
        <f t="shared" si="1"/>
        <v>6.319159691</v>
      </c>
    </row>
    <row r="16">
      <c r="C16" s="1" t="s">
        <v>128</v>
      </c>
      <c r="D16" s="11">
        <f>(NilaiBobot!F16^Step1!D6)</f>
        <v>1.624504793</v>
      </c>
      <c r="E16" s="12">
        <f>(NilaiBobot!G16^Step1!D7)</f>
        <v>1.866065983</v>
      </c>
      <c r="F16" s="12">
        <f>(NilaiBobot!H16^Step1!D8)</f>
        <v>1.307660486</v>
      </c>
      <c r="G16" s="12">
        <f>(NilaiBobot!I16^Step1!$D$9)</f>
        <v>1.711769859</v>
      </c>
      <c r="H16" s="10">
        <f t="shared" si="1"/>
        <v>6.785601778</v>
      </c>
    </row>
    <row r="17">
      <c r="C17" s="1" t="s">
        <v>129</v>
      </c>
      <c r="D17" s="11">
        <f>(NilaiBobot!F17^Step1!D6)</f>
        <v>1.574669961</v>
      </c>
      <c r="E17" s="12">
        <f>(NilaiBobot!G17^Step1!D7)</f>
        <v>1.711769859</v>
      </c>
      <c r="F17" s="12">
        <f>(NilaiBobot!H17^Step1!D8)</f>
        <v>1.307660486</v>
      </c>
      <c r="G17" s="12">
        <f>(NilaiBobot!I17^Step1!$D$9)</f>
        <v>1.620656597</v>
      </c>
      <c r="H17" s="10">
        <f t="shared" si="1"/>
        <v>5.712430375</v>
      </c>
    </row>
    <row r="18">
      <c r="C18" s="1" t="s">
        <v>130</v>
      </c>
      <c r="D18" s="11">
        <f>(NilaiBobot!F18^Step1!D6)</f>
        <v>1.624504793</v>
      </c>
      <c r="E18" s="12">
        <f>(NilaiBobot!G18^Step1!D7)</f>
        <v>1.866065983</v>
      </c>
      <c r="F18" s="12">
        <f>(NilaiBobot!H18^Step1!D8)</f>
        <v>1.383087554</v>
      </c>
      <c r="G18" s="12">
        <f>(NilaiBobot!I18^Step1!$D$9)</f>
        <v>1.792789963</v>
      </c>
      <c r="H18" s="10">
        <f t="shared" si="1"/>
        <v>7.516697594</v>
      </c>
    </row>
    <row r="19">
      <c r="C19" s="1" t="s">
        <v>131</v>
      </c>
      <c r="D19" s="11">
        <f>(NilaiBobot!F19^Step1!D6)</f>
        <v>1.624504793</v>
      </c>
      <c r="E19" s="12">
        <f>(NilaiBobot!G19^Step1!D7)</f>
        <v>1.711769859</v>
      </c>
      <c r="F19" s="12">
        <f>(NilaiBobot!H19^Step1!D8)</f>
        <v>1.348006155</v>
      </c>
      <c r="G19" s="12">
        <f>(NilaiBobot!I19^Step1!$D$9)</f>
        <v>1.620656597</v>
      </c>
      <c r="H19" s="10">
        <f t="shared" si="1"/>
        <v>6.075041492</v>
      </c>
    </row>
    <row r="20">
      <c r="C20" s="1" t="s">
        <v>132</v>
      </c>
      <c r="D20" s="11">
        <f>(NilaiBobot!F20^Step1!D6)</f>
        <v>1.624504793</v>
      </c>
      <c r="E20" s="12">
        <f>(NilaiBobot!G20^Step1!D7)</f>
        <v>1.711769859</v>
      </c>
      <c r="F20" s="12">
        <f>(NilaiBobot!H20^Step1!D8)</f>
        <v>1.348006155</v>
      </c>
      <c r="G20" s="12">
        <f>(NilaiBobot!I20^Step1!$D$9)</f>
        <v>1.620656597</v>
      </c>
      <c r="H20" s="10">
        <f t="shared" si="1"/>
        <v>6.075041492</v>
      </c>
    </row>
    <row r="21">
      <c r="C21" s="1" t="s">
        <v>133</v>
      </c>
      <c r="D21" s="11">
        <f>(NilaiBobot!F21^Step1!D6)</f>
        <v>1.574669961</v>
      </c>
      <c r="E21" s="12">
        <f>(NilaiBobot!G21^Step1!D7)</f>
        <v>1.792789963</v>
      </c>
      <c r="F21" s="12">
        <f>(NilaiBobot!H21^Step1!D8)</f>
        <v>1.348006155</v>
      </c>
      <c r="G21" s="12">
        <f>(NilaiBobot!I21^Step1!$D$9)</f>
        <v>1.711769859</v>
      </c>
      <c r="H21" s="10">
        <f t="shared" si="1"/>
        <v>6.514126752</v>
      </c>
    </row>
    <row r="22">
      <c r="C22" s="1" t="s">
        <v>134</v>
      </c>
      <c r="D22" s="11">
        <f>(NilaiBobot!F22^Step1!D6)</f>
        <v>1.624504793</v>
      </c>
      <c r="E22" s="12">
        <f>(NilaiBobot!G22^Step1!D7)</f>
        <v>1.866065983</v>
      </c>
      <c r="F22" s="12">
        <f>(NilaiBobot!H22^Step1!D8)</f>
        <v>1.348006155</v>
      </c>
      <c r="G22" s="12">
        <f>(NilaiBobot!I22^Step1!$D$9)</f>
        <v>1.711769859</v>
      </c>
      <c r="H22" s="10">
        <f t="shared" si="1"/>
        <v>6.994960127</v>
      </c>
    </row>
    <row r="23">
      <c r="C23" s="1" t="s">
        <v>135</v>
      </c>
      <c r="D23" s="11">
        <f>(NilaiBobot!F23^Step1!D6)</f>
        <v>1.624504793</v>
      </c>
      <c r="E23" s="12">
        <f>(NilaiBobot!G23^Step1!D7)</f>
        <v>1.866065983</v>
      </c>
      <c r="F23" s="12">
        <f>(NilaiBobot!H23^Step1!D8)</f>
        <v>1.348006155</v>
      </c>
      <c r="G23" s="12">
        <f>(NilaiBobot!I23^Step1!$D$9)</f>
        <v>1.711769859</v>
      </c>
      <c r="H23" s="10">
        <f t="shared" si="1"/>
        <v>6.994960127</v>
      </c>
    </row>
    <row r="24">
      <c r="C24" s="1" t="s">
        <v>136</v>
      </c>
      <c r="D24" s="11">
        <f>(NilaiBobot!F24^Step1!D6)</f>
        <v>1.624504793</v>
      </c>
      <c r="E24" s="12">
        <f>(NilaiBobot!G24^Step1!D7)</f>
        <v>1.866065983</v>
      </c>
      <c r="F24" s="12">
        <f>(NilaiBobot!H24^Step1!D8)</f>
        <v>1.348006155</v>
      </c>
      <c r="G24" s="12">
        <f>(NilaiBobot!I24^Step1!$D$9)</f>
        <v>1.711769859</v>
      </c>
      <c r="H24" s="10">
        <f t="shared" si="1"/>
        <v>6.994960127</v>
      </c>
    </row>
    <row r="25">
      <c r="C25" s="1" t="s">
        <v>137</v>
      </c>
      <c r="D25" s="11">
        <f>(NilaiBobot!F25^Step1!D6)</f>
        <v>1.624504793</v>
      </c>
      <c r="E25" s="12">
        <f>(NilaiBobot!G25^Step1!D7)</f>
        <v>1.866065983</v>
      </c>
      <c r="F25" s="12">
        <f>(NilaiBobot!H25^Step1!D8)</f>
        <v>1.25992105</v>
      </c>
      <c r="G25" s="12">
        <f>(NilaiBobot!I25^Step1!$D$9)</f>
        <v>1.792789963</v>
      </c>
      <c r="H25" s="10">
        <f t="shared" si="1"/>
        <v>6.847321773</v>
      </c>
    </row>
    <row r="26">
      <c r="C26" s="1" t="s">
        <v>138</v>
      </c>
      <c r="D26" s="11">
        <f>(NilaiBobot!F26^Step1!D6)</f>
        <v>1.574669961</v>
      </c>
      <c r="E26" s="12">
        <f>(NilaiBobot!G26^Step1!D7)</f>
        <v>1.711769859</v>
      </c>
      <c r="F26" s="12">
        <f>(NilaiBobot!H26^Step1!D8)</f>
        <v>1.307660486</v>
      </c>
      <c r="G26" s="12">
        <f>(NilaiBobot!I26^Step1!$D$9)</f>
        <v>1.711769859</v>
      </c>
      <c r="H26" s="10">
        <f t="shared" si="1"/>
        <v>6.033583031</v>
      </c>
    </row>
    <row r="27">
      <c r="C27" s="1" t="s">
        <v>139</v>
      </c>
      <c r="D27" s="11">
        <f>(NilaiBobot!F27^Step1!D6)</f>
        <v>1.574669961</v>
      </c>
      <c r="E27" s="12">
        <f>(NilaiBobot!G27^Step1!D7)</f>
        <v>1.711769859</v>
      </c>
      <c r="F27" s="12">
        <f>(NilaiBobot!H27^Step1!D8)</f>
        <v>1.348006155</v>
      </c>
      <c r="G27" s="12">
        <f>(NilaiBobot!I27^Step1!$D$9)</f>
        <v>1.711769859</v>
      </c>
      <c r="H27" s="10">
        <f t="shared" si="1"/>
        <v>6.219739104</v>
      </c>
    </row>
    <row r="28">
      <c r="C28" s="1" t="s">
        <v>140</v>
      </c>
      <c r="D28" s="11">
        <f>(NilaiBobot!F28^Step1!D6)</f>
        <v>1.574669961</v>
      </c>
      <c r="E28" s="12">
        <f>(NilaiBobot!G28^Step1!D7)</f>
        <v>1.792789963</v>
      </c>
      <c r="F28" s="12">
        <f>(NilaiBobot!H28^Step1!D8)</f>
        <v>1.25992105</v>
      </c>
      <c r="G28" s="12">
        <f>(NilaiBobot!I28^Step1!$D$9)</f>
        <v>1.711769859</v>
      </c>
      <c r="H28" s="10">
        <f t="shared" si="1"/>
        <v>6.088462867</v>
      </c>
    </row>
    <row r="29">
      <c r="C29" s="1" t="s">
        <v>141</v>
      </c>
      <c r="D29" s="11">
        <f>(NilaiBobot!F29^Step1!D6)</f>
        <v>1.624504793</v>
      </c>
      <c r="E29" s="12">
        <f>(NilaiBobot!G29^Step1!D7)</f>
        <v>1.711769859</v>
      </c>
      <c r="F29" s="12">
        <f>(NilaiBobot!H29^Step1!D8)</f>
        <v>1.25992105</v>
      </c>
      <c r="G29" s="12">
        <f>(NilaiBobot!I29^Step1!$D$9)</f>
        <v>1.711769859</v>
      </c>
      <c r="H29" s="10">
        <f t="shared" si="1"/>
        <v>5.997290405</v>
      </c>
    </row>
    <row r="30">
      <c r="C30" s="1" t="s">
        <v>142</v>
      </c>
      <c r="D30" s="11">
        <f>(NilaiBobot!F30^Step1!D6)</f>
        <v>1.574669961</v>
      </c>
      <c r="E30" s="12">
        <f>(NilaiBobot!G30^Step1!D7)</f>
        <v>1.866065983</v>
      </c>
      <c r="F30" s="12">
        <f>(NilaiBobot!H30^Step1!D8)</f>
        <v>1.25992105</v>
      </c>
      <c r="G30" s="12">
        <f>(NilaiBobot!I30^Step1!$D$9)</f>
        <v>1.620656597</v>
      </c>
      <c r="H30" s="10">
        <f t="shared" si="1"/>
        <v>5.999994772</v>
      </c>
    </row>
    <row r="31">
      <c r="C31" s="1" t="s">
        <v>143</v>
      </c>
      <c r="D31" s="11">
        <f>(NilaiBobot!F31^Step1!D6)</f>
        <v>1.574669961</v>
      </c>
      <c r="E31" s="12">
        <f>(NilaiBobot!G31^Step1!D7)</f>
        <v>1.866065983</v>
      </c>
      <c r="F31" s="12">
        <f>(NilaiBobot!H31^Step1!D8)</f>
        <v>1.383087554</v>
      </c>
      <c r="G31" s="12">
        <f>(NilaiBobot!I31^Step1!$D$9)</f>
        <v>1.620656597</v>
      </c>
      <c r="H31" s="10">
        <f t="shared" si="1"/>
        <v>6.586538177</v>
      </c>
    </row>
    <row r="32">
      <c r="C32" s="1" t="s">
        <v>144</v>
      </c>
      <c r="D32" s="11">
        <f>(NilaiBobot!F32^Step1!D6)</f>
        <v>1.624504793</v>
      </c>
      <c r="E32" s="12">
        <f>(NilaiBobot!G32^Step1!D7)</f>
        <v>1.711769859</v>
      </c>
      <c r="F32" s="12">
        <f>(NilaiBobot!H32^Step1!D8)</f>
        <v>1.348006155</v>
      </c>
      <c r="G32" s="12">
        <f>(NilaiBobot!I32^Step1!$D$9)</f>
        <v>1.711769859</v>
      </c>
      <c r="H32" s="10">
        <f t="shared" si="1"/>
        <v>6.416580133</v>
      </c>
    </row>
    <row r="33">
      <c r="C33" s="1" t="s">
        <v>145</v>
      </c>
      <c r="D33" s="11">
        <f>(NilaiBobot!F33^Step1!D6)</f>
        <v>1.624504793</v>
      </c>
      <c r="E33" s="12">
        <f>(NilaiBobot!G33^Step1!D7)</f>
        <v>1.711769859</v>
      </c>
      <c r="F33" s="12">
        <f>(NilaiBobot!H33^Step1!D8)</f>
        <v>1.383087554</v>
      </c>
      <c r="G33" s="12">
        <f>(NilaiBobot!I33^Step1!$D$9)</f>
        <v>1.711769859</v>
      </c>
      <c r="H33" s="10">
        <f t="shared" si="1"/>
        <v>6.583569438</v>
      </c>
    </row>
    <row r="34">
      <c r="C34" s="1" t="s">
        <v>146</v>
      </c>
      <c r="D34" s="11">
        <f>(NilaiBobot!F34^Step1!D6)</f>
        <v>1.574669961</v>
      </c>
      <c r="E34" s="12">
        <f>(NilaiBobot!G34^Step1!D7)</f>
        <v>1.866065983</v>
      </c>
      <c r="F34" s="12">
        <f>(NilaiBobot!H34^Step1!D8)</f>
        <v>1.383087554</v>
      </c>
      <c r="G34" s="12">
        <f>(NilaiBobot!I34^Step1!$D$9)</f>
        <v>1.711769859</v>
      </c>
      <c r="H34" s="10">
        <f t="shared" si="1"/>
        <v>6.956833145</v>
      </c>
    </row>
    <row r="35">
      <c r="C35" s="1" t="s">
        <v>147</v>
      </c>
      <c r="D35" s="11">
        <f>(NilaiBobot!F35^Step1!D6)</f>
        <v>1.574669961</v>
      </c>
      <c r="E35" s="12">
        <f>(NilaiBobot!G35^Step1!D7)</f>
        <v>1.711769859</v>
      </c>
      <c r="F35" s="12">
        <f>(NilaiBobot!H35^Step1!D8)</f>
        <v>1.383087554</v>
      </c>
      <c r="G35" s="12">
        <f>(NilaiBobot!I35^Step1!$D$9)</f>
        <v>1.711769859</v>
      </c>
      <c r="H35" s="10">
        <f t="shared" si="1"/>
        <v>6.381605689</v>
      </c>
    </row>
    <row r="36">
      <c r="C36" s="1" t="s">
        <v>148</v>
      </c>
      <c r="D36" s="11">
        <f>(NilaiBobot!F36^Step1!D6)</f>
        <v>1.624504793</v>
      </c>
      <c r="E36" s="12">
        <f>(NilaiBobot!G36^Step1!D7)</f>
        <v>1.711769859</v>
      </c>
      <c r="F36" s="12">
        <f>(NilaiBobot!H36^Step1!D8)</f>
        <v>1.25992105</v>
      </c>
      <c r="G36" s="12">
        <f>(NilaiBobot!I36^Step1!$D$9)</f>
        <v>1.711769859</v>
      </c>
      <c r="H36" s="10">
        <f t="shared" si="1"/>
        <v>5.997290405</v>
      </c>
    </row>
    <row r="37">
      <c r="C37" s="1" t="s">
        <v>149</v>
      </c>
      <c r="D37" s="11">
        <f>(NilaiBobot!F37^Step1!D6)</f>
        <v>1.574669961</v>
      </c>
      <c r="E37" s="12">
        <f>(NilaiBobot!G37^Step1!D7)</f>
        <v>1.711769859</v>
      </c>
      <c r="F37" s="12">
        <f>(NilaiBobot!H37^Step1!D8)</f>
        <v>1.383087554</v>
      </c>
      <c r="G37" s="12">
        <f>(NilaiBobot!I37^Step1!$D$9)</f>
        <v>1.620656597</v>
      </c>
      <c r="H37" s="10">
        <f t="shared" si="1"/>
        <v>6.041928651</v>
      </c>
    </row>
    <row r="38">
      <c r="C38" s="1" t="s">
        <v>150</v>
      </c>
      <c r="D38" s="11">
        <f>(NilaiBobot!F38^Step1!D6)</f>
        <v>1.624504793</v>
      </c>
      <c r="E38" s="12">
        <f>(NilaiBobot!G38^Step1!D7)</f>
        <v>1.711769859</v>
      </c>
      <c r="F38" s="12">
        <f>(NilaiBobot!H38^Step1!D8)</f>
        <v>1.383087554</v>
      </c>
      <c r="G38" s="12">
        <f>(NilaiBobot!I38^Step1!$D$9)</f>
        <v>1.711769859</v>
      </c>
      <c r="H38" s="10">
        <f t="shared" si="1"/>
        <v>6.583569438</v>
      </c>
    </row>
    <row r="39">
      <c r="C39" s="1" t="s">
        <v>151</v>
      </c>
      <c r="D39" s="11">
        <f>(NilaiBobot!F39^Step1!D6)</f>
        <v>1.574669961</v>
      </c>
      <c r="E39" s="12">
        <f>(NilaiBobot!G39^Step1!D7)</f>
        <v>1.711769859</v>
      </c>
      <c r="F39" s="12">
        <f>(NilaiBobot!H39^Step1!D8)</f>
        <v>1.25992105</v>
      </c>
      <c r="G39" s="12">
        <f>(NilaiBobot!I39^Step1!$D$9)</f>
        <v>1.620656597</v>
      </c>
      <c r="H39" s="10">
        <f t="shared" si="1"/>
        <v>5.503883732</v>
      </c>
    </row>
    <row r="40">
      <c r="C40" s="1" t="s">
        <v>152</v>
      </c>
      <c r="D40" s="11">
        <f>(NilaiBobot!F40^Step1!D6)</f>
        <v>1.624504793</v>
      </c>
      <c r="E40" s="12">
        <f>(NilaiBobot!G40^Step1!D7)</f>
        <v>1.866065983</v>
      </c>
      <c r="F40" s="12">
        <f>(NilaiBobot!H40^Step1!D8)</f>
        <v>1.307660486</v>
      </c>
      <c r="G40" s="12">
        <f>(NilaiBobot!I40^Step1!$D$9)</f>
        <v>1.711769859</v>
      </c>
      <c r="H40" s="10">
        <f t="shared" si="1"/>
        <v>6.785601778</v>
      </c>
    </row>
    <row r="41">
      <c r="C41" s="1" t="s">
        <v>153</v>
      </c>
      <c r="D41" s="11">
        <f>(NilaiBobot!F41^Step1!D6)</f>
        <v>1.574669961</v>
      </c>
      <c r="E41" s="12">
        <f>(NilaiBobot!G41^Step1!D7)</f>
        <v>1.711769859</v>
      </c>
      <c r="F41" s="12">
        <f>(NilaiBobot!H41^Step1!D8)</f>
        <v>1.383087554</v>
      </c>
      <c r="G41" s="12">
        <f>(NilaiBobot!I41^Step1!$D$9)</f>
        <v>1.792789963</v>
      </c>
      <c r="H41" s="10">
        <f t="shared" si="1"/>
        <v>6.683654676</v>
      </c>
    </row>
    <row r="42">
      <c r="C42" s="1" t="s">
        <v>154</v>
      </c>
      <c r="D42" s="11">
        <f>(NilaiBobot!F42^Step1!D6)</f>
        <v>1.624504793</v>
      </c>
      <c r="E42" s="12">
        <f>(NilaiBobot!G42^Step1!D7)</f>
        <v>1.792789963</v>
      </c>
      <c r="F42" s="12">
        <f>(NilaiBobot!H42^Step1!D8)</f>
        <v>1.348006155</v>
      </c>
      <c r="G42" s="12">
        <f>(NilaiBobot!I42^Step1!$D$9)</f>
        <v>1.620656597</v>
      </c>
      <c r="H42" s="10">
        <f t="shared" si="1"/>
        <v>6.36258043</v>
      </c>
    </row>
    <row r="43">
      <c r="C43" s="1" t="s">
        <v>155</v>
      </c>
      <c r="D43" s="11">
        <f>(NilaiBobot!F43^Step1!D6)</f>
        <v>1.624504793</v>
      </c>
      <c r="E43" s="12">
        <f>(NilaiBobot!G43^Step1!D7)</f>
        <v>1.792789963</v>
      </c>
      <c r="F43" s="12">
        <f>(NilaiBobot!H43^Step1!D8)</f>
        <v>1.348006155</v>
      </c>
      <c r="G43" s="12">
        <f>(NilaiBobot!I43^Step1!$D$9)</f>
        <v>1.620656597</v>
      </c>
      <c r="H43" s="10">
        <f t="shared" si="1"/>
        <v>6.36258043</v>
      </c>
    </row>
    <row r="44">
      <c r="C44" s="1" t="s">
        <v>156</v>
      </c>
      <c r="D44" s="11">
        <f>(NilaiBobot!F44^Step1!D6)</f>
        <v>1.624504793</v>
      </c>
      <c r="E44" s="12">
        <f>(NilaiBobot!G44^Step1!D7)</f>
        <v>1.711769859</v>
      </c>
      <c r="F44" s="12">
        <f>(NilaiBobot!H44^Step1!D8)</f>
        <v>1.348006155</v>
      </c>
      <c r="G44" s="12">
        <f>(NilaiBobot!I44^Step1!$D$9)</f>
        <v>1.711769859</v>
      </c>
      <c r="H44" s="10">
        <f t="shared" si="1"/>
        <v>6.416580133</v>
      </c>
    </row>
    <row r="45">
      <c r="C45" s="1" t="s">
        <v>157</v>
      </c>
      <c r="D45" s="11">
        <f>(NilaiBobot!F45^Step1!D6)</f>
        <v>1.624504793</v>
      </c>
      <c r="E45" s="12">
        <f>(NilaiBobot!G45^Step1!D7)</f>
        <v>1.711769859</v>
      </c>
      <c r="F45" s="12">
        <f>(NilaiBobot!H45^Step1!D8)</f>
        <v>1.307660486</v>
      </c>
      <c r="G45" s="12">
        <f>(NilaiBobot!I45^Step1!$D$9)</f>
        <v>1.620656597</v>
      </c>
      <c r="H45" s="10">
        <f t="shared" si="1"/>
        <v>5.893216201</v>
      </c>
    </row>
    <row r="46">
      <c r="C46" s="1" t="s">
        <v>158</v>
      </c>
      <c r="D46" s="11">
        <f>(NilaiBobot!F46^Step1!D6)</f>
        <v>1.574669961</v>
      </c>
      <c r="E46" s="12">
        <f>(NilaiBobot!G46^Step1!D7)</f>
        <v>1.792789963</v>
      </c>
      <c r="F46" s="12">
        <f>(NilaiBobot!H46^Step1!D8)</f>
        <v>1.383087554</v>
      </c>
      <c r="G46" s="12">
        <f>(NilaiBobot!I46^Step1!$D$9)</f>
        <v>1.792789963</v>
      </c>
      <c r="H46" s="10">
        <f t="shared" si="1"/>
        <v>7</v>
      </c>
    </row>
    <row r="47">
      <c r="C47" s="1" t="s">
        <v>159</v>
      </c>
      <c r="D47" s="11">
        <f>(NilaiBobot!F47^Step1!D6)</f>
        <v>1.624504793</v>
      </c>
      <c r="E47" s="12">
        <f>(NilaiBobot!G47^Step1!D7)</f>
        <v>1.866065983</v>
      </c>
      <c r="F47" s="12">
        <f>(NilaiBobot!H47^Step1!D8)</f>
        <v>1.383087554</v>
      </c>
      <c r="G47" s="12">
        <f>(NilaiBobot!I47^Step1!$D$9)</f>
        <v>1.620656597</v>
      </c>
      <c r="H47" s="10">
        <f t="shared" si="1"/>
        <v>6.794987587</v>
      </c>
    </row>
    <row r="48">
      <c r="C48" s="1" t="s">
        <v>160</v>
      </c>
      <c r="D48" s="11">
        <f>(NilaiBobot!F48^Step1!D6)</f>
        <v>1.574669961</v>
      </c>
      <c r="E48" s="12">
        <f>(NilaiBobot!G48^Step1!D7)</f>
        <v>1.792789963</v>
      </c>
      <c r="F48" s="12">
        <f>(NilaiBobot!H48^Step1!D8)</f>
        <v>1.348006155</v>
      </c>
      <c r="G48" s="12">
        <f>(NilaiBobot!I48^Step1!$D$9)</f>
        <v>1.711769859</v>
      </c>
      <c r="H48" s="10">
        <f t="shared" si="1"/>
        <v>6.514126752</v>
      </c>
    </row>
    <row r="49">
      <c r="C49" s="1" t="s">
        <v>161</v>
      </c>
      <c r="D49" s="11">
        <f>(NilaiBobot!F49^Step1!D6)</f>
        <v>1.574669961</v>
      </c>
      <c r="E49" s="12">
        <f>(NilaiBobot!G49^Step1!D7)</f>
        <v>1.711769859</v>
      </c>
      <c r="F49" s="12">
        <f>(NilaiBobot!H49^Step1!D8)</f>
        <v>1.383087554</v>
      </c>
      <c r="G49" s="12">
        <f>(NilaiBobot!I49^Step1!$D$9)</f>
        <v>1.792789963</v>
      </c>
      <c r="H49" s="10">
        <f t="shared" si="1"/>
        <v>6.683654676</v>
      </c>
    </row>
    <row r="50">
      <c r="C50" s="1" t="s">
        <v>162</v>
      </c>
      <c r="D50" s="11">
        <f>(NilaiBobot!F50^Step1!D6)</f>
        <v>1.624504793</v>
      </c>
      <c r="E50" s="12">
        <f>(NilaiBobot!G50^Step1!D7)</f>
        <v>1.792789963</v>
      </c>
      <c r="F50" s="12">
        <f>(NilaiBobot!H50^Step1!D8)</f>
        <v>1.25992105</v>
      </c>
      <c r="G50" s="12">
        <f>(NilaiBobot!I50^Step1!$D$9)</f>
        <v>1.711769859</v>
      </c>
      <c r="H50" s="10">
        <f t="shared" si="1"/>
        <v>6.281149292</v>
      </c>
    </row>
    <row r="51">
      <c r="C51" s="1" t="s">
        <v>163</v>
      </c>
      <c r="D51" s="11">
        <f>(NilaiBobot!F51^Step1!D6)</f>
        <v>1.574669961</v>
      </c>
      <c r="E51" s="12">
        <f>(NilaiBobot!G51^Step1!D7)</f>
        <v>1.866065983</v>
      </c>
      <c r="F51" s="12">
        <f>(NilaiBobot!H51^Step1!$D$8)</f>
        <v>1.25992105</v>
      </c>
      <c r="G51" s="12">
        <f>(NilaiBobot!I51^Step1!$D$9)</f>
        <v>1.792789963</v>
      </c>
      <c r="H51" s="10">
        <f t="shared" si="1"/>
        <v>6.63726691</v>
      </c>
    </row>
    <row r="52">
      <c r="C52" s="1" t="s">
        <v>164</v>
      </c>
      <c r="D52" s="11">
        <f>(NilaiBobot!F52^Step1!D6)</f>
        <v>1.624504793</v>
      </c>
      <c r="E52" s="12">
        <f>(NilaiBobot!G52^Step1!D7)</f>
        <v>1.792789963</v>
      </c>
      <c r="F52" s="12">
        <f>(NilaiBobot!H52^Step1!$D$8)</f>
        <v>1.307660486</v>
      </c>
      <c r="G52" s="12">
        <f>(NilaiBobot!I52^Step1!$D$9)</f>
        <v>1.711769859</v>
      </c>
      <c r="H52" s="10">
        <f t="shared" si="1"/>
        <v>6.519147162</v>
      </c>
    </row>
    <row r="53">
      <c r="C53" s="1" t="s">
        <v>165</v>
      </c>
      <c r="D53" s="11">
        <f>(NilaiBobot!F53^Step1!D6)</f>
        <v>1.574669961</v>
      </c>
      <c r="E53" s="12">
        <f>(NilaiBobot!G53^Step1!D7)</f>
        <v>1.866065983</v>
      </c>
      <c r="F53" s="12">
        <f>(NilaiBobot!H53^Step1!$D$8)</f>
        <v>1.307660486</v>
      </c>
      <c r="G53" s="12">
        <f>(NilaiBobot!I53^Step1!$D$9)</f>
        <v>1.792789963</v>
      </c>
      <c r="H53" s="10">
        <f t="shared" si="1"/>
        <v>6.888758367</v>
      </c>
    </row>
    <row r="54">
      <c r="C54" s="1" t="s">
        <v>166</v>
      </c>
      <c r="D54" s="11">
        <f>(NilaiBobot!F54^Step1!D6)</f>
        <v>1.574669961</v>
      </c>
      <c r="E54" s="12">
        <f>(NilaiBobot!G54^Step1!D7)</f>
        <v>1.711769859</v>
      </c>
      <c r="F54" s="12">
        <f>(NilaiBobot!H54^Step1!$D$8)</f>
        <v>1.383087554</v>
      </c>
      <c r="G54" s="12">
        <f>(NilaiBobot!I54^Step1!$D$9)</f>
        <v>1.620656597</v>
      </c>
      <c r="H54" s="10">
        <f t="shared" si="1"/>
        <v>6.041928651</v>
      </c>
    </row>
    <row r="55">
      <c r="C55" s="1" t="s">
        <v>167</v>
      </c>
      <c r="D55" s="11">
        <f>(NilaiBobot!F55^Step1!D6)</f>
        <v>1.624504793</v>
      </c>
      <c r="E55" s="12">
        <f>(NilaiBobot!G55^Step1!D7)</f>
        <v>1.711769859</v>
      </c>
      <c r="F55" s="12">
        <f>(NilaiBobot!H55^Step1!$D$8)</f>
        <v>1.383087554</v>
      </c>
      <c r="G55" s="12">
        <f>(NilaiBobot!I55^Step1!$D$9)</f>
        <v>1.620656597</v>
      </c>
      <c r="H55" s="10">
        <f t="shared" si="1"/>
        <v>6.233142371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2">
      <c r="B2" s="5" t="s">
        <v>168</v>
      </c>
    </row>
    <row r="4">
      <c r="B4" s="9" t="s">
        <v>169</v>
      </c>
      <c r="C4" s="8">
        <f>sum(Step2!H4:Step2!H55)</f>
        <v>335.3231341</v>
      </c>
    </row>
    <row r="6">
      <c r="B6" s="1" t="s">
        <v>0</v>
      </c>
      <c r="C6" s="1" t="s">
        <v>170</v>
      </c>
      <c r="D6" s="1" t="s">
        <v>171</v>
      </c>
      <c r="E6" s="1" t="s">
        <v>172</v>
      </c>
      <c r="F6" s="6" t="s">
        <v>5</v>
      </c>
      <c r="G6" s="6" t="s">
        <v>6</v>
      </c>
      <c r="H6" s="6" t="s">
        <v>7</v>
      </c>
      <c r="I6" s="6" t="s">
        <v>8</v>
      </c>
    </row>
    <row r="7">
      <c r="B7" s="1" t="s">
        <v>116</v>
      </c>
      <c r="C7" s="1" t="s">
        <v>14</v>
      </c>
      <c r="D7" s="13">
        <f>(Step2!H4/C4)</f>
        <v>0.01897447501</v>
      </c>
      <c r="E7" s="10">
        <f t="shared" ref="E7:E58" si="1">RANK(D7,$D$7:$D$58)</f>
        <v>31</v>
      </c>
      <c r="F7" s="1">
        <v>5.0</v>
      </c>
      <c r="G7" s="1" t="s">
        <v>15</v>
      </c>
      <c r="H7" s="1" t="s">
        <v>16</v>
      </c>
      <c r="I7" s="1" t="s">
        <v>17</v>
      </c>
    </row>
    <row r="8">
      <c r="B8" s="1" t="s">
        <v>117</v>
      </c>
      <c r="C8" s="1" t="s">
        <v>22</v>
      </c>
      <c r="D8" s="13">
        <f>(Step2!H5/$C$4)</f>
        <v>0.01944138802</v>
      </c>
      <c r="E8" s="10">
        <f t="shared" si="1"/>
        <v>22</v>
      </c>
      <c r="F8" s="1">
        <v>5.0</v>
      </c>
      <c r="G8" s="1" t="s">
        <v>15</v>
      </c>
      <c r="H8" s="1" t="s">
        <v>23</v>
      </c>
      <c r="I8" s="1" t="s">
        <v>24</v>
      </c>
    </row>
    <row r="9">
      <c r="B9" s="1" t="s">
        <v>118</v>
      </c>
      <c r="C9" s="1" t="s">
        <v>29</v>
      </c>
      <c r="D9" s="13">
        <f>(Step2!H6/$C$4)</f>
        <v>0.01973694136</v>
      </c>
      <c r="E9" s="10">
        <f t="shared" si="1"/>
        <v>18</v>
      </c>
      <c r="F9" s="1">
        <v>4.0</v>
      </c>
      <c r="G9" s="1" t="s">
        <v>15</v>
      </c>
      <c r="H9" s="1" t="s">
        <v>23</v>
      </c>
      <c r="I9" s="1" t="s">
        <v>30</v>
      </c>
    </row>
    <row r="10">
      <c r="B10" s="1" t="s">
        <v>119</v>
      </c>
      <c r="C10" s="1" t="s">
        <v>34</v>
      </c>
      <c r="D10" s="13">
        <f>(Step2!H7/$C$4)</f>
        <v>0.0202639988</v>
      </c>
      <c r="E10" s="10">
        <f t="shared" si="1"/>
        <v>11</v>
      </c>
      <c r="F10" s="1">
        <v>5.0</v>
      </c>
      <c r="G10" s="1" t="s">
        <v>35</v>
      </c>
      <c r="H10" s="1" t="s">
        <v>36</v>
      </c>
      <c r="I10" s="1" t="s">
        <v>17</v>
      </c>
    </row>
    <row r="11">
      <c r="B11" s="1" t="s">
        <v>120</v>
      </c>
      <c r="C11" s="1" t="s">
        <v>39</v>
      </c>
      <c r="D11" s="13">
        <f>(Step2!H8/$C$4)</f>
        <v>0.01733644748</v>
      </c>
      <c r="E11" s="10">
        <f t="shared" si="1"/>
        <v>49</v>
      </c>
      <c r="F11" s="1">
        <v>4.0</v>
      </c>
      <c r="G11" s="1" t="s">
        <v>40</v>
      </c>
      <c r="H11" s="1" t="s">
        <v>41</v>
      </c>
      <c r="I11" s="1" t="s">
        <v>42</v>
      </c>
    </row>
    <row r="12">
      <c r="B12" s="1" t="s">
        <v>121</v>
      </c>
      <c r="C12" s="1" t="s">
        <v>45</v>
      </c>
      <c r="D12" s="13">
        <f>(Step2!H9/$C$4)</f>
        <v>0.01572302382</v>
      </c>
      <c r="E12" s="10">
        <f t="shared" si="1"/>
        <v>52</v>
      </c>
      <c r="F12" s="1">
        <v>4.0</v>
      </c>
      <c r="G12" s="1" t="s">
        <v>35</v>
      </c>
      <c r="H12" s="1" t="s">
        <v>36</v>
      </c>
      <c r="I12" s="1" t="s">
        <v>46</v>
      </c>
    </row>
    <row r="13">
      <c r="B13" s="1" t="s">
        <v>122</v>
      </c>
      <c r="C13" s="1" t="s">
        <v>48</v>
      </c>
      <c r="D13" s="13">
        <f>(Step2!H10/$C$4)</f>
        <v>0.01942641616</v>
      </c>
      <c r="E13" s="10">
        <f t="shared" si="1"/>
        <v>24</v>
      </c>
      <c r="F13" s="1">
        <v>4.0</v>
      </c>
      <c r="G13" s="1" t="s">
        <v>40</v>
      </c>
      <c r="H13" s="1" t="s">
        <v>16</v>
      </c>
      <c r="I13" s="1" t="s">
        <v>30</v>
      </c>
    </row>
    <row r="14">
      <c r="B14" s="1" t="s">
        <v>123</v>
      </c>
      <c r="C14" s="1" t="s">
        <v>50</v>
      </c>
      <c r="D14" s="13">
        <f>(Step2!H11/$C$4)</f>
        <v>0.01903121211</v>
      </c>
      <c r="E14" s="10">
        <f t="shared" si="1"/>
        <v>29</v>
      </c>
      <c r="F14" s="1">
        <v>4.0</v>
      </c>
      <c r="G14" s="1" t="s">
        <v>40</v>
      </c>
      <c r="H14" s="1" t="s">
        <v>36</v>
      </c>
      <c r="I14" s="1" t="s">
        <v>24</v>
      </c>
    </row>
    <row r="15">
      <c r="B15" s="1" t="s">
        <v>124</v>
      </c>
      <c r="C15" s="1" t="s">
        <v>51</v>
      </c>
      <c r="D15" s="13">
        <f>(Step2!H12/$C$4)</f>
        <v>0.02241628098</v>
      </c>
      <c r="E15" s="10">
        <f t="shared" si="1"/>
        <v>1</v>
      </c>
      <c r="F15" s="1">
        <v>5.0</v>
      </c>
      <c r="G15" s="1" t="s">
        <v>35</v>
      </c>
      <c r="H15" s="1" t="s">
        <v>36</v>
      </c>
      <c r="I15" s="1" t="s">
        <v>30</v>
      </c>
    </row>
    <row r="16">
      <c r="B16" s="1" t="s">
        <v>125</v>
      </c>
      <c r="C16" s="1" t="s">
        <v>52</v>
      </c>
      <c r="D16" s="13">
        <f>(Step2!H13/$C$4)</f>
        <v>0.01799333961</v>
      </c>
      <c r="E16" s="10">
        <f t="shared" si="1"/>
        <v>43</v>
      </c>
      <c r="F16" s="1">
        <v>4.0</v>
      </c>
      <c r="G16" s="1" t="s">
        <v>40</v>
      </c>
      <c r="H16" s="1" t="s">
        <v>23</v>
      </c>
      <c r="I16" s="1" t="s">
        <v>24</v>
      </c>
    </row>
    <row r="17">
      <c r="B17" s="1" t="s">
        <v>126</v>
      </c>
      <c r="C17" s="1" t="s">
        <v>53</v>
      </c>
      <c r="D17" s="13">
        <f>(Step2!H14/$C$4)</f>
        <v>0.02140324017</v>
      </c>
      <c r="E17" s="10">
        <f t="shared" si="1"/>
        <v>3</v>
      </c>
      <c r="F17" s="1">
        <v>5.0</v>
      </c>
      <c r="G17" s="1" t="s">
        <v>35</v>
      </c>
      <c r="H17" s="1" t="s">
        <v>36</v>
      </c>
      <c r="I17" s="1" t="s">
        <v>24</v>
      </c>
    </row>
    <row r="18">
      <c r="B18" s="1" t="s">
        <v>127</v>
      </c>
      <c r="C18" s="1" t="s">
        <v>54</v>
      </c>
      <c r="D18" s="13">
        <f>(Step2!H15/$C$4)</f>
        <v>0.01884498577</v>
      </c>
      <c r="E18" s="10">
        <f t="shared" si="1"/>
        <v>34</v>
      </c>
      <c r="F18" s="1">
        <v>4.0</v>
      </c>
      <c r="G18" s="1" t="s">
        <v>15</v>
      </c>
      <c r="H18" s="1" t="s">
        <v>23</v>
      </c>
      <c r="I18" s="1" t="s">
        <v>46</v>
      </c>
    </row>
    <row r="19">
      <c r="B19" s="1" t="s">
        <v>128</v>
      </c>
      <c r="C19" s="1" t="s">
        <v>55</v>
      </c>
      <c r="D19" s="13">
        <f>(Step2!H16/$C$4)</f>
        <v>0.02023600846</v>
      </c>
      <c r="E19" s="10">
        <f t="shared" si="1"/>
        <v>13</v>
      </c>
      <c r="F19" s="1">
        <v>5.0</v>
      </c>
      <c r="G19" s="1" t="s">
        <v>35</v>
      </c>
      <c r="H19" s="1" t="s">
        <v>23</v>
      </c>
      <c r="I19" s="1" t="s">
        <v>24</v>
      </c>
    </row>
    <row r="20">
      <c r="B20" s="1" t="s">
        <v>129</v>
      </c>
      <c r="C20" s="1" t="s">
        <v>56</v>
      </c>
      <c r="D20" s="13">
        <f>(Step2!H17/$C$4)</f>
        <v>0.01703559878</v>
      </c>
      <c r="E20" s="10">
        <f t="shared" si="1"/>
        <v>50</v>
      </c>
      <c r="F20" s="1">
        <v>4.0</v>
      </c>
      <c r="G20" s="1" t="s">
        <v>40</v>
      </c>
      <c r="H20" s="1" t="s">
        <v>23</v>
      </c>
      <c r="I20" s="1" t="s">
        <v>17</v>
      </c>
    </row>
    <row r="21">
      <c r="B21" s="1" t="s">
        <v>130</v>
      </c>
      <c r="C21" s="1" t="s">
        <v>57</v>
      </c>
      <c r="D21" s="13">
        <f>(Step2!H18/$C$4)</f>
        <v>0.02241628098</v>
      </c>
      <c r="E21" s="10">
        <f t="shared" si="1"/>
        <v>1</v>
      </c>
      <c r="F21" s="1">
        <v>5.0</v>
      </c>
      <c r="G21" s="1" t="s">
        <v>35</v>
      </c>
      <c r="H21" s="1" t="s">
        <v>58</v>
      </c>
      <c r="I21" s="1" t="s">
        <v>30</v>
      </c>
    </row>
    <row r="22">
      <c r="B22" s="1" t="s">
        <v>131</v>
      </c>
      <c r="C22" s="1" t="s">
        <v>59</v>
      </c>
      <c r="D22" s="13">
        <f>(Step2!H19/$C$4)</f>
        <v>0.01811697695</v>
      </c>
      <c r="E22" s="10">
        <f t="shared" si="1"/>
        <v>39</v>
      </c>
      <c r="F22" s="1">
        <v>5.0</v>
      </c>
      <c r="G22" s="1" t="s">
        <v>40</v>
      </c>
      <c r="H22" s="1" t="s">
        <v>16</v>
      </c>
      <c r="I22" s="1" t="s">
        <v>60</v>
      </c>
    </row>
    <row r="23">
      <c r="B23" s="1" t="s">
        <v>132</v>
      </c>
      <c r="C23" s="1" t="s">
        <v>61</v>
      </c>
      <c r="D23" s="13">
        <f>(Step2!H20/$C$4)</f>
        <v>0.01811697695</v>
      </c>
      <c r="E23" s="10">
        <f t="shared" si="1"/>
        <v>39</v>
      </c>
      <c r="F23" s="1">
        <v>5.0</v>
      </c>
      <c r="G23" s="1" t="s">
        <v>40</v>
      </c>
      <c r="H23" s="1" t="s">
        <v>16</v>
      </c>
      <c r="I23" s="1" t="s">
        <v>60</v>
      </c>
    </row>
    <row r="24">
      <c r="B24" s="1" t="s">
        <v>133</v>
      </c>
      <c r="C24" s="1" t="s">
        <v>62</v>
      </c>
      <c r="D24" s="13">
        <f>(Step2!H21/$C$4)</f>
        <v>0.01942641616</v>
      </c>
      <c r="E24" s="10">
        <f t="shared" si="1"/>
        <v>24</v>
      </c>
      <c r="F24" s="1">
        <v>4.0</v>
      </c>
      <c r="G24" s="1" t="s">
        <v>15</v>
      </c>
      <c r="H24" s="1" t="s">
        <v>16</v>
      </c>
      <c r="I24" s="1" t="s">
        <v>24</v>
      </c>
    </row>
    <row r="25">
      <c r="B25" s="1" t="s">
        <v>134</v>
      </c>
      <c r="C25" s="1" t="s">
        <v>63</v>
      </c>
      <c r="D25" s="13">
        <f>(Step2!H22/$C$4)</f>
        <v>0.02086035652</v>
      </c>
      <c r="E25" s="10">
        <f t="shared" si="1"/>
        <v>5</v>
      </c>
      <c r="F25" s="1">
        <v>5.0</v>
      </c>
      <c r="G25" s="1" t="s">
        <v>35</v>
      </c>
      <c r="H25" s="1" t="s">
        <v>16</v>
      </c>
      <c r="I25" s="1" t="s">
        <v>24</v>
      </c>
    </row>
    <row r="26">
      <c r="B26" s="1" t="s">
        <v>135</v>
      </c>
      <c r="C26" s="1" t="s">
        <v>64</v>
      </c>
      <c r="D26" s="13">
        <f>(Step2!H23/$C$4)</f>
        <v>0.02086035652</v>
      </c>
      <c r="E26" s="10">
        <f t="shared" si="1"/>
        <v>5</v>
      </c>
      <c r="F26" s="1">
        <v>5.0</v>
      </c>
      <c r="G26" s="1" t="s">
        <v>35</v>
      </c>
      <c r="H26" s="1" t="s">
        <v>16</v>
      </c>
      <c r="I26" s="1" t="s">
        <v>42</v>
      </c>
    </row>
    <row r="27">
      <c r="B27" s="1" t="s">
        <v>136</v>
      </c>
      <c r="C27" s="1" t="s">
        <v>65</v>
      </c>
      <c r="D27" s="13">
        <f>(Step2!H24/$C$4)</f>
        <v>0.02086035652</v>
      </c>
      <c r="E27" s="10">
        <f t="shared" si="1"/>
        <v>5</v>
      </c>
      <c r="F27" s="1">
        <v>5.0</v>
      </c>
      <c r="G27" s="1" t="s">
        <v>35</v>
      </c>
      <c r="H27" s="1" t="s">
        <v>16</v>
      </c>
      <c r="I27" s="1" t="s">
        <v>46</v>
      </c>
    </row>
    <row r="28">
      <c r="B28" s="1" t="s">
        <v>137</v>
      </c>
      <c r="C28" s="1" t="s">
        <v>66</v>
      </c>
      <c r="D28" s="13">
        <f>(Step2!H25/$C$4)</f>
        <v>0.02042006971</v>
      </c>
      <c r="E28" s="10">
        <f t="shared" si="1"/>
        <v>10</v>
      </c>
      <c r="F28" s="1">
        <v>5.0</v>
      </c>
      <c r="G28" s="1" t="s">
        <v>35</v>
      </c>
      <c r="H28" s="1" t="s">
        <v>41</v>
      </c>
      <c r="I28" s="1" t="s">
        <v>30</v>
      </c>
    </row>
    <row r="29">
      <c r="B29" s="1" t="s">
        <v>138</v>
      </c>
      <c r="C29" s="1" t="s">
        <v>67</v>
      </c>
      <c r="D29" s="13">
        <f>(Step2!H26/$C$4)</f>
        <v>0.01799333961</v>
      </c>
      <c r="E29" s="10">
        <f t="shared" si="1"/>
        <v>43</v>
      </c>
      <c r="F29" s="1">
        <v>4.0</v>
      </c>
      <c r="G29" s="1" t="s">
        <v>40</v>
      </c>
      <c r="H29" s="1" t="s">
        <v>23</v>
      </c>
      <c r="I29" s="1" t="s">
        <v>46</v>
      </c>
    </row>
    <row r="30">
      <c r="B30" s="1" t="s">
        <v>139</v>
      </c>
      <c r="C30" s="1" t="s">
        <v>68</v>
      </c>
      <c r="D30" s="13">
        <f>(Step2!H27/$C$4)</f>
        <v>0.01854849389</v>
      </c>
      <c r="E30" s="10">
        <f t="shared" si="1"/>
        <v>37</v>
      </c>
      <c r="F30" s="1">
        <v>4.0</v>
      </c>
      <c r="G30" s="1" t="s">
        <v>40</v>
      </c>
      <c r="H30" s="1" t="s">
        <v>16</v>
      </c>
      <c r="I30" s="1" t="s">
        <v>46</v>
      </c>
    </row>
    <row r="31">
      <c r="B31" s="1" t="s">
        <v>140</v>
      </c>
      <c r="C31" s="1" t="s">
        <v>69</v>
      </c>
      <c r="D31" s="13">
        <f>(Step2!H28/$C$4)</f>
        <v>0.01815700215</v>
      </c>
      <c r="E31" s="10">
        <f t="shared" si="1"/>
        <v>38</v>
      </c>
      <c r="F31" s="1">
        <v>4.0</v>
      </c>
      <c r="G31" s="1" t="s">
        <v>15</v>
      </c>
      <c r="H31" s="1" t="s">
        <v>41</v>
      </c>
      <c r="I31" s="1" t="s">
        <v>46</v>
      </c>
    </row>
    <row r="32">
      <c r="B32" s="1" t="s">
        <v>141</v>
      </c>
      <c r="C32" s="1" t="s">
        <v>70</v>
      </c>
      <c r="D32" s="13">
        <f>(Step2!H29/$C$4)</f>
        <v>0.01788510781</v>
      </c>
      <c r="E32" s="10">
        <f t="shared" si="1"/>
        <v>46</v>
      </c>
      <c r="F32" s="1">
        <v>5.0</v>
      </c>
      <c r="G32" s="1" t="s">
        <v>40</v>
      </c>
      <c r="H32" s="1" t="s">
        <v>41</v>
      </c>
      <c r="I32" s="1" t="s">
        <v>42</v>
      </c>
    </row>
    <row r="33">
      <c r="B33" s="1" t="s">
        <v>142</v>
      </c>
      <c r="C33" s="1" t="s">
        <v>71</v>
      </c>
      <c r="D33" s="13">
        <f>(Step2!H30/$C$4)</f>
        <v>0.01789317277</v>
      </c>
      <c r="E33" s="10">
        <f t="shared" si="1"/>
        <v>45</v>
      </c>
      <c r="F33" s="1">
        <v>4.0</v>
      </c>
      <c r="G33" s="1" t="s">
        <v>35</v>
      </c>
      <c r="H33" s="1" t="s">
        <v>41</v>
      </c>
      <c r="I33" s="1" t="s">
        <v>17</v>
      </c>
    </row>
    <row r="34">
      <c r="B34" s="1" t="s">
        <v>143</v>
      </c>
      <c r="C34" s="1" t="s">
        <v>72</v>
      </c>
      <c r="D34" s="13">
        <f>(Step2!H31/$C$4)</f>
        <v>0.01964236137</v>
      </c>
      <c r="E34" s="10">
        <f t="shared" si="1"/>
        <v>19</v>
      </c>
      <c r="F34" s="1">
        <v>4.0</v>
      </c>
      <c r="G34" s="1" t="s">
        <v>35</v>
      </c>
      <c r="H34" s="1" t="s">
        <v>36</v>
      </c>
      <c r="I34" s="1" t="s">
        <v>17</v>
      </c>
    </row>
    <row r="35">
      <c r="B35" s="1" t="s">
        <v>144</v>
      </c>
      <c r="C35" s="1" t="s">
        <v>73</v>
      </c>
      <c r="D35" s="13">
        <f>(Step2!H32/$C$4)</f>
        <v>0.01913551282</v>
      </c>
      <c r="E35" s="10">
        <f t="shared" si="1"/>
        <v>27</v>
      </c>
      <c r="F35" s="1">
        <v>5.0</v>
      </c>
      <c r="G35" s="1" t="s">
        <v>40</v>
      </c>
      <c r="H35" s="1" t="s">
        <v>16</v>
      </c>
      <c r="I35" s="1" t="s">
        <v>24</v>
      </c>
    </row>
    <row r="36">
      <c r="B36" s="1" t="s">
        <v>145</v>
      </c>
      <c r="C36" s="1" t="s">
        <v>74</v>
      </c>
      <c r="D36" s="13">
        <f>(Step2!H33/$C$4)</f>
        <v>0.01963350801</v>
      </c>
      <c r="E36" s="10">
        <f t="shared" si="1"/>
        <v>20</v>
      </c>
      <c r="F36" s="1">
        <v>5.0</v>
      </c>
      <c r="G36" s="1" t="s">
        <v>40</v>
      </c>
      <c r="H36" s="1" t="s">
        <v>58</v>
      </c>
      <c r="I36" s="1" t="s">
        <v>46</v>
      </c>
    </row>
    <row r="37">
      <c r="B37" s="1" t="s">
        <v>146</v>
      </c>
      <c r="C37" s="1" t="s">
        <v>75</v>
      </c>
      <c r="D37" s="13">
        <f>(Step2!H34/$C$4)</f>
        <v>0.02074665431</v>
      </c>
      <c r="E37" s="10">
        <f t="shared" si="1"/>
        <v>8</v>
      </c>
      <c r="F37" s="1">
        <v>4.0</v>
      </c>
      <c r="G37" s="1" t="s">
        <v>35</v>
      </c>
      <c r="H37" s="1" t="s">
        <v>36</v>
      </c>
      <c r="I37" s="1" t="s">
        <v>46</v>
      </c>
    </row>
    <row r="38">
      <c r="B38" s="1" t="s">
        <v>147</v>
      </c>
      <c r="C38" s="1" t="s">
        <v>76</v>
      </c>
      <c r="D38" s="13">
        <f>(Step2!H35/$C$4)</f>
        <v>0.01903121211</v>
      </c>
      <c r="E38" s="10">
        <f t="shared" si="1"/>
        <v>29</v>
      </c>
      <c r="F38" s="1">
        <v>4.0</v>
      </c>
      <c r="G38" s="1" t="s">
        <v>40</v>
      </c>
      <c r="H38" s="1" t="s">
        <v>58</v>
      </c>
      <c r="I38" s="1" t="s">
        <v>24</v>
      </c>
    </row>
    <row r="39">
      <c r="B39" s="1" t="s">
        <v>148</v>
      </c>
      <c r="C39" s="1" t="s">
        <v>77</v>
      </c>
      <c r="D39" s="13">
        <f>(Step2!H36/$C$4)</f>
        <v>0.01788510781</v>
      </c>
      <c r="E39" s="10">
        <f t="shared" si="1"/>
        <v>46</v>
      </c>
      <c r="F39" s="1">
        <v>5.0</v>
      </c>
      <c r="G39" s="1" t="s">
        <v>40</v>
      </c>
      <c r="H39" s="1" t="s">
        <v>41</v>
      </c>
      <c r="I39" s="1" t="s">
        <v>42</v>
      </c>
    </row>
    <row r="40">
      <c r="B40" s="1" t="s">
        <v>149</v>
      </c>
      <c r="C40" s="1" t="s">
        <v>78</v>
      </c>
      <c r="D40" s="13">
        <f>(Step2!H37/$C$4)</f>
        <v>0.0180182279</v>
      </c>
      <c r="E40" s="10">
        <f t="shared" si="1"/>
        <v>41</v>
      </c>
      <c r="F40" s="1">
        <v>4.0</v>
      </c>
      <c r="G40" s="1" t="s">
        <v>40</v>
      </c>
      <c r="H40" s="1" t="s">
        <v>36</v>
      </c>
      <c r="I40" s="1" t="s">
        <v>60</v>
      </c>
    </row>
    <row r="41">
      <c r="B41" s="1" t="s">
        <v>150</v>
      </c>
      <c r="C41" s="1" t="s">
        <v>79</v>
      </c>
      <c r="D41" s="13">
        <f>(Step2!H38/$C$4)</f>
        <v>0.01963350801</v>
      </c>
      <c r="E41" s="10">
        <f t="shared" si="1"/>
        <v>20</v>
      </c>
      <c r="F41" s="1">
        <v>5.0</v>
      </c>
      <c r="G41" s="1" t="s">
        <v>40</v>
      </c>
      <c r="H41" s="1" t="s">
        <v>58</v>
      </c>
      <c r="I41" s="1" t="s">
        <v>24</v>
      </c>
    </row>
    <row r="42">
      <c r="B42" s="1" t="s">
        <v>151</v>
      </c>
      <c r="C42" s="1" t="s">
        <v>80</v>
      </c>
      <c r="D42" s="13">
        <f>(Step2!H39/$C$4)</f>
        <v>0.01641367139</v>
      </c>
      <c r="E42" s="10">
        <f t="shared" si="1"/>
        <v>51</v>
      </c>
      <c r="F42" s="1">
        <v>4.0</v>
      </c>
      <c r="G42" s="1" t="s">
        <v>40</v>
      </c>
      <c r="H42" s="1" t="s">
        <v>41</v>
      </c>
      <c r="I42" s="1" t="s">
        <v>60</v>
      </c>
    </row>
    <row r="43">
      <c r="B43" s="1" t="s">
        <v>152</v>
      </c>
      <c r="C43" s="1" t="s">
        <v>81</v>
      </c>
      <c r="D43" s="13">
        <f>(Step2!H40/$C$4)</f>
        <v>0.02023600846</v>
      </c>
      <c r="E43" s="10">
        <f t="shared" si="1"/>
        <v>13</v>
      </c>
      <c r="F43" s="1">
        <v>5.0</v>
      </c>
      <c r="G43" s="1" t="s">
        <v>35</v>
      </c>
      <c r="H43" s="1" t="s">
        <v>23</v>
      </c>
      <c r="I43" s="1" t="s">
        <v>42</v>
      </c>
    </row>
    <row r="44">
      <c r="B44" s="1" t="s">
        <v>153</v>
      </c>
      <c r="C44" s="1" t="s">
        <v>82</v>
      </c>
      <c r="D44" s="13">
        <f>(Step2!H41/$C$4)</f>
        <v>0.01993198201</v>
      </c>
      <c r="E44" s="10">
        <f t="shared" si="1"/>
        <v>15</v>
      </c>
      <c r="F44" s="1">
        <v>4.0</v>
      </c>
      <c r="G44" s="1" t="s">
        <v>40</v>
      </c>
      <c r="H44" s="1" t="s">
        <v>58</v>
      </c>
      <c r="I44" s="1" t="s">
        <v>30</v>
      </c>
    </row>
    <row r="45">
      <c r="B45" s="1" t="s">
        <v>154</v>
      </c>
      <c r="C45" s="1" t="s">
        <v>83</v>
      </c>
      <c r="D45" s="13">
        <f>(Step2!H42/$C$4)</f>
        <v>0.01897447501</v>
      </c>
      <c r="E45" s="10">
        <f t="shared" si="1"/>
        <v>31</v>
      </c>
      <c r="F45" s="1">
        <v>5.0</v>
      </c>
      <c r="G45" s="1" t="s">
        <v>15</v>
      </c>
      <c r="H45" s="1" t="s">
        <v>16</v>
      </c>
      <c r="I45" s="1" t="s">
        <v>60</v>
      </c>
    </row>
    <row r="46">
      <c r="B46" s="1" t="s">
        <v>155</v>
      </c>
      <c r="C46" s="1" t="s">
        <v>84</v>
      </c>
      <c r="D46" s="13">
        <f>(Step2!H43/$C$4)</f>
        <v>0.01897447501</v>
      </c>
      <c r="E46" s="10">
        <f t="shared" si="1"/>
        <v>31</v>
      </c>
      <c r="F46" s="1">
        <v>5.0</v>
      </c>
      <c r="G46" s="1" t="s">
        <v>15</v>
      </c>
      <c r="H46" s="1" t="s">
        <v>16</v>
      </c>
      <c r="I46" s="1" t="s">
        <v>17</v>
      </c>
    </row>
    <row r="47">
      <c r="B47" s="1" t="s">
        <v>156</v>
      </c>
      <c r="C47" s="1" t="s">
        <v>85</v>
      </c>
      <c r="D47" s="13">
        <f>(Step2!H44/$C$4)</f>
        <v>0.01913551282</v>
      </c>
      <c r="E47" s="10">
        <f t="shared" si="1"/>
        <v>27</v>
      </c>
      <c r="F47" s="1">
        <v>5.0</v>
      </c>
      <c r="G47" s="1" t="s">
        <v>40</v>
      </c>
      <c r="H47" s="1" t="s">
        <v>16</v>
      </c>
      <c r="I47" s="1" t="s">
        <v>46</v>
      </c>
    </row>
    <row r="48">
      <c r="B48" s="1" t="s">
        <v>157</v>
      </c>
      <c r="C48" s="1" t="s">
        <v>86</v>
      </c>
      <c r="D48" s="13">
        <f>(Step2!H45/$C$4)</f>
        <v>0.01757473792</v>
      </c>
      <c r="E48" s="10">
        <f t="shared" si="1"/>
        <v>48</v>
      </c>
      <c r="F48" s="1">
        <v>5.0</v>
      </c>
      <c r="G48" s="1" t="s">
        <v>40</v>
      </c>
      <c r="H48" s="1" t="s">
        <v>23</v>
      </c>
      <c r="I48" s="1" t="s">
        <v>60</v>
      </c>
    </row>
    <row r="49">
      <c r="B49" s="1" t="s">
        <v>158</v>
      </c>
      <c r="C49" s="1" t="s">
        <v>87</v>
      </c>
      <c r="D49" s="13">
        <f>(Step2!H46/$C$4)</f>
        <v>0.02087538642</v>
      </c>
      <c r="E49" s="10">
        <f t="shared" si="1"/>
        <v>4</v>
      </c>
      <c r="F49" s="1">
        <v>4.0</v>
      </c>
      <c r="G49" s="1" t="s">
        <v>15</v>
      </c>
      <c r="H49" s="1" t="s">
        <v>58</v>
      </c>
      <c r="I49" s="1" t="s">
        <v>30</v>
      </c>
    </row>
    <row r="50">
      <c r="B50" s="1" t="s">
        <v>159</v>
      </c>
      <c r="C50" s="1" t="s">
        <v>88</v>
      </c>
      <c r="D50" s="13">
        <f>(Step2!H47/$C$4)</f>
        <v>0.0202639988</v>
      </c>
      <c r="E50" s="10">
        <f t="shared" si="1"/>
        <v>11</v>
      </c>
      <c r="F50" s="1">
        <v>5.0</v>
      </c>
      <c r="G50" s="1" t="s">
        <v>35</v>
      </c>
      <c r="H50" s="1" t="s">
        <v>58</v>
      </c>
      <c r="I50" s="1" t="s">
        <v>60</v>
      </c>
    </row>
    <row r="51">
      <c r="B51" s="1" t="s">
        <v>160</v>
      </c>
      <c r="C51" s="1" t="s">
        <v>89</v>
      </c>
      <c r="D51" s="13">
        <f>(Step2!H48/$C$4)</f>
        <v>0.01942641616</v>
      </c>
      <c r="E51" s="10">
        <f t="shared" si="1"/>
        <v>24</v>
      </c>
      <c r="F51" s="1">
        <v>4.0</v>
      </c>
      <c r="G51" s="1" t="s">
        <v>15</v>
      </c>
      <c r="H51" s="1" t="s">
        <v>16</v>
      </c>
      <c r="I51" s="1" t="s">
        <v>42</v>
      </c>
    </row>
    <row r="52">
      <c r="B52" s="1" t="s">
        <v>161</v>
      </c>
      <c r="C52" s="1" t="s">
        <v>90</v>
      </c>
      <c r="D52" s="13">
        <f>(Step2!H49/$C$4)</f>
        <v>0.01993198201</v>
      </c>
      <c r="E52" s="10">
        <f t="shared" si="1"/>
        <v>15</v>
      </c>
      <c r="F52" s="1">
        <v>4.0</v>
      </c>
      <c r="G52" s="1" t="s">
        <v>40</v>
      </c>
      <c r="H52" s="1" t="s">
        <v>36</v>
      </c>
      <c r="I52" s="1" t="s">
        <v>30</v>
      </c>
    </row>
    <row r="53">
      <c r="B53" s="1" t="s">
        <v>162</v>
      </c>
      <c r="C53" s="1" t="s">
        <v>91</v>
      </c>
      <c r="D53" s="13">
        <f>(Step2!H50/$C$4)</f>
        <v>0.01873163123</v>
      </c>
      <c r="E53" s="10">
        <f t="shared" si="1"/>
        <v>35</v>
      </c>
      <c r="F53" s="1">
        <v>5.0</v>
      </c>
      <c r="G53" s="1" t="s">
        <v>15</v>
      </c>
      <c r="H53" s="1" t="s">
        <v>41</v>
      </c>
      <c r="I53" s="1" t="s">
        <v>46</v>
      </c>
    </row>
    <row r="54">
      <c r="B54" s="1" t="s">
        <v>163</v>
      </c>
      <c r="C54" s="1" t="s">
        <v>92</v>
      </c>
      <c r="D54" s="13">
        <f>(Step2!H51/$C$4)</f>
        <v>0.0197936445</v>
      </c>
      <c r="E54" s="10">
        <f t="shared" si="1"/>
        <v>17</v>
      </c>
      <c r="F54" s="1">
        <v>4.0</v>
      </c>
      <c r="G54" s="1" t="s">
        <v>35</v>
      </c>
      <c r="H54" s="1" t="s">
        <v>41</v>
      </c>
      <c r="I54" s="1" t="s">
        <v>30</v>
      </c>
    </row>
    <row r="55">
      <c r="B55" s="1" t="s">
        <v>164</v>
      </c>
      <c r="C55" s="1" t="s">
        <v>93</v>
      </c>
      <c r="D55" s="13">
        <f>(Step2!H52/$C$4)</f>
        <v>0.01944138802</v>
      </c>
      <c r="E55" s="10">
        <f t="shared" si="1"/>
        <v>22</v>
      </c>
      <c r="F55" s="1">
        <v>5.0</v>
      </c>
      <c r="G55" s="1" t="s">
        <v>15</v>
      </c>
      <c r="H55" s="1" t="s">
        <v>23</v>
      </c>
      <c r="I55" s="1" t="s">
        <v>42</v>
      </c>
    </row>
    <row r="56">
      <c r="B56" s="1" t="s">
        <v>165</v>
      </c>
      <c r="C56" s="1" t="s">
        <v>94</v>
      </c>
      <c r="D56" s="13">
        <f>(Step2!H53/$C$4)</f>
        <v>0.02054364184</v>
      </c>
      <c r="E56" s="10">
        <f t="shared" si="1"/>
        <v>9</v>
      </c>
      <c r="F56" s="1">
        <v>5.0</v>
      </c>
      <c r="G56" s="1" t="s">
        <v>35</v>
      </c>
      <c r="H56" s="1" t="s">
        <v>23</v>
      </c>
      <c r="I56" s="1" t="s">
        <v>30</v>
      </c>
    </row>
    <row r="57">
      <c r="B57" s="1" t="s">
        <v>166</v>
      </c>
      <c r="C57" s="1" t="s">
        <v>95</v>
      </c>
      <c r="D57" s="13">
        <f>(Step2!H54/$C$4)</f>
        <v>0.0180182279</v>
      </c>
      <c r="E57" s="10">
        <f t="shared" si="1"/>
        <v>41</v>
      </c>
      <c r="F57" s="1">
        <v>4.0</v>
      </c>
      <c r="G57" s="1" t="s">
        <v>40</v>
      </c>
      <c r="H57" s="1" t="s">
        <v>58</v>
      </c>
      <c r="I57" s="1" t="s">
        <v>17</v>
      </c>
    </row>
    <row r="58">
      <c r="B58" s="1" t="s">
        <v>167</v>
      </c>
      <c r="C58" s="1" t="s">
        <v>96</v>
      </c>
      <c r="D58" s="13">
        <f>(Step2!H55/$C$4)</f>
        <v>0.01858846509</v>
      </c>
      <c r="E58" s="10">
        <f t="shared" si="1"/>
        <v>36</v>
      </c>
      <c r="F58" s="1">
        <v>5.0</v>
      </c>
      <c r="G58" s="1" t="s">
        <v>40</v>
      </c>
      <c r="H58" s="1" t="s">
        <v>58</v>
      </c>
      <c r="I58" s="1" t="s">
        <v>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4" t="s">
        <v>0</v>
      </c>
      <c r="C3" s="14" t="s">
        <v>170</v>
      </c>
      <c r="D3" s="14" t="s">
        <v>171</v>
      </c>
      <c r="E3" s="14" t="s">
        <v>172</v>
      </c>
      <c r="F3" s="14" t="s">
        <v>5</v>
      </c>
      <c r="G3" s="14" t="s">
        <v>6</v>
      </c>
      <c r="H3" s="14" t="s">
        <v>7</v>
      </c>
      <c r="I3" s="14" t="s">
        <v>8</v>
      </c>
    </row>
    <row r="4">
      <c r="B4" s="14" t="s">
        <v>124</v>
      </c>
      <c r="C4" s="14" t="s">
        <v>51</v>
      </c>
      <c r="D4" s="8">
        <v>0.022416280982347825</v>
      </c>
      <c r="E4" s="8">
        <v>1.0</v>
      </c>
      <c r="F4" s="14">
        <v>5.0</v>
      </c>
      <c r="G4" s="14" t="s">
        <v>35</v>
      </c>
      <c r="H4" s="14" t="s">
        <v>36</v>
      </c>
      <c r="I4" s="14" t="s">
        <v>30</v>
      </c>
    </row>
    <row r="5">
      <c r="B5" s="14" t="s">
        <v>130</v>
      </c>
      <c r="C5" s="14" t="s">
        <v>57</v>
      </c>
      <c r="D5" s="8">
        <v>0.022416280982347825</v>
      </c>
      <c r="E5" s="8">
        <v>1.0</v>
      </c>
      <c r="F5" s="14">
        <v>5.0</v>
      </c>
      <c r="G5" s="14" t="s">
        <v>35</v>
      </c>
      <c r="H5" s="14" t="s">
        <v>58</v>
      </c>
      <c r="I5" s="14" t="s">
        <v>30</v>
      </c>
    </row>
    <row r="6">
      <c r="B6" s="14" t="s">
        <v>126</v>
      </c>
      <c r="C6" s="14" t="s">
        <v>53</v>
      </c>
      <c r="D6" s="8">
        <v>0.021403240171918678</v>
      </c>
      <c r="E6" s="8">
        <v>3.0</v>
      </c>
      <c r="F6" s="14">
        <v>5.0</v>
      </c>
      <c r="G6" s="14" t="s">
        <v>35</v>
      </c>
      <c r="H6" s="14" t="s">
        <v>36</v>
      </c>
      <c r="I6" s="14" t="s">
        <v>24</v>
      </c>
    </row>
    <row r="7">
      <c r="B7" s="14" t="s">
        <v>158</v>
      </c>
      <c r="C7" s="14" t="s">
        <v>87</v>
      </c>
      <c r="D7" s="8">
        <v>0.02087538641960356</v>
      </c>
      <c r="E7" s="8">
        <v>4.0</v>
      </c>
      <c r="F7" s="14">
        <v>4.0</v>
      </c>
      <c r="G7" s="14" t="s">
        <v>15</v>
      </c>
      <c r="H7" s="14" t="s">
        <v>58</v>
      </c>
      <c r="I7" s="14" t="s">
        <v>30</v>
      </c>
    </row>
    <row r="8">
      <c r="B8" s="14" t="s">
        <v>134</v>
      </c>
      <c r="C8" s="14" t="s">
        <v>63</v>
      </c>
      <c r="D8" s="8">
        <v>0.020860356519750236</v>
      </c>
      <c r="E8" s="8">
        <v>5.0</v>
      </c>
      <c r="F8" s="14">
        <v>5.0</v>
      </c>
      <c r="G8" s="14" t="s">
        <v>35</v>
      </c>
      <c r="H8" s="14" t="s">
        <v>16</v>
      </c>
      <c r="I8" s="14" t="s">
        <v>24</v>
      </c>
    </row>
    <row r="9">
      <c r="B9" s="14" t="s">
        <v>135</v>
      </c>
      <c r="C9" s="14" t="s">
        <v>64</v>
      </c>
      <c r="D9" s="8">
        <v>0.020860356519750236</v>
      </c>
      <c r="E9" s="8">
        <v>5.0</v>
      </c>
      <c r="F9" s="14">
        <v>5.0</v>
      </c>
      <c r="G9" s="14" t="s">
        <v>35</v>
      </c>
      <c r="H9" s="14" t="s">
        <v>16</v>
      </c>
      <c r="I9" s="14" t="s">
        <v>42</v>
      </c>
    </row>
    <row r="10">
      <c r="B10" s="14" t="s">
        <v>136</v>
      </c>
      <c r="C10" s="14" t="s">
        <v>65</v>
      </c>
      <c r="D10" s="8">
        <v>0.020860356519750236</v>
      </c>
      <c r="E10" s="8">
        <v>5.0</v>
      </c>
      <c r="F10" s="14">
        <v>5.0</v>
      </c>
      <c r="G10" s="14" t="s">
        <v>35</v>
      </c>
      <c r="H10" s="14" t="s">
        <v>16</v>
      </c>
      <c r="I10" s="14" t="s">
        <v>46</v>
      </c>
    </row>
    <row r="11">
      <c r="B11" s="14" t="s">
        <v>146</v>
      </c>
      <c r="C11" s="14" t="s">
        <v>75</v>
      </c>
      <c r="D11" s="8">
        <v>0.02074665430832659</v>
      </c>
      <c r="E11" s="8">
        <v>8.0</v>
      </c>
      <c r="F11" s="14">
        <v>4.0</v>
      </c>
      <c r="G11" s="14" t="s">
        <v>35</v>
      </c>
      <c r="H11" s="14" t="s">
        <v>36</v>
      </c>
      <c r="I11" s="14" t="s">
        <v>46</v>
      </c>
    </row>
    <row r="12">
      <c r="B12" s="14" t="s">
        <v>165</v>
      </c>
      <c r="C12" s="14" t="s">
        <v>94</v>
      </c>
      <c r="D12" s="8">
        <v>0.0205436418361622</v>
      </c>
      <c r="E12" s="8">
        <v>9.0</v>
      </c>
      <c r="F12" s="14">
        <v>5.0</v>
      </c>
      <c r="G12" s="14" t="s">
        <v>35</v>
      </c>
      <c r="H12" s="14" t="s">
        <v>23</v>
      </c>
      <c r="I12" s="14" t="s">
        <v>30</v>
      </c>
    </row>
    <row r="13">
      <c r="B13" s="14" t="s">
        <v>137</v>
      </c>
      <c r="C13" s="14" t="s">
        <v>66</v>
      </c>
      <c r="D13" s="8">
        <v>0.020420069707702392</v>
      </c>
      <c r="E13" s="8">
        <v>10.0</v>
      </c>
      <c r="F13" s="14">
        <v>5.0</v>
      </c>
      <c r="G13" s="14" t="s">
        <v>35</v>
      </c>
      <c r="H13" s="14" t="s">
        <v>41</v>
      </c>
      <c r="I13" s="14" t="s">
        <v>30</v>
      </c>
    </row>
    <row r="14">
      <c r="B14" s="14" t="s">
        <v>119</v>
      </c>
      <c r="C14" s="14" t="s">
        <v>34</v>
      </c>
      <c r="D14" s="8">
        <v>0.020263998798986493</v>
      </c>
      <c r="E14" s="8">
        <v>11.0</v>
      </c>
      <c r="F14" s="14">
        <v>5.0</v>
      </c>
      <c r="G14" s="14" t="s">
        <v>35</v>
      </c>
      <c r="H14" s="14" t="s">
        <v>36</v>
      </c>
      <c r="I14" s="14" t="s">
        <v>17</v>
      </c>
    </row>
    <row r="15">
      <c r="B15" s="14" t="s">
        <v>159</v>
      </c>
      <c r="C15" s="14" t="s">
        <v>88</v>
      </c>
      <c r="D15" s="8">
        <v>0.020263998798986493</v>
      </c>
      <c r="E15" s="8">
        <v>11.0</v>
      </c>
      <c r="F15" s="14">
        <v>5.0</v>
      </c>
      <c r="G15" s="14" t="s">
        <v>35</v>
      </c>
      <c r="H15" s="14" t="s">
        <v>58</v>
      </c>
      <c r="I15" s="14" t="s">
        <v>60</v>
      </c>
    </row>
    <row r="16">
      <c r="B16" s="14" t="s">
        <v>128</v>
      </c>
      <c r="C16" s="14" t="s">
        <v>55</v>
      </c>
      <c r="D16" s="8">
        <v>0.020236008457354664</v>
      </c>
      <c r="E16" s="8">
        <v>13.0</v>
      </c>
      <c r="F16" s="14">
        <v>5.0</v>
      </c>
      <c r="G16" s="14" t="s">
        <v>35</v>
      </c>
      <c r="H16" s="14" t="s">
        <v>23</v>
      </c>
      <c r="I16" s="14" t="s">
        <v>24</v>
      </c>
    </row>
    <row r="17">
      <c r="B17" s="14" t="s">
        <v>152</v>
      </c>
      <c r="C17" s="14" t="s">
        <v>81</v>
      </c>
      <c r="D17" s="8">
        <v>0.020236008457354664</v>
      </c>
      <c r="E17" s="8">
        <v>13.0</v>
      </c>
      <c r="F17" s="14">
        <v>5.0</v>
      </c>
      <c r="G17" s="14" t="s">
        <v>35</v>
      </c>
      <c r="H17" s="14" t="s">
        <v>23</v>
      </c>
      <c r="I17" s="14" t="s">
        <v>42</v>
      </c>
    </row>
    <row r="18">
      <c r="B18" s="14" t="s">
        <v>153</v>
      </c>
      <c r="C18" s="14" t="s">
        <v>82</v>
      </c>
      <c r="D18" s="8">
        <v>0.01993198200773033</v>
      </c>
      <c r="E18" s="8">
        <v>15.0</v>
      </c>
      <c r="F18" s="14">
        <v>4.0</v>
      </c>
      <c r="G18" s="14" t="s">
        <v>40</v>
      </c>
      <c r="H18" s="14" t="s">
        <v>58</v>
      </c>
      <c r="I18" s="14" t="s">
        <v>30</v>
      </c>
    </row>
    <row r="19">
      <c r="B19" s="14" t="s">
        <v>161</v>
      </c>
      <c r="C19" s="14" t="s">
        <v>90</v>
      </c>
      <c r="D19" s="8">
        <v>0.01993198200773033</v>
      </c>
      <c r="E19" s="8">
        <v>15.0</v>
      </c>
      <c r="F19" s="14">
        <v>4.0</v>
      </c>
      <c r="G19" s="14" t="s">
        <v>40</v>
      </c>
      <c r="H19" s="14" t="s">
        <v>36</v>
      </c>
      <c r="I19" s="14" t="s">
        <v>30</v>
      </c>
    </row>
    <row r="20">
      <c r="B20" s="14" t="s">
        <v>163</v>
      </c>
      <c r="C20" s="14" t="s">
        <v>92</v>
      </c>
      <c r="D20" s="8">
        <v>0.01979364450310962</v>
      </c>
      <c r="E20" s="8">
        <v>17.0</v>
      </c>
      <c r="F20" s="14">
        <v>4.0</v>
      </c>
      <c r="G20" s="14" t="s">
        <v>35</v>
      </c>
      <c r="H20" s="14" t="s">
        <v>41</v>
      </c>
      <c r="I20" s="14" t="s">
        <v>30</v>
      </c>
    </row>
    <row r="21">
      <c r="B21" s="14" t="s">
        <v>118</v>
      </c>
      <c r="C21" s="14" t="s">
        <v>29</v>
      </c>
      <c r="D21" s="8">
        <v>0.019736941357686756</v>
      </c>
      <c r="E21" s="8">
        <v>18.0</v>
      </c>
      <c r="F21" s="14">
        <v>4.0</v>
      </c>
      <c r="G21" s="14" t="s">
        <v>15</v>
      </c>
      <c r="H21" s="14" t="s">
        <v>23</v>
      </c>
      <c r="I21" s="14" t="s">
        <v>30</v>
      </c>
    </row>
    <row r="22">
      <c r="B22" s="14" t="s">
        <v>143</v>
      </c>
      <c r="C22" s="14" t="s">
        <v>72</v>
      </c>
      <c r="D22" s="8">
        <v>0.01964236137192449</v>
      </c>
      <c r="E22" s="8">
        <v>19.0</v>
      </c>
      <c r="F22" s="14">
        <v>4.0</v>
      </c>
      <c r="G22" s="14" t="s">
        <v>35</v>
      </c>
      <c r="H22" s="14" t="s">
        <v>36</v>
      </c>
      <c r="I22" s="14" t="s">
        <v>17</v>
      </c>
    </row>
    <row r="23">
      <c r="B23" s="14" t="s">
        <v>145</v>
      </c>
      <c r="C23" s="14" t="s">
        <v>74</v>
      </c>
      <c r="D23" s="8">
        <v>0.019633508006855975</v>
      </c>
      <c r="E23" s="8">
        <v>20.0</v>
      </c>
      <c r="F23" s="14">
        <v>5.0</v>
      </c>
      <c r="G23" s="14" t="s">
        <v>40</v>
      </c>
      <c r="H23" s="14" t="s">
        <v>58</v>
      </c>
      <c r="I23" s="14" t="s">
        <v>46</v>
      </c>
    </row>
    <row r="24">
      <c r="B24" s="14" t="s">
        <v>150</v>
      </c>
      <c r="C24" s="14" t="s">
        <v>79</v>
      </c>
      <c r="D24" s="8">
        <v>0.019633508006855975</v>
      </c>
      <c r="E24" s="8">
        <v>20.0</v>
      </c>
      <c r="F24" s="14">
        <v>5.0</v>
      </c>
      <c r="G24" s="14" t="s">
        <v>40</v>
      </c>
      <c r="H24" s="14" t="s">
        <v>58</v>
      </c>
      <c r="I24" s="14" t="s">
        <v>24</v>
      </c>
    </row>
    <row r="25">
      <c r="B25" s="14" t="s">
        <v>117</v>
      </c>
      <c r="C25" s="14" t="s">
        <v>22</v>
      </c>
      <c r="D25" s="8">
        <v>0.01944138801784496</v>
      </c>
      <c r="E25" s="8">
        <v>22.0</v>
      </c>
      <c r="F25" s="14">
        <v>5.0</v>
      </c>
      <c r="G25" s="14" t="s">
        <v>15</v>
      </c>
      <c r="H25" s="14" t="s">
        <v>23</v>
      </c>
      <c r="I25" s="14" t="s">
        <v>24</v>
      </c>
    </row>
    <row r="26">
      <c r="B26" s="14" t="s">
        <v>164</v>
      </c>
      <c r="C26" s="14" t="s">
        <v>93</v>
      </c>
      <c r="D26" s="8">
        <v>0.01944138801784496</v>
      </c>
      <c r="E26" s="8">
        <v>22.0</v>
      </c>
      <c r="F26" s="14">
        <v>5.0</v>
      </c>
      <c r="G26" s="14" t="s">
        <v>15</v>
      </c>
      <c r="H26" s="14" t="s">
        <v>23</v>
      </c>
      <c r="I26" s="14" t="s">
        <v>42</v>
      </c>
    </row>
    <row r="27">
      <c r="B27" s="14" t="s">
        <v>122</v>
      </c>
      <c r="C27" s="14" t="s">
        <v>48</v>
      </c>
      <c r="D27" s="8">
        <v>0.01942641616347516</v>
      </c>
      <c r="E27" s="8">
        <v>24.0</v>
      </c>
      <c r="F27" s="14">
        <v>4.0</v>
      </c>
      <c r="G27" s="14" t="s">
        <v>40</v>
      </c>
      <c r="H27" s="14" t="s">
        <v>16</v>
      </c>
      <c r="I27" s="14" t="s">
        <v>30</v>
      </c>
    </row>
    <row r="28">
      <c r="B28" s="14" t="s">
        <v>133</v>
      </c>
      <c r="C28" s="14" t="s">
        <v>62</v>
      </c>
      <c r="D28" s="8">
        <v>0.01942641616347516</v>
      </c>
      <c r="E28" s="8">
        <v>24.0</v>
      </c>
      <c r="F28" s="14">
        <v>4.0</v>
      </c>
      <c r="G28" s="14" t="s">
        <v>15</v>
      </c>
      <c r="H28" s="14" t="s">
        <v>16</v>
      </c>
      <c r="I28" s="14" t="s">
        <v>24</v>
      </c>
    </row>
    <row r="29">
      <c r="B29" s="14" t="s">
        <v>160</v>
      </c>
      <c r="C29" s="14" t="s">
        <v>89</v>
      </c>
      <c r="D29" s="8">
        <v>0.01942641616347516</v>
      </c>
      <c r="E29" s="8">
        <v>24.0</v>
      </c>
      <c r="F29" s="14">
        <v>4.0</v>
      </c>
      <c r="G29" s="14" t="s">
        <v>15</v>
      </c>
      <c r="H29" s="14" t="s">
        <v>16</v>
      </c>
      <c r="I29" s="14" t="s">
        <v>42</v>
      </c>
    </row>
    <row r="30">
      <c r="B30" s="14" t="s">
        <v>144</v>
      </c>
      <c r="C30" s="14" t="s">
        <v>73</v>
      </c>
      <c r="D30" s="8">
        <v>0.019135512822667712</v>
      </c>
      <c r="E30" s="8">
        <v>27.0</v>
      </c>
      <c r="F30" s="14">
        <v>5.0</v>
      </c>
      <c r="G30" s="14" t="s">
        <v>40</v>
      </c>
      <c r="H30" s="14" t="s">
        <v>16</v>
      </c>
      <c r="I30" s="14" t="s">
        <v>24</v>
      </c>
    </row>
    <row r="31">
      <c r="B31" s="14" t="s">
        <v>156</v>
      </c>
      <c r="C31" s="14" t="s">
        <v>85</v>
      </c>
      <c r="D31" s="8">
        <v>0.019135512822667712</v>
      </c>
      <c r="E31" s="8">
        <v>27.0</v>
      </c>
      <c r="F31" s="14">
        <v>5.0</v>
      </c>
      <c r="G31" s="14" t="s">
        <v>40</v>
      </c>
      <c r="H31" s="14" t="s">
        <v>16</v>
      </c>
      <c r="I31" s="14" t="s">
        <v>46</v>
      </c>
    </row>
    <row r="32">
      <c r="B32" s="14" t="s">
        <v>123</v>
      </c>
      <c r="C32" s="14" t="s">
        <v>50</v>
      </c>
      <c r="D32" s="8">
        <v>0.019031212106493327</v>
      </c>
      <c r="E32" s="8">
        <v>29.0</v>
      </c>
      <c r="F32" s="14">
        <v>4.0</v>
      </c>
      <c r="G32" s="14" t="s">
        <v>40</v>
      </c>
      <c r="H32" s="14" t="s">
        <v>36</v>
      </c>
      <c r="I32" s="14" t="s">
        <v>24</v>
      </c>
    </row>
    <row r="33">
      <c r="B33" s="14" t="s">
        <v>147</v>
      </c>
      <c r="C33" s="14" t="s">
        <v>76</v>
      </c>
      <c r="D33" s="8">
        <v>0.019031212106493327</v>
      </c>
      <c r="E33" s="8">
        <v>29.0</v>
      </c>
      <c r="F33" s="14">
        <v>4.0</v>
      </c>
      <c r="G33" s="14" t="s">
        <v>40</v>
      </c>
      <c r="H33" s="14" t="s">
        <v>58</v>
      </c>
      <c r="I33" s="14" t="s">
        <v>24</v>
      </c>
    </row>
    <row r="34">
      <c r="B34" s="14" t="s">
        <v>116</v>
      </c>
      <c r="C34" s="14" t="s">
        <v>14</v>
      </c>
      <c r="D34" s="8">
        <v>0.018974475014377604</v>
      </c>
      <c r="E34" s="8">
        <v>31.0</v>
      </c>
      <c r="F34" s="14">
        <v>5.0</v>
      </c>
      <c r="G34" s="14" t="s">
        <v>15</v>
      </c>
      <c r="H34" s="14" t="s">
        <v>16</v>
      </c>
      <c r="I34" s="14" t="s">
        <v>17</v>
      </c>
    </row>
    <row r="35">
      <c r="B35" s="14" t="s">
        <v>154</v>
      </c>
      <c r="C35" s="14" t="s">
        <v>83</v>
      </c>
      <c r="D35" s="8">
        <v>0.018974475014377604</v>
      </c>
      <c r="E35" s="8">
        <v>31.0</v>
      </c>
      <c r="F35" s="14">
        <v>5.0</v>
      </c>
      <c r="G35" s="14" t="s">
        <v>15</v>
      </c>
      <c r="H35" s="14" t="s">
        <v>16</v>
      </c>
      <c r="I35" s="14" t="s">
        <v>60</v>
      </c>
    </row>
    <row r="36">
      <c r="B36" s="14" t="s">
        <v>155</v>
      </c>
      <c r="C36" s="14" t="s">
        <v>84</v>
      </c>
      <c r="D36" s="8">
        <v>0.018974475014377604</v>
      </c>
      <c r="E36" s="8">
        <v>31.0</v>
      </c>
      <c r="F36" s="14">
        <v>5.0</v>
      </c>
      <c r="G36" s="14" t="s">
        <v>15</v>
      </c>
      <c r="H36" s="14" t="s">
        <v>16</v>
      </c>
      <c r="I36" s="14" t="s">
        <v>17</v>
      </c>
    </row>
    <row r="37">
      <c r="B37" s="14" t="s">
        <v>127</v>
      </c>
      <c r="C37" s="14" t="s">
        <v>54</v>
      </c>
      <c r="D37" s="8">
        <v>0.01884498577040051</v>
      </c>
      <c r="E37" s="8">
        <v>34.0</v>
      </c>
      <c r="F37" s="14">
        <v>4.0</v>
      </c>
      <c r="G37" s="14" t="s">
        <v>15</v>
      </c>
      <c r="H37" s="14" t="s">
        <v>23</v>
      </c>
      <c r="I37" s="14" t="s">
        <v>46</v>
      </c>
    </row>
    <row r="38">
      <c r="B38" s="14" t="s">
        <v>162</v>
      </c>
      <c r="C38" s="14" t="s">
        <v>91</v>
      </c>
      <c r="D38" s="8">
        <v>0.018731631233701758</v>
      </c>
      <c r="E38" s="8">
        <v>35.0</v>
      </c>
      <c r="F38" s="14">
        <v>5.0</v>
      </c>
      <c r="G38" s="14" t="s">
        <v>15</v>
      </c>
      <c r="H38" s="14" t="s">
        <v>41</v>
      </c>
      <c r="I38" s="14" t="s">
        <v>46</v>
      </c>
    </row>
    <row r="39">
      <c r="B39" s="14" t="s">
        <v>167</v>
      </c>
      <c r="C39" s="14" t="s">
        <v>96</v>
      </c>
      <c r="D39" s="8">
        <v>0.018588465086366215</v>
      </c>
      <c r="E39" s="8">
        <v>36.0</v>
      </c>
      <c r="F39" s="14">
        <v>5.0</v>
      </c>
      <c r="G39" s="14" t="s">
        <v>40</v>
      </c>
      <c r="H39" s="14" t="s">
        <v>58</v>
      </c>
      <c r="I39" s="14" t="s">
        <v>17</v>
      </c>
    </row>
    <row r="40">
      <c r="B40" s="14" t="s">
        <v>139</v>
      </c>
      <c r="C40" s="14" t="s">
        <v>68</v>
      </c>
      <c r="D40" s="8">
        <v>0.01854849388950482</v>
      </c>
      <c r="E40" s="8">
        <v>37.0</v>
      </c>
      <c r="F40" s="14">
        <v>4.0</v>
      </c>
      <c r="G40" s="14" t="s">
        <v>40</v>
      </c>
      <c r="H40" s="14" t="s">
        <v>16</v>
      </c>
      <c r="I40" s="14" t="s">
        <v>46</v>
      </c>
    </row>
    <row r="41">
      <c r="B41" s="14" t="s">
        <v>140</v>
      </c>
      <c r="C41" s="14" t="s">
        <v>69</v>
      </c>
      <c r="D41" s="8">
        <v>0.01815700215084892</v>
      </c>
      <c r="E41" s="8">
        <v>38.0</v>
      </c>
      <c r="F41" s="14">
        <v>4.0</v>
      </c>
      <c r="G41" s="14" t="s">
        <v>15</v>
      </c>
      <c r="H41" s="14" t="s">
        <v>41</v>
      </c>
      <c r="I41" s="14" t="s">
        <v>46</v>
      </c>
    </row>
    <row r="42">
      <c r="B42" s="14" t="s">
        <v>131</v>
      </c>
      <c r="C42" s="14" t="s">
        <v>59</v>
      </c>
      <c r="D42" s="8">
        <v>0.0181169769503067</v>
      </c>
      <c r="E42" s="8">
        <v>39.0</v>
      </c>
      <c r="F42" s="14">
        <v>5.0</v>
      </c>
      <c r="G42" s="14" t="s">
        <v>40</v>
      </c>
      <c r="H42" s="14" t="s">
        <v>16</v>
      </c>
      <c r="I42" s="14" t="s">
        <v>60</v>
      </c>
    </row>
    <row r="43">
      <c r="B43" s="14" t="s">
        <v>132</v>
      </c>
      <c r="C43" s="14" t="s">
        <v>61</v>
      </c>
      <c r="D43" s="8">
        <v>0.0181169769503067</v>
      </c>
      <c r="E43" s="8">
        <v>39.0</v>
      </c>
      <c r="F43" s="14">
        <v>5.0</v>
      </c>
      <c r="G43" s="14" t="s">
        <v>40</v>
      </c>
      <c r="H43" s="14" t="s">
        <v>16</v>
      </c>
      <c r="I43" s="14" t="s">
        <v>60</v>
      </c>
    </row>
    <row r="44">
      <c r="B44" s="14" t="s">
        <v>149</v>
      </c>
      <c r="C44" s="14" t="s">
        <v>78</v>
      </c>
      <c r="D44" s="8">
        <v>0.0180182279024843</v>
      </c>
      <c r="E44" s="8">
        <v>41.0</v>
      </c>
      <c r="F44" s="14">
        <v>4.0</v>
      </c>
      <c r="G44" s="14" t="s">
        <v>40</v>
      </c>
      <c r="H44" s="14" t="s">
        <v>36</v>
      </c>
      <c r="I44" s="14" t="s">
        <v>60</v>
      </c>
    </row>
    <row r="45">
      <c r="B45" s="14" t="s">
        <v>166</v>
      </c>
      <c r="C45" s="14" t="s">
        <v>95</v>
      </c>
      <c r="D45" s="8">
        <v>0.0180182279024843</v>
      </c>
      <c r="E45" s="8">
        <v>41.0</v>
      </c>
      <c r="F45" s="14">
        <v>4.0</v>
      </c>
      <c r="G45" s="14" t="s">
        <v>40</v>
      </c>
      <c r="H45" s="14" t="s">
        <v>58</v>
      </c>
      <c r="I45" s="14" t="s">
        <v>17</v>
      </c>
    </row>
    <row r="46">
      <c r="B46" s="14" t="s">
        <v>125</v>
      </c>
      <c r="C46" s="14" t="s">
        <v>52</v>
      </c>
      <c r="D46" s="8">
        <v>0.017993339608737665</v>
      </c>
      <c r="E46" s="8">
        <v>43.0</v>
      </c>
      <c r="F46" s="14">
        <v>4.0</v>
      </c>
      <c r="G46" s="14" t="s">
        <v>40</v>
      </c>
      <c r="H46" s="14" t="s">
        <v>23</v>
      </c>
      <c r="I46" s="14" t="s">
        <v>24</v>
      </c>
    </row>
    <row r="47">
      <c r="B47" s="14" t="s">
        <v>138</v>
      </c>
      <c r="C47" s="14" t="s">
        <v>67</v>
      </c>
      <c r="D47" s="8">
        <v>0.017993339608737665</v>
      </c>
      <c r="E47" s="8">
        <v>43.0</v>
      </c>
      <c r="F47" s="14">
        <v>4.0</v>
      </c>
      <c r="G47" s="14" t="s">
        <v>40</v>
      </c>
      <c r="H47" s="14" t="s">
        <v>23</v>
      </c>
      <c r="I47" s="14" t="s">
        <v>46</v>
      </c>
    </row>
    <row r="48">
      <c r="B48" s="14" t="s">
        <v>142</v>
      </c>
      <c r="C48" s="14" t="s">
        <v>71</v>
      </c>
      <c r="D48" s="8">
        <v>0.017893172768240734</v>
      </c>
      <c r="E48" s="8">
        <v>45.0</v>
      </c>
      <c r="F48" s="14">
        <v>4.0</v>
      </c>
      <c r="G48" s="14" t="s">
        <v>35</v>
      </c>
      <c r="H48" s="14" t="s">
        <v>41</v>
      </c>
      <c r="I48" s="14" t="s">
        <v>17</v>
      </c>
    </row>
    <row r="49">
      <c r="B49" s="14" t="s">
        <v>141</v>
      </c>
      <c r="C49" s="14" t="s">
        <v>70</v>
      </c>
      <c r="D49" s="8">
        <v>0.017885107811703608</v>
      </c>
      <c r="E49" s="8">
        <v>46.0</v>
      </c>
      <c r="F49" s="14">
        <v>5.0</v>
      </c>
      <c r="G49" s="14" t="s">
        <v>40</v>
      </c>
      <c r="H49" s="14" t="s">
        <v>41</v>
      </c>
      <c r="I49" s="14" t="s">
        <v>42</v>
      </c>
    </row>
    <row r="50">
      <c r="B50" s="14" t="s">
        <v>148</v>
      </c>
      <c r="C50" s="14" t="s">
        <v>77</v>
      </c>
      <c r="D50" s="8">
        <v>0.017885107811703608</v>
      </c>
      <c r="E50" s="8">
        <v>46.0</v>
      </c>
      <c r="F50" s="14">
        <v>5.0</v>
      </c>
      <c r="G50" s="14" t="s">
        <v>40</v>
      </c>
      <c r="H50" s="14" t="s">
        <v>41</v>
      </c>
      <c r="I50" s="14" t="s">
        <v>42</v>
      </c>
    </row>
    <row r="51">
      <c r="B51" s="14" t="s">
        <v>157</v>
      </c>
      <c r="C51" s="14" t="s">
        <v>86</v>
      </c>
      <c r="D51" s="8">
        <v>0.017574737921712925</v>
      </c>
      <c r="E51" s="8">
        <v>48.0</v>
      </c>
      <c r="F51" s="14">
        <v>5.0</v>
      </c>
      <c r="G51" s="14" t="s">
        <v>40</v>
      </c>
      <c r="H51" s="14" t="s">
        <v>23</v>
      </c>
      <c r="I51" s="14" t="s">
        <v>60</v>
      </c>
    </row>
    <row r="52">
      <c r="B52" s="14" t="s">
        <v>120</v>
      </c>
      <c r="C52" s="14" t="s">
        <v>39</v>
      </c>
      <c r="D52" s="8">
        <v>0.017336447475060177</v>
      </c>
      <c r="E52" s="8">
        <v>49.0</v>
      </c>
      <c r="F52" s="14">
        <v>4.0</v>
      </c>
      <c r="G52" s="14" t="s">
        <v>40</v>
      </c>
      <c r="H52" s="14" t="s">
        <v>41</v>
      </c>
      <c r="I52" s="14" t="s">
        <v>42</v>
      </c>
    </row>
    <row r="53">
      <c r="B53" s="14" t="s">
        <v>129</v>
      </c>
      <c r="C53" s="14" t="s">
        <v>56</v>
      </c>
      <c r="D53" s="8">
        <v>0.01703559878282346</v>
      </c>
      <c r="E53" s="8">
        <v>50.0</v>
      </c>
      <c r="F53" s="14">
        <v>4.0</v>
      </c>
      <c r="G53" s="14" t="s">
        <v>40</v>
      </c>
      <c r="H53" s="14" t="s">
        <v>23</v>
      </c>
      <c r="I53" s="14" t="s">
        <v>17</v>
      </c>
    </row>
    <row r="54">
      <c r="B54" s="14" t="s">
        <v>151</v>
      </c>
      <c r="C54" s="14" t="s">
        <v>80</v>
      </c>
      <c r="D54" s="8">
        <v>0.016413671387672853</v>
      </c>
      <c r="E54" s="8">
        <v>51.0</v>
      </c>
      <c r="F54" s="14">
        <v>4.0</v>
      </c>
      <c r="G54" s="14" t="s">
        <v>40</v>
      </c>
      <c r="H54" s="14" t="s">
        <v>41</v>
      </c>
      <c r="I54" s="14" t="s">
        <v>60</v>
      </c>
    </row>
    <row r="55">
      <c r="B55" s="14" t="s">
        <v>121</v>
      </c>
      <c r="C55" s="14" t="s">
        <v>45</v>
      </c>
      <c r="D55" s="8">
        <v>0.01572302381739747</v>
      </c>
      <c r="E55" s="8">
        <v>52.0</v>
      </c>
      <c r="F55" s="14">
        <v>4.0</v>
      </c>
      <c r="G55" s="14" t="s">
        <v>35</v>
      </c>
      <c r="H55" s="14" t="s">
        <v>36</v>
      </c>
      <c r="I55" s="14" t="s">
        <v>46</v>
      </c>
    </row>
  </sheetData>
  <customSheetViews>
    <customSheetView guid="{90BE379F-7569-4697-8F7D-99849EFC903D}" filter="1" showAutoFilter="1">
      <autoFilter ref="$B$3:$I$55">
        <filterColumn colId="4">
          <filters>
            <filter val="5"/>
          </filters>
        </filterColumn>
      </autoFilter>
    </customSheetView>
  </customSheetViews>
  <drawing r:id="rId1"/>
</worksheet>
</file>