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部品表" sheetId="3" r:id="rId1"/>
    <sheet name="購入先情報" sheetId="6" r:id="rId2"/>
    <sheet name="スケジュール" sheetId="7" r:id="rId3"/>
    <sheet name="磁気エンコーダユニット" sheetId="8" r:id="rId4"/>
    <sheet name="変更履歴" sheetId="9" r:id="rId5"/>
  </sheets>
  <calcPr calcId="145621"/>
</workbook>
</file>

<file path=xl/calcChain.xml><?xml version="1.0" encoding="utf-8"?>
<calcChain xmlns="http://schemas.openxmlformats.org/spreadsheetml/2006/main">
  <c r="F48" i="3" l="1"/>
  <c r="A46" i="3"/>
  <c r="F51" i="3"/>
  <c r="H3" i="3" s="1"/>
  <c r="F27" i="3"/>
  <c r="F45" i="3"/>
  <c r="F14" i="3"/>
  <c r="F15" i="3" l="1"/>
  <c r="F16" i="3"/>
  <c r="F13" i="3"/>
  <c r="F46" i="3"/>
  <c r="F23" i="3"/>
  <c r="F22" i="3"/>
  <c r="F12" i="3"/>
  <c r="F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F10" i="3"/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6" i="3"/>
  <c r="F25" i="3"/>
  <c r="F24" i="3"/>
  <c r="F21" i="3"/>
  <c r="F20" i="3"/>
  <c r="F19" i="3"/>
  <c r="F18" i="3"/>
  <c r="F17" i="3"/>
  <c r="F11" i="3"/>
  <c r="F8" i="3"/>
  <c r="H1" i="3" l="1"/>
  <c r="H4" i="3" s="1"/>
</calcChain>
</file>

<file path=xl/sharedStrings.xml><?xml version="1.0" encoding="utf-8"?>
<sst xmlns="http://schemas.openxmlformats.org/spreadsheetml/2006/main" count="213" uniqueCount="179">
  <si>
    <t>mm</t>
    <phoneticPr fontId="1"/>
  </si>
  <si>
    <t>モータードライバ</t>
    <phoneticPr fontId="1"/>
  </si>
  <si>
    <t>digikey</t>
    <phoneticPr fontId="1"/>
  </si>
  <si>
    <t>型番</t>
    <rPh sb="0" eb="2">
      <t>カタバン</t>
    </rPh>
    <phoneticPr fontId="1"/>
  </si>
  <si>
    <t>コメント</t>
    <phoneticPr fontId="1"/>
  </si>
  <si>
    <t>IC1個でモータ2個駆動</t>
    <rPh sb="3" eb="4">
      <t>コ</t>
    </rPh>
    <rPh sb="9" eb="10">
      <t>コ</t>
    </rPh>
    <rPh sb="10" eb="12">
      <t>クドウ</t>
    </rPh>
    <phoneticPr fontId="1"/>
  </si>
  <si>
    <t>DRV8836DSSR</t>
    <phoneticPr fontId="1"/>
  </si>
  <si>
    <t>マイコン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</si>
  <si>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</si>
  <si>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</si>
  <si>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</si>
  <si>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digikey</t>
    <phoneticPr fontId="1"/>
  </si>
  <si>
    <t>digikey</t>
    <phoneticPr fontId="1"/>
  </si>
  <si>
    <t>RT</t>
    <phoneticPr fontId="1"/>
  </si>
  <si>
    <t>タイヤ</t>
    <phoneticPr fontId="1"/>
  </si>
  <si>
    <t>コアレスモーター</t>
    <phoneticPr fontId="1"/>
  </si>
  <si>
    <t>ピニオンギア</t>
    <phoneticPr fontId="1"/>
  </si>
  <si>
    <t>バッテリー</t>
    <phoneticPr fontId="1"/>
  </si>
  <si>
    <t>digikey</t>
    <phoneticPr fontId="1"/>
  </si>
  <si>
    <t>LDOレギュレータ</t>
    <phoneticPr fontId="1"/>
  </si>
  <si>
    <t>2.8V/300mA DO0.3V@300mA</t>
    <phoneticPr fontId="1"/>
  </si>
  <si>
    <t>FET</t>
    <phoneticPr fontId="1"/>
  </si>
  <si>
    <t>電源スイッチング用</t>
    <rPh sb="0" eb="2">
      <t>デンゲン</t>
    </rPh>
    <rPh sb="8" eb="9">
      <t>ヨウ</t>
    </rPh>
    <phoneticPr fontId="1"/>
  </si>
  <si>
    <t>digikey</t>
    <phoneticPr fontId="1"/>
  </si>
  <si>
    <t>チップセラミックコンデンサ</t>
    <phoneticPr fontId="1"/>
  </si>
  <si>
    <t>digikey</t>
    <phoneticPr fontId="1"/>
  </si>
  <si>
    <t>タクタイルスイッチ</t>
    <phoneticPr fontId="1"/>
  </si>
  <si>
    <t>MPU-6500</t>
    <phoneticPr fontId="1"/>
  </si>
  <si>
    <t>FET</t>
    <phoneticPr fontId="1"/>
  </si>
  <si>
    <t>digikey</t>
    <phoneticPr fontId="1"/>
  </si>
  <si>
    <t>購入先</t>
    <rPh sb="0" eb="2">
      <t>コウニュウ</t>
    </rPh>
    <rPh sb="2" eb="3">
      <t>サキ</t>
    </rPh>
    <phoneticPr fontId="1"/>
  </si>
  <si>
    <t>基板代</t>
    <rPh sb="0" eb="2">
      <t>キバン</t>
    </rPh>
    <rPh sb="2" eb="3">
      <t>ダイ</t>
    </rPh>
    <phoneticPr fontId="1"/>
  </si>
  <si>
    <t>リポ充電器</t>
    <rPh sb="2" eb="5">
      <t>ジュウデンキ</t>
    </rPh>
    <phoneticPr fontId="1"/>
  </si>
  <si>
    <t>digikey</t>
    <phoneticPr fontId="1"/>
  </si>
  <si>
    <t>スライドスイッチ</t>
    <phoneticPr fontId="1"/>
  </si>
  <si>
    <t>digikey</t>
    <phoneticPr fontId="1"/>
  </si>
  <si>
    <t>12MHz (コンデンサ内蔵)</t>
    <rPh sb="12" eb="14">
      <t>ナイゾウ</t>
    </rPh>
    <phoneticPr fontId="1"/>
  </si>
  <si>
    <t>壁センサ用赤外線LED</t>
    <rPh sb="0" eb="1">
      <t>カベ</t>
    </rPh>
    <rPh sb="4" eb="5">
      <t>ヨウ</t>
    </rPh>
    <rPh sb="5" eb="8">
      <t>セキガイセン</t>
    </rPh>
    <phoneticPr fontId="1"/>
  </si>
  <si>
    <t>壁センサ用フォトトランジスタ</t>
    <rPh sb="0" eb="1">
      <t>カベ</t>
    </rPh>
    <rPh sb="4" eb="5">
      <t>ヨウ</t>
    </rPh>
    <phoneticPr fontId="1"/>
  </si>
  <si>
    <t>LED</t>
    <phoneticPr fontId="1"/>
  </si>
  <si>
    <t>赤</t>
    <rPh sb="0" eb="1">
      <t>アカ</t>
    </rPh>
    <phoneticPr fontId="1"/>
  </si>
  <si>
    <t>LTST-C190KRKT</t>
    <phoneticPr fontId="1"/>
  </si>
  <si>
    <t>LTR-4206E</t>
    <phoneticPr fontId="1"/>
  </si>
  <si>
    <t>PTｒ</t>
    <phoneticPr fontId="1"/>
  </si>
  <si>
    <t>USB-シリアル変換モジュール</t>
    <rPh sb="8" eb="10">
      <t>ヘンカン</t>
    </rPh>
    <phoneticPr fontId="1"/>
  </si>
  <si>
    <t>PCとの接続用</t>
    <rPh sb="4" eb="6">
      <t>セツゾク</t>
    </rPh>
    <rPh sb="6" eb="7">
      <t>ヨウ</t>
    </rPh>
    <phoneticPr fontId="1"/>
  </si>
  <si>
    <t>0.1uF/10V
C0402C104J8RACTU</t>
    <phoneticPr fontId="1"/>
  </si>
  <si>
    <t>サイズ1005</t>
    <phoneticPr fontId="1"/>
  </si>
  <si>
    <t>digikey</t>
    <phoneticPr fontId="1"/>
  </si>
  <si>
    <t>サイズ2012</t>
    <phoneticPr fontId="1"/>
  </si>
  <si>
    <t>チップ抵抗</t>
    <rPh sb="3" eb="5">
      <t>テイコウ</t>
    </rPh>
    <phoneticPr fontId="1"/>
  </si>
  <si>
    <t>1kΩ
ERJ-XGNJ102Y</t>
    <phoneticPr fontId="1"/>
  </si>
  <si>
    <t>10kΩ
ERJ-XGNJ103Y</t>
    <phoneticPr fontId="1"/>
  </si>
  <si>
    <t>100kΩ
ERJ-XGNJ104Y</t>
    <phoneticPr fontId="1"/>
  </si>
  <si>
    <t>No</t>
    <phoneticPr fontId="1"/>
  </si>
  <si>
    <t>部品名</t>
    <rPh sb="0" eb="2">
      <t>ブヒン</t>
    </rPh>
    <rPh sb="2" eb="3">
      <t>メイ</t>
    </rPh>
    <phoneticPr fontId="1"/>
  </si>
  <si>
    <t>電源スイッチ、ダウンロードモードチェンジ</t>
    <rPh sb="0" eb="2">
      <t>デンゲン</t>
    </rPh>
    <phoneticPr fontId="1"/>
  </si>
  <si>
    <t xml:space="preserve">CSTCE12M0G55-R0 </t>
    <phoneticPr fontId="1"/>
  </si>
  <si>
    <t>B3U-1000P</t>
    <phoneticPr fontId="1"/>
  </si>
  <si>
    <t>ZXM62P02E6</t>
    <phoneticPr fontId="1"/>
  </si>
  <si>
    <t>AP7333-28SRG-7</t>
    <phoneticPr fontId="1"/>
  </si>
  <si>
    <t>RUM003N02</t>
    <phoneticPr fontId="1"/>
  </si>
  <si>
    <t>TSAL4400</t>
    <phoneticPr fontId="1"/>
  </si>
  <si>
    <t>3軸ジャイロ+3軸加速度センサ</t>
    <rPh sb="1" eb="2">
      <t>ジク</t>
    </rPh>
    <rPh sb="8" eb="9">
      <t>ジク</t>
    </rPh>
    <rPh sb="9" eb="12">
      <t>カソクド</t>
    </rPh>
    <phoneticPr fontId="1"/>
  </si>
  <si>
    <t>磁気エンコーダIC</t>
    <rPh sb="0" eb="2">
      <t>ジキ</t>
    </rPh>
    <phoneticPr fontId="1"/>
  </si>
  <si>
    <t>AS5055A</t>
    <phoneticPr fontId="1"/>
  </si>
  <si>
    <t>RT</t>
    <phoneticPr fontId="1"/>
  </si>
  <si>
    <t>ギア付ホイール</t>
    <rPh sb="2" eb="3">
      <t>ツキ</t>
    </rPh>
    <phoneticPr fontId="1"/>
  </si>
  <si>
    <t>インドアエアプレーン</t>
    <phoneticPr fontId="1"/>
  </si>
  <si>
    <t>バッテリーコネクタ</t>
    <phoneticPr fontId="1"/>
  </si>
  <si>
    <t>秋月</t>
    <rPh sb="0" eb="2">
      <t>アキツキ</t>
    </rPh>
    <phoneticPr fontId="1"/>
  </si>
  <si>
    <t>赤外LED</t>
    <rPh sb="0" eb="1">
      <t>セキガイ</t>
    </rPh>
    <phoneticPr fontId="1"/>
  </si>
  <si>
    <t>RT</t>
    <phoneticPr fontId="1"/>
  </si>
  <si>
    <t>壁センサスイッチング用</t>
    <rPh sb="0" eb="1">
      <t>カベ</t>
    </rPh>
    <rPh sb="10" eb="11">
      <t>ヨウ</t>
    </rPh>
    <phoneticPr fontId="1"/>
  </si>
  <si>
    <t>ネオジム磁石(2個入り)</t>
    <rPh sb="4" eb="6">
      <t>ジシャク</t>
    </rPh>
    <rPh sb="8" eb="9">
      <t>コ</t>
    </rPh>
    <rPh sb="9" eb="10">
      <t>イ</t>
    </rPh>
    <phoneticPr fontId="1"/>
  </si>
  <si>
    <t>発振子</t>
    <rPh sb="0" eb="2">
      <t>ハッシン</t>
    </rPh>
    <rPh sb="2" eb="3">
      <t>シ</t>
    </rPh>
    <phoneticPr fontId="1"/>
  </si>
  <si>
    <t>モーターマウント</t>
    <phoneticPr fontId="1"/>
  </si>
  <si>
    <t>スリックタイヤdnano用フロント</t>
    <rPh sb="12" eb="13">
      <t>ヨウ</t>
    </rPh>
    <phoneticPr fontId="1"/>
  </si>
  <si>
    <t>ピンヘッダ(ハーフピッチ)</t>
    <phoneticPr fontId="1"/>
  </si>
  <si>
    <t>ダウンロードコネクタ用</t>
    <rPh sb="10" eb="11">
      <t>ヨウ</t>
    </rPh>
    <phoneticPr fontId="1"/>
  </si>
  <si>
    <t>１．２７ｍｍピッチピンソケット　１ｘ２５　（２５Ｐ）
C-03872</t>
    <phoneticPr fontId="1"/>
  </si>
  <si>
    <t>ＦＴ２３２ＲＬ　ＵＳＢシリアル変換モジュールキット
K-06693</t>
    <phoneticPr fontId="1"/>
  </si>
  <si>
    <t>１．２７ｍｍピッチピンヘッダ　１×４０　（４０Ｐ）
C-03865</t>
    <phoneticPr fontId="1"/>
  </si>
  <si>
    <t>ピンソケット(ハーフピッチ)</t>
    <phoneticPr fontId="1"/>
  </si>
  <si>
    <t>適当な配線</t>
    <rPh sb="0" eb="2">
      <t>テキトウ</t>
    </rPh>
    <rPh sb="3" eb="5">
      <t>ハイセン</t>
    </rPh>
    <phoneticPr fontId="1"/>
  </si>
  <si>
    <t>手持ち</t>
    <rPh sb="0" eb="2">
      <t>テモ</t>
    </rPh>
    <phoneticPr fontId="1"/>
  </si>
  <si>
    <t>手持ちの適当なフラットケーブルを使用。ダウンロードコネクタ用</t>
    <rPh sb="0" eb="2">
      <t>テモ</t>
    </rPh>
    <rPh sb="4" eb="6">
      <t>テキトウ</t>
    </rPh>
    <rPh sb="16" eb="18">
      <t>シヨウ</t>
    </rPh>
    <rPh sb="29" eb="30">
      <t>ヨウ</t>
    </rPh>
    <phoneticPr fontId="1"/>
  </si>
  <si>
    <t>6mmx12mm(4.5Ω) コアレスモータ MK06-4.5</t>
    <phoneticPr fontId="1"/>
  </si>
  <si>
    <t>9枚ピニオンギヤ(内径0.71mm） G309-071</t>
    <phoneticPr fontId="1"/>
  </si>
  <si>
    <t>Li-Poバッテリ 130mAh JSTコネクタつき FR130C</t>
    <phoneticPr fontId="1"/>
  </si>
  <si>
    <t>1.5mm ピッチJSTベース付きピン 2 ピン 10個セット</t>
    <phoneticPr fontId="1"/>
  </si>
  <si>
    <t>切り替え式リチウム充電器(10mA-150mA) LPC10150USB</t>
    <phoneticPr fontId="1"/>
  </si>
  <si>
    <t>R5F5631MCDFL</t>
    <phoneticPr fontId="1"/>
  </si>
  <si>
    <t>48Pin 100MHz ROM256k RAM64k DataFlash32k
(ROM容量が多いR5F5631PDDFLでも可)</t>
    <rPh sb="45" eb="47">
      <t>ヨウリョウ</t>
    </rPh>
    <rPh sb="48" eb="49">
      <t>オオ</t>
    </rPh>
    <rPh sb="64" eb="65">
      <t>カ</t>
    </rPh>
    <phoneticPr fontId="1"/>
  </si>
  <si>
    <t>購入先メモ</t>
    <rPh sb="0" eb="2">
      <t>コウニュウ</t>
    </rPh>
    <rPh sb="2" eb="3">
      <t>サキ</t>
    </rPh>
    <phoneticPr fontId="1"/>
  </si>
  <si>
    <t>秋月電子</t>
    <rPh sb="0" eb="2">
      <t>アキツキ</t>
    </rPh>
    <rPh sb="2" eb="4">
      <t>デンシ</t>
    </rPh>
    <phoneticPr fontId="1"/>
  </si>
  <si>
    <t>digikey</t>
    <phoneticPr fontId="1"/>
  </si>
  <si>
    <t>インドアエアプレーン</t>
    <phoneticPr fontId="1"/>
  </si>
  <si>
    <t>RT</t>
    <phoneticPr fontId="1"/>
  </si>
  <si>
    <t>URL</t>
    <phoneticPr fontId="1"/>
  </si>
  <si>
    <t>http://indoor-airplane-world.com/</t>
    <phoneticPr fontId="1"/>
  </si>
  <si>
    <t>http://www.rt-shop.jp/</t>
    <phoneticPr fontId="1"/>
  </si>
  <si>
    <t>http://www.digikey.jp/</t>
    <phoneticPr fontId="1"/>
  </si>
  <si>
    <t>http://akizukidenshi.com/catalog/top.aspx</t>
    <phoneticPr fontId="1"/>
  </si>
  <si>
    <t>基板製造サービス</t>
    <rPh sb="0" eb="2">
      <t>キバン</t>
    </rPh>
    <rPh sb="2" eb="4">
      <t>セイゾウ</t>
    </rPh>
    <phoneticPr fontId="1"/>
  </si>
  <si>
    <t>https://www.switch-science.com/pcborder/</t>
    <phoneticPr fontId="1"/>
  </si>
  <si>
    <t>スイッチサイエンスPCB</t>
    <phoneticPr fontId="1"/>
  </si>
  <si>
    <t>2016年</t>
    <rPh sb="4" eb="5">
      <t>ネン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</si>
  <si>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</si>
  <si>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</si>
  <si>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</si>
  <si>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</si>
  <si>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</si>
  <si>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</si>
  <si>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</si>
  <si>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</si>
  <si>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</si>
  <si>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</si>
  <si>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</si>
  <si>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</si>
  <si>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東北地区大会(山形県長井市)、北陸信越地区大会(新潟県)</t>
    <rPh sb="0" eb="2">
      <t>トウホク</t>
    </rPh>
    <rPh sb="2" eb="4">
      <t>チク</t>
    </rPh>
    <rPh sb="4" eb="6">
      <t>タイカイ</t>
    </rPh>
    <rPh sb="7" eb="10">
      <t>ヤマガタケン</t>
    </rPh>
    <rPh sb="10" eb="13">
      <t>ナガイシ</t>
    </rPh>
    <rPh sb="15" eb="17">
      <t>ホクリク</t>
    </rPh>
    <rPh sb="17" eb="19">
      <t>シンエツ</t>
    </rPh>
    <rPh sb="19" eb="21">
      <t>チク</t>
    </rPh>
    <rPh sb="21" eb="23">
      <t>タイカイ</t>
    </rPh>
    <rPh sb="24" eb="26">
      <t>ニイガタ</t>
    </rPh>
    <rPh sb="26" eb="27">
      <t>ケン</t>
    </rPh>
    <phoneticPr fontId="1"/>
  </si>
  <si>
    <t>全日本地区大会(東京)</t>
    <rPh sb="0" eb="3">
      <t>ゼンニホン</t>
    </rPh>
    <rPh sb="3" eb="5">
      <t>チク</t>
    </rPh>
    <rPh sb="5" eb="7">
      <t>タイカイ</t>
    </rPh>
    <rPh sb="8" eb="10">
      <t>トウキョウ</t>
    </rPh>
    <phoneticPr fontId="1"/>
  </si>
  <si>
    <t>イベント予定</t>
    <rPh sb="4" eb="6">
      <t>ヨテイ</t>
    </rPh>
    <phoneticPr fontId="1"/>
  </si>
  <si>
    <t>東北支部マウス合宿(山形県長井市)</t>
    <rPh sb="0" eb="2">
      <t>トウホク</t>
    </rPh>
    <rPh sb="2" eb="4">
      <t>シブ</t>
    </rPh>
    <rPh sb="7" eb="9">
      <t>ガッシュク</t>
    </rPh>
    <rPh sb="10" eb="12">
      <t>ヤマガタ</t>
    </rPh>
    <rPh sb="12" eb="13">
      <t>ケン</t>
    </rPh>
    <rPh sb="13" eb="16">
      <t>ナガイシ</t>
    </rPh>
    <phoneticPr fontId="1"/>
  </si>
  <si>
    <t>メカ・回路設計開始</t>
    <rPh sb="3" eb="5">
      <t>カイロ</t>
    </rPh>
    <rPh sb="5" eb="7">
      <t>セッケイ</t>
    </rPh>
    <rPh sb="7" eb="9">
      <t>カイシ</t>
    </rPh>
    <phoneticPr fontId="1"/>
  </si>
  <si>
    <t>メカ・回路設計完了
部品発注、基板製造依頼</t>
    <rPh sb="3" eb="5">
      <t>カイロ</t>
    </rPh>
    <rPh sb="5" eb="7">
      <t>セッケイ</t>
    </rPh>
    <rPh sb="7" eb="9">
      <t>カンリョウ</t>
    </rPh>
    <rPh sb="10" eb="12">
      <t>ブヒン</t>
    </rPh>
    <rPh sb="12" eb="14">
      <t>ハッチュウ</t>
    </rPh>
    <rPh sb="15" eb="17">
      <t>キバン</t>
    </rPh>
    <rPh sb="17" eb="19">
      <t>セイゾウ</t>
    </rPh>
    <rPh sb="19" eb="21">
      <t>イライ</t>
    </rPh>
    <phoneticPr fontId="1"/>
  </si>
  <si>
    <t>車体完成</t>
    <rPh sb="0" eb="2">
      <t>シャタイ</t>
    </rPh>
    <rPh sb="2" eb="4">
      <t>カンセイ</t>
    </rPh>
    <phoneticPr fontId="1"/>
  </si>
  <si>
    <t>車体組み立て</t>
    <rPh sb="0" eb="2">
      <t>シャタイ</t>
    </rPh>
    <rPh sb="2" eb="3">
      <t>ク</t>
    </rPh>
    <rPh sb="4" eb="5">
      <t>タ</t>
    </rPh>
    <phoneticPr fontId="1"/>
  </si>
  <si>
    <t>テストボードにて各機能の検証(テストソフト作成)</t>
    <rPh sb="8" eb="9">
      <t>カク</t>
    </rPh>
    <rPh sb="9" eb="11">
      <t>キノウ</t>
    </rPh>
    <rPh sb="12" eb="14">
      <t>ケンショウ</t>
    </rPh>
    <rPh sb="21" eb="23">
      <t>サクセイ</t>
    </rPh>
    <phoneticPr fontId="1"/>
  </si>
  <si>
    <t>本番用車体での動作確認</t>
    <rPh sb="0" eb="2">
      <t>ホンバン</t>
    </rPh>
    <rPh sb="2" eb="3">
      <t>ヨウ</t>
    </rPh>
    <rPh sb="3" eb="5">
      <t>シャタイ</t>
    </rPh>
    <rPh sb="7" eb="9">
      <t>ドウサ</t>
    </rPh>
    <rPh sb="9" eb="11">
      <t>カクニン</t>
    </rPh>
    <phoneticPr fontId="1"/>
  </si>
  <si>
    <t>↑</t>
    <phoneticPr fontId="1"/>
  </si>
  <si>
    <t>ハードウェア</t>
    <phoneticPr fontId="1"/>
  </si>
  <si>
    <t>ソフトウェア</t>
    <phoneticPr fontId="1"/>
  </si>
  <si>
    <t>本番用ソフト開発開始</t>
    <rPh sb="0" eb="2">
      <t>ホンバン</t>
    </rPh>
    <rPh sb="2" eb="3">
      <t>ヨウ</t>
    </rPh>
    <rPh sb="6" eb="8">
      <t>カイハツ</t>
    </rPh>
    <rPh sb="8" eb="10">
      <t>カイシ</t>
    </rPh>
    <phoneticPr fontId="1"/>
  </si>
  <si>
    <t>　各機能を動かす(ユーザーIF、壁センサ、モーター、ジャイロセンサ)</t>
    <rPh sb="1" eb="2">
      <t>カク</t>
    </rPh>
    <rPh sb="2" eb="4">
      <t>キノウ</t>
    </rPh>
    <rPh sb="5" eb="6">
      <t>ウゴ</t>
    </rPh>
    <rPh sb="16" eb="17">
      <t>カベ</t>
    </rPh>
    <phoneticPr fontId="1"/>
  </si>
  <si>
    <t>　直線走行ができるようになる(好きな距離を好きな速度で走行できること)</t>
    <rPh sb="1" eb="3">
      <t>チョクセン</t>
    </rPh>
    <rPh sb="3" eb="5">
      <t>ソウコウ</t>
    </rPh>
    <rPh sb="15" eb="16">
      <t>ス</t>
    </rPh>
    <rPh sb="18" eb="20">
      <t>キョリ</t>
    </rPh>
    <rPh sb="21" eb="22">
      <t>ス</t>
    </rPh>
    <rPh sb="24" eb="26">
      <t>ソクド</t>
    </rPh>
    <rPh sb="27" eb="29">
      <t>ソウコウ</t>
    </rPh>
    <phoneticPr fontId="1"/>
  </si>
  <si>
    <t>　最短経路を計算して走行できるようになる(最短走行)</t>
    <rPh sb="1" eb="3">
      <t>サイタン</t>
    </rPh>
    <rPh sb="3" eb="5">
      <t>ケイロ</t>
    </rPh>
    <rPh sb="6" eb="8">
      <t>ケイサン</t>
    </rPh>
    <rPh sb="10" eb="12">
      <t>ソウコウ</t>
    </rPh>
    <rPh sb="21" eb="23">
      <t>サイタン</t>
    </rPh>
    <rPh sb="23" eb="25">
      <t>ソウコウ</t>
    </rPh>
    <phoneticPr fontId="1"/>
  </si>
  <si>
    <t>　迷路を走行できるようになる(直進、超信地旋回、壁にぶつからないように走る)</t>
    <rPh sb="1" eb="3">
      <t>メイロ</t>
    </rPh>
    <rPh sb="4" eb="6">
      <t>ソウコウ</t>
    </rPh>
    <rPh sb="15" eb="17">
      <t>チョクシン</t>
    </rPh>
    <rPh sb="18" eb="19">
      <t>チョウ</t>
    </rPh>
    <rPh sb="19" eb="20">
      <t>シン</t>
    </rPh>
    <rPh sb="20" eb="21">
      <t>チ</t>
    </rPh>
    <rPh sb="21" eb="23">
      <t>センカイ</t>
    </rPh>
    <rPh sb="24" eb="25">
      <t>カベ</t>
    </rPh>
    <rPh sb="35" eb="36">
      <t>ハシ</t>
    </rPh>
    <phoneticPr fontId="1"/>
  </si>
  <si>
    <t>　迷路情報を収集・記録しながら迷路を走行できる(探索走行)</t>
    <rPh sb="1" eb="3">
      <t>メイロ</t>
    </rPh>
    <rPh sb="3" eb="5">
      <t>ジョウホウ</t>
    </rPh>
    <rPh sb="6" eb="8">
      <t>シュウシュウ</t>
    </rPh>
    <rPh sb="9" eb="11">
      <t>キロク</t>
    </rPh>
    <rPh sb="15" eb="17">
      <t>メイロ</t>
    </rPh>
    <rPh sb="18" eb="20">
      <t>ソウコウ</t>
    </rPh>
    <rPh sb="24" eb="26">
      <t>タンサク</t>
    </rPh>
    <rPh sb="26" eb="28">
      <t>ソウコウ</t>
    </rPh>
    <phoneticPr fontId="1"/>
  </si>
  <si>
    <t>※マウス活動は月一で開催。大会前は頻度を増やす可能性あり。</t>
    <rPh sb="4" eb="6">
      <t>カツドウ</t>
    </rPh>
    <rPh sb="7" eb="8">
      <t>ツキ</t>
    </rPh>
    <rPh sb="8" eb="9">
      <t>イチ</t>
    </rPh>
    <rPh sb="10" eb="12">
      <t>カイサイ</t>
    </rPh>
    <rPh sb="13" eb="15">
      <t>タイカイ</t>
    </rPh>
    <rPh sb="15" eb="16">
      <t>マエ</t>
    </rPh>
    <rPh sb="17" eb="19">
      <t>ヒンド</t>
    </rPh>
    <rPh sb="20" eb="21">
      <t>フ</t>
    </rPh>
    <rPh sb="23" eb="26">
      <t>カノウセイ</t>
    </rPh>
    <phoneticPr fontId="1"/>
  </si>
  <si>
    <t>　最短走行時にスラローム走行を行う</t>
    <rPh sb="1" eb="3">
      <t>サイタン</t>
    </rPh>
    <rPh sb="3" eb="5">
      <t>ソウコウ</t>
    </rPh>
    <rPh sb="5" eb="6">
      <t>ジ</t>
    </rPh>
    <rPh sb="12" eb="14">
      <t>ソウコウ</t>
    </rPh>
    <rPh sb="15" eb="16">
      <t>オコナ</t>
    </rPh>
    <phoneticPr fontId="1"/>
  </si>
  <si>
    <t>次年度以降</t>
    <rPh sb="0" eb="3">
      <t>ジネンド</t>
    </rPh>
    <rPh sb="3" eb="5">
      <t>イコウ</t>
    </rPh>
    <phoneticPr fontId="1"/>
  </si>
  <si>
    <t>　斜め走行</t>
    <rPh sb="1" eb="2">
      <t>ナナ</t>
    </rPh>
    <rPh sb="3" eb="5">
      <t>ソウコウ</t>
    </rPh>
    <phoneticPr fontId="1"/>
  </si>
  <si>
    <t>ボールベアリング</t>
    <phoneticPr fontId="1"/>
  </si>
  <si>
    <t>車軸</t>
    <rPh sb="0" eb="2">
      <t>シャジク</t>
    </rPh>
    <phoneticPr fontId="1"/>
  </si>
  <si>
    <t>マグネットホルダ</t>
    <phoneticPr fontId="1"/>
  </si>
  <si>
    <t>自作の予定、詳細未定</t>
    <rPh sb="0" eb="2">
      <t>ジサク</t>
    </rPh>
    <rPh sb="3" eb="5">
      <t>ヨテイ</t>
    </rPh>
    <rPh sb="6" eb="8">
      <t>ショウサイ</t>
    </rPh>
    <rPh sb="8" eb="10">
      <t>ミテイ</t>
    </rPh>
    <phoneticPr fontId="1"/>
  </si>
  <si>
    <t>モーターマウント用</t>
    <rPh sb="8" eb="9">
      <t>ヨウ</t>
    </rPh>
    <phoneticPr fontId="1"/>
  </si>
  <si>
    <t>モノタロウ</t>
    <phoneticPr fontId="1"/>
  </si>
  <si>
    <t>モノタロウ</t>
    <phoneticPr fontId="1"/>
  </si>
  <si>
    <t>GP.347 ミニ四駆PRO MSシャーシ用ギヤベアリングセット</t>
    <phoneticPr fontId="1"/>
  </si>
  <si>
    <t>ベアリングセット内の車軸のみ使用</t>
    <rPh sb="8" eb="9">
      <t>ナイ</t>
    </rPh>
    <rPh sb="10" eb="12">
      <t>シャジク</t>
    </rPh>
    <rPh sb="14" eb="16">
      <t>シヨウ</t>
    </rPh>
    <phoneticPr fontId="1"/>
  </si>
  <si>
    <t>近所のミニ四駆を売ってる模型店</t>
    <rPh sb="0" eb="2">
      <t>キンジョ</t>
    </rPh>
    <rPh sb="5" eb="7">
      <t>ヨンク</t>
    </rPh>
    <rPh sb="8" eb="9">
      <t>ウ</t>
    </rPh>
    <rPh sb="12" eb="14">
      <t>モケイ</t>
    </rPh>
    <rPh sb="14" eb="15">
      <t>テン</t>
    </rPh>
    <phoneticPr fontId="1"/>
  </si>
  <si>
    <t>ステンレスミニアチュアベアリングZZ フランジタイプ SMF形
C34609626</t>
    <phoneticPr fontId="1"/>
  </si>
  <si>
    <t>POM丸型中空スペーサーC(ジュラコン)(パック品) 1パック(10個)
C42943022</t>
    <phoneticPr fontId="1"/>
  </si>
  <si>
    <t>スペーサー(鉄/三価ホワイト)(パック品) 1パック(50個)
C42264941</t>
    <phoneticPr fontId="1"/>
  </si>
  <si>
    <t>マグネット磁気シールド用スペーサ</t>
    <rPh sb="5" eb="7">
      <t>ジキ</t>
    </rPh>
    <rPh sb="11" eb="12">
      <t>ヨウ</t>
    </rPh>
    <phoneticPr fontId="1"/>
  </si>
  <si>
    <t>モノタロウ</t>
    <phoneticPr fontId="1"/>
  </si>
  <si>
    <t>http://ihc.monotaro.com/</t>
    <phoneticPr fontId="1"/>
  </si>
  <si>
    <t>東北マウス赫で使ったのと同じもの
RTで見積もりしてもらう必要あり。以前聞いた話だとたしか単価5000くらい</t>
    <rPh sb="0" eb="2">
      <t>トウホク</t>
    </rPh>
    <rPh sb="5" eb="6">
      <t>カク</t>
    </rPh>
    <rPh sb="7" eb="8">
      <t>ツカ</t>
    </rPh>
    <rPh sb="12" eb="13">
      <t>オナ</t>
    </rPh>
    <rPh sb="20" eb="22">
      <t>ミツ</t>
    </rPh>
    <rPh sb="29" eb="31">
      <t>ヒツヨウ</t>
    </rPh>
    <rPh sb="34" eb="36">
      <t>イゼン</t>
    </rPh>
    <rPh sb="36" eb="37">
      <t>キ</t>
    </rPh>
    <rPh sb="39" eb="40">
      <t>ハナシ</t>
    </rPh>
    <rPh sb="45" eb="47">
      <t>タンカ</t>
    </rPh>
    <phoneticPr fontId="1"/>
  </si>
  <si>
    <t>磁気エンコーダユニット断面図(案)</t>
    <rPh sb="0" eb="2">
      <t>ジキ</t>
    </rPh>
    <rPh sb="11" eb="14">
      <t>ダンメンズ</t>
    </rPh>
    <rPh sb="15" eb="16">
      <t>アン</t>
    </rPh>
    <phoneticPr fontId="1"/>
  </si>
  <si>
    <t>USBケーブルmini-B</t>
    <phoneticPr fontId="1"/>
  </si>
  <si>
    <t>近場の電気屋さん</t>
    <rPh sb="0" eb="2">
      <t>チカバ</t>
    </rPh>
    <rPh sb="3" eb="6">
      <t>デンキヤ</t>
    </rPh>
    <phoneticPr fontId="1"/>
  </si>
  <si>
    <t>USB-シリアル変換モジュール、リポ充電器用</t>
    <rPh sb="8" eb="10">
      <t>ヘンカン</t>
    </rPh>
    <rPh sb="18" eb="21">
      <t>ジュウデンキ</t>
    </rPh>
    <rPh sb="21" eb="22">
      <t>ヨウ</t>
    </rPh>
    <phoneticPr fontId="1"/>
  </si>
  <si>
    <t>VLCF5024T-470MR40-2</t>
    <phoneticPr fontId="1"/>
  </si>
  <si>
    <t>digikey</t>
    <phoneticPr fontId="1"/>
  </si>
  <si>
    <t>インダクタ</t>
    <phoneticPr fontId="1"/>
  </si>
  <si>
    <t>10uF/16V
GRM21BR61C106KE15L</t>
    <phoneticPr fontId="1"/>
  </si>
  <si>
    <t>4.7Ω
 ERJ-2GEJ4R7X</t>
    <phoneticPr fontId="1"/>
  </si>
  <si>
    <t>470Ω
 ERJ-XGNJ471Y</t>
    <phoneticPr fontId="1"/>
  </si>
  <si>
    <t>合計</t>
    <rPh sb="0" eb="2">
      <t>ゴウケイ</t>
    </rPh>
    <phoneticPr fontId="1"/>
  </si>
  <si>
    <t>1台あたりの部品代</t>
    <rPh sb="1" eb="2">
      <t>ダイ</t>
    </rPh>
    <rPh sb="6" eb="8">
      <t>ブヒン</t>
    </rPh>
    <rPh sb="8" eb="9">
      <t>ダイ</t>
    </rPh>
    <phoneticPr fontId="1"/>
  </si>
  <si>
    <t>φ4x2mm　径方向磁化</t>
    <rPh sb="7" eb="8">
      <t>ケイ</t>
    </rPh>
    <rPh sb="8" eb="10">
      <t>ホウコウ</t>
    </rPh>
    <rPh sb="10" eb="12">
      <t>ジカ</t>
    </rPh>
    <phoneticPr fontId="1"/>
  </si>
  <si>
    <t>1台あたりの部品代</t>
    <rPh sb="1" eb="2">
      <t>ダイ</t>
    </rPh>
    <rPh sb="6" eb="8">
      <t>ブヒン</t>
    </rPh>
    <rPh sb="8" eb="9">
      <t>ダイ</t>
    </rPh>
    <phoneticPr fontId="1"/>
  </si>
  <si>
    <t>作成台数</t>
    <rPh sb="0" eb="2">
      <t>サクセイ</t>
    </rPh>
    <rPh sb="2" eb="4">
      <t>ダイスウ</t>
    </rPh>
    <phoneticPr fontId="1"/>
  </si>
  <si>
    <t>基板代(10台分)</t>
    <rPh sb="0" eb="2">
      <t>キバン</t>
    </rPh>
    <rPh sb="2" eb="3">
      <t>ダイ</t>
    </rPh>
    <rPh sb="6" eb="8">
      <t>ダイブン</t>
    </rPh>
    <phoneticPr fontId="1"/>
  </si>
  <si>
    <t>10台分 基板外形100x50mm以下まで</t>
    <rPh sb="2" eb="4">
      <t>ダイブン</t>
    </rPh>
    <rPh sb="5" eb="7">
      <t>キバン</t>
    </rPh>
    <rPh sb="7" eb="9">
      <t>ガイケイ</t>
    </rPh>
    <rPh sb="17" eb="19">
      <t>イカ</t>
    </rPh>
    <phoneticPr fontId="1"/>
  </si>
  <si>
    <t>初版</t>
    <rPh sb="0" eb="2">
      <t>ショハン</t>
    </rPh>
    <phoneticPr fontId="1"/>
  </si>
  <si>
    <t>基板代を\5,000(100x50mm)に変更</t>
    <rPh sb="0" eb="2">
      <t>キバン</t>
    </rPh>
    <rPh sb="2" eb="3">
      <t>ダイ</t>
    </rPh>
    <rPh sb="21" eb="23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</si>
</sst>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6"/>
      <color theme="1"/>
      <name val="ＭＳ Ｐゴシック"/>
      <family val="2"/>
      <scheme val="minor"/>
    </font>
    <font>
      <b/>
      <u/>
      <sz val="11"/>
      <color rgb="FF00B05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7" fontId="0" fillId="0" borderId="0" xfId="0" quotePrefix="1" applyNumberFormat="1" applyAlignment="1">
      <alignment horizontal="left" vertical="top"/>
    </xf>
    <xf numFmtId="0" fontId="0" fillId="0" borderId="0" xfId="0" applyAlignment="1">
      <alignment horizontal="center" vertical="top"/>
    </xf>
    <xf numFmtId="5" fontId="0" fillId="0" borderId="0" xfId="0" applyNumberFormat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top"/>
    </xf>
    <xf numFmtId="0" fontId="3" fillId="0" borderId="0" xfId="1"/>
    <xf numFmtId="0" fontId="5" fillId="0" borderId="0" xfId="0" applyFont="1"/>
    <xf numFmtId="0" fontId="0" fillId="0" borderId="0" xfId="0" applyFill="1" applyAlignment="1">
      <alignment horizontal="left" vertical="top" wrapText="1"/>
    </xf>
    <xf numFmtId="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5" fontId="2" fillId="3" borderId="0" xfId="0" applyNumberFormat="1" applyFont="1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66253</xdr:colOff>
      <xdr:row>8</xdr:row>
      <xdr:rowOff>7881</xdr:rowOff>
    </xdr:from>
    <xdr:to>
      <xdr:col>15</xdr:col>
      <xdr:colOff>141888</xdr:colOff>
      <xdr:row>14</xdr:row>
      <xdr:rowOff>1312</xdr:rowOff>
    </xdr:to>
    <xdr:grpSp>
      <xdr:nvGrpSpPr>
        <xdr:cNvPr id="48" name="グループ化 47"/>
        <xdr:cNvGrpSpPr/>
      </xdr:nvGrpSpPr>
      <xdr:grpSpPr>
        <a:xfrm>
          <a:off x="2286563" y="1374226"/>
          <a:ext cx="417222" cy="1018189"/>
          <a:chOff x="5925770" y="1334812"/>
          <a:chExt cx="417222" cy="1018189"/>
        </a:xfrm>
      </xdr:grpSpPr>
      <xdr:grpSp>
        <xdr:nvGrpSpPr>
          <xdr:cNvPr id="42" name="グループ化 41"/>
          <xdr:cNvGrpSpPr/>
        </xdr:nvGrpSpPr>
        <xdr:grpSpPr>
          <a:xfrm>
            <a:off x="5925770" y="1334812"/>
            <a:ext cx="417222" cy="1018189"/>
            <a:chOff x="3041431" y="1372912"/>
            <a:chExt cx="867103" cy="1018189"/>
          </a:xfrm>
        </xdr:grpSpPr>
        <xdr:sp macro="" textlink="">
          <xdr:nvSpPr>
            <xdr:cNvPr id="45" name="正方形/長方形 44"/>
            <xdr:cNvSpPr/>
          </xdr:nvSpPr>
          <xdr:spPr>
            <a:xfrm>
              <a:off x="3041431" y="1464879"/>
              <a:ext cx="689742" cy="827690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" name="正方形/長方形 45"/>
            <xdr:cNvSpPr/>
          </xdr:nvSpPr>
          <xdr:spPr>
            <a:xfrm>
              <a:off x="3739056" y="1372912"/>
              <a:ext cx="169478" cy="1018189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" name="円/楕円 42"/>
          <xdr:cNvSpPr/>
        </xdr:nvSpPr>
        <xdr:spPr>
          <a:xfrm>
            <a:off x="5983845" y="1439918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円/楕円 46"/>
          <xdr:cNvSpPr/>
        </xdr:nvSpPr>
        <xdr:spPr>
          <a:xfrm>
            <a:off x="5991728" y="2025870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113549</xdr:colOff>
      <xdr:row>8</xdr:row>
      <xdr:rowOff>9195</xdr:rowOff>
    </xdr:from>
    <xdr:to>
      <xdr:col>13</xdr:col>
      <xdr:colOff>18392</xdr:colOff>
      <xdr:row>14</xdr:row>
      <xdr:rowOff>2626</xdr:rowOff>
    </xdr:to>
    <xdr:grpSp>
      <xdr:nvGrpSpPr>
        <xdr:cNvPr id="49" name="グループ化 48"/>
        <xdr:cNvGrpSpPr/>
      </xdr:nvGrpSpPr>
      <xdr:grpSpPr>
        <a:xfrm rot="10800000">
          <a:off x="1821480" y="1375540"/>
          <a:ext cx="417222" cy="1018189"/>
          <a:chOff x="5925770" y="1334812"/>
          <a:chExt cx="417222" cy="1018189"/>
        </a:xfrm>
      </xdr:grpSpPr>
      <xdr:grpSp>
        <xdr:nvGrpSpPr>
          <xdr:cNvPr id="50" name="グループ化 49"/>
          <xdr:cNvGrpSpPr/>
        </xdr:nvGrpSpPr>
        <xdr:grpSpPr>
          <a:xfrm>
            <a:off x="5925770" y="1334812"/>
            <a:ext cx="417222" cy="1018189"/>
            <a:chOff x="3041431" y="1372912"/>
            <a:chExt cx="867103" cy="1018189"/>
          </a:xfrm>
        </xdr:grpSpPr>
        <xdr:sp macro="" textlink="">
          <xdr:nvSpPr>
            <xdr:cNvPr id="53" name="正方形/長方形 52"/>
            <xdr:cNvSpPr/>
          </xdr:nvSpPr>
          <xdr:spPr>
            <a:xfrm>
              <a:off x="3041431" y="1464879"/>
              <a:ext cx="689742" cy="827690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正方形/長方形 53"/>
            <xdr:cNvSpPr/>
          </xdr:nvSpPr>
          <xdr:spPr>
            <a:xfrm>
              <a:off x="3739056" y="1372912"/>
              <a:ext cx="169478" cy="1018189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" name="円/楕円 50"/>
          <xdr:cNvSpPr/>
        </xdr:nvSpPr>
        <xdr:spPr>
          <a:xfrm>
            <a:off x="5983845" y="1439918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円/楕円 51"/>
          <xdr:cNvSpPr/>
        </xdr:nvSpPr>
        <xdr:spPr>
          <a:xfrm>
            <a:off x="5991728" y="2025870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39412</xdr:colOff>
      <xdr:row>6</xdr:row>
      <xdr:rowOff>0</xdr:rowOff>
    </xdr:from>
    <xdr:to>
      <xdr:col>15</xdr:col>
      <xdr:colOff>31344</xdr:colOff>
      <xdr:row>8</xdr:row>
      <xdr:rowOff>78828</xdr:rowOff>
    </xdr:to>
    <xdr:sp macro="" textlink="">
      <xdr:nvSpPr>
        <xdr:cNvPr id="13" name="正方形/長方形 12"/>
        <xdr:cNvSpPr/>
      </xdr:nvSpPr>
      <xdr:spPr>
        <a:xfrm>
          <a:off x="1918136" y="1024759"/>
          <a:ext cx="675105" cy="42041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64564</xdr:colOff>
      <xdr:row>3</xdr:row>
      <xdr:rowOff>6569</xdr:rowOff>
    </xdr:from>
    <xdr:to>
      <xdr:col>19</xdr:col>
      <xdr:colOff>65222</xdr:colOff>
      <xdr:row>19</xdr:row>
      <xdr:rowOff>6569</xdr:rowOff>
    </xdr:to>
    <xdr:sp macro="" textlink="">
      <xdr:nvSpPr>
        <xdr:cNvPr id="12" name="正方形/長方形 11"/>
        <xdr:cNvSpPr/>
      </xdr:nvSpPr>
      <xdr:spPr>
        <a:xfrm>
          <a:off x="2851307" y="529083"/>
          <a:ext cx="523172" cy="27867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ホイール</a:t>
          </a:r>
        </a:p>
      </xdr:txBody>
    </xdr:sp>
    <xdr:clientData/>
  </xdr:twoCellAnchor>
  <xdr:twoCellAnchor>
    <xdr:from>
      <xdr:col>6</xdr:col>
      <xdr:colOff>15533</xdr:colOff>
      <xdr:row>7</xdr:row>
      <xdr:rowOff>164224</xdr:rowOff>
    </xdr:from>
    <xdr:to>
      <xdr:col>9</xdr:col>
      <xdr:colOff>28766</xdr:colOff>
      <xdr:row>14</xdr:row>
      <xdr:rowOff>19707</xdr:rowOff>
    </xdr:to>
    <xdr:sp macro="" textlink="">
      <xdr:nvSpPr>
        <xdr:cNvPr id="5" name="正方形/長方形 4"/>
        <xdr:cNvSpPr/>
      </xdr:nvSpPr>
      <xdr:spPr>
        <a:xfrm>
          <a:off x="1060562" y="1383424"/>
          <a:ext cx="535747" cy="10746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18472</xdr:colOff>
      <xdr:row>8</xdr:row>
      <xdr:rowOff>161925</xdr:rowOff>
    </xdr:from>
    <xdr:to>
      <xdr:col>8</xdr:col>
      <xdr:colOff>35335</xdr:colOff>
      <xdr:row>13</xdr:row>
      <xdr:rowOff>19707</xdr:rowOff>
    </xdr:to>
    <xdr:sp macro="" textlink="">
      <xdr:nvSpPr>
        <xdr:cNvPr id="3" name="正方形/長方形 2"/>
        <xdr:cNvSpPr/>
      </xdr:nvSpPr>
      <xdr:spPr>
        <a:xfrm>
          <a:off x="1063501" y="1555296"/>
          <a:ext cx="365205" cy="72864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磁石</a:t>
          </a:r>
        </a:p>
      </xdr:txBody>
    </xdr:sp>
    <xdr:clientData/>
  </xdr:twoCellAnchor>
  <xdr:twoCellAnchor>
    <xdr:from>
      <xdr:col>8</xdr:col>
      <xdr:colOff>35335</xdr:colOff>
      <xdr:row>8</xdr:row>
      <xdr:rowOff>157655</xdr:rowOff>
    </xdr:from>
    <xdr:to>
      <xdr:col>10</xdr:col>
      <xdr:colOff>23486</xdr:colOff>
      <xdr:row>13</xdr:row>
      <xdr:rowOff>6569</xdr:rowOff>
    </xdr:to>
    <xdr:sp macro="" textlink="">
      <xdr:nvSpPr>
        <xdr:cNvPr id="9" name="正方形/長方形 8"/>
        <xdr:cNvSpPr/>
      </xdr:nvSpPr>
      <xdr:spPr>
        <a:xfrm>
          <a:off x="1428706" y="1551026"/>
          <a:ext cx="336494" cy="719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52814</xdr:colOff>
      <xdr:row>9</xdr:row>
      <xdr:rowOff>0</xdr:rowOff>
    </xdr:from>
    <xdr:to>
      <xdr:col>10</xdr:col>
      <xdr:colOff>98533</xdr:colOff>
      <xdr:row>12</xdr:row>
      <xdr:rowOff>164224</xdr:rowOff>
    </xdr:to>
    <xdr:sp macro="" textlink="">
      <xdr:nvSpPr>
        <xdr:cNvPr id="31" name="正方形/長方形 30"/>
        <xdr:cNvSpPr/>
      </xdr:nvSpPr>
      <xdr:spPr>
        <a:xfrm>
          <a:off x="1794528" y="1567543"/>
          <a:ext cx="45719" cy="686738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159793</xdr:colOff>
      <xdr:row>9</xdr:row>
      <xdr:rowOff>7883</xdr:rowOff>
    </xdr:from>
    <xdr:to>
      <xdr:col>16</xdr:col>
      <xdr:colOff>31340</xdr:colOff>
      <xdr:row>13</xdr:row>
      <xdr:rowOff>1314</xdr:rowOff>
    </xdr:to>
    <xdr:sp macro="" textlink="">
      <xdr:nvSpPr>
        <xdr:cNvPr id="32" name="正方形/長方形 31"/>
        <xdr:cNvSpPr/>
      </xdr:nvSpPr>
      <xdr:spPr>
        <a:xfrm>
          <a:off x="2772364" y="1575426"/>
          <a:ext cx="45719" cy="69011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55040</xdr:colOff>
      <xdr:row>10</xdr:row>
      <xdr:rowOff>0</xdr:rowOff>
    </xdr:from>
    <xdr:to>
      <xdr:col>21</xdr:col>
      <xdr:colOff>18473</xdr:colOff>
      <xdr:row>11</xdr:row>
      <xdr:rowOff>157655</xdr:rowOff>
    </xdr:to>
    <xdr:sp macro="" textlink="">
      <xdr:nvSpPr>
        <xdr:cNvPr id="10" name="正方形/長方形 9"/>
        <xdr:cNvSpPr/>
      </xdr:nvSpPr>
      <xdr:spPr>
        <a:xfrm>
          <a:off x="1448411" y="1741714"/>
          <a:ext cx="2227662" cy="33182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車軸</a:t>
          </a:r>
          <a:endParaRPr kumimoji="1" lang="en-US" altLang="ja-JP" sz="1100"/>
        </a:p>
      </xdr:txBody>
    </xdr:sp>
    <xdr:clientData/>
  </xdr:twoCellAnchor>
  <xdr:twoCellAnchor>
    <xdr:from>
      <xdr:col>11</xdr:col>
      <xdr:colOff>40726</xdr:colOff>
      <xdr:row>13</xdr:row>
      <xdr:rowOff>80142</xdr:rowOff>
    </xdr:from>
    <xdr:to>
      <xdr:col>15</xdr:col>
      <xdr:colOff>32658</xdr:colOff>
      <xdr:row>15</xdr:row>
      <xdr:rowOff>158969</xdr:rowOff>
    </xdr:to>
    <xdr:sp macro="" textlink="">
      <xdr:nvSpPr>
        <xdr:cNvPr id="35" name="正方形/長方形 34"/>
        <xdr:cNvSpPr/>
      </xdr:nvSpPr>
      <xdr:spPr>
        <a:xfrm>
          <a:off x="1956612" y="2344371"/>
          <a:ext cx="688617" cy="42716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262759</xdr:colOff>
      <xdr:row>11</xdr:row>
      <xdr:rowOff>0</xdr:rowOff>
    </xdr:from>
    <xdr:to>
      <xdr:col>23</xdr:col>
      <xdr:colOff>13138</xdr:colOff>
      <xdr:row>11</xdr:row>
      <xdr:rowOff>0</xdr:rowOff>
    </xdr:to>
    <xdr:cxnSp macro="">
      <xdr:nvCxnSpPr>
        <xdr:cNvPr id="8" name="直線コネクタ 7"/>
        <xdr:cNvCxnSpPr/>
      </xdr:nvCxnSpPr>
      <xdr:spPr>
        <a:xfrm>
          <a:off x="262759" y="1878724"/>
          <a:ext cx="60960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19707</xdr:colOff>
      <xdr:row>16</xdr:row>
      <xdr:rowOff>13136</xdr:rowOff>
    </xdr:from>
    <xdr:to>
      <xdr:col>15</xdr:col>
      <xdr:colOff>32658</xdr:colOff>
      <xdr:row>17</xdr:row>
      <xdr:rowOff>6568</xdr:rowOff>
    </xdr:to>
    <xdr:sp macro="" textlink="">
      <xdr:nvSpPr>
        <xdr:cNvPr id="36" name="正方形/長方形 35"/>
        <xdr:cNvSpPr/>
      </xdr:nvSpPr>
      <xdr:spPr>
        <a:xfrm>
          <a:off x="361293" y="2745826"/>
          <a:ext cx="2233262" cy="164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94728</xdr:colOff>
      <xdr:row>6</xdr:row>
      <xdr:rowOff>5019</xdr:rowOff>
    </xdr:from>
    <xdr:to>
      <xdr:col>5</xdr:col>
      <xdr:colOff>76898</xdr:colOff>
      <xdr:row>17</xdr:row>
      <xdr:rowOff>161408</xdr:rowOff>
    </xdr:to>
    <xdr:sp macro="" textlink="">
      <xdr:nvSpPr>
        <xdr:cNvPr id="37" name="正方形/長方形 36"/>
        <xdr:cNvSpPr/>
      </xdr:nvSpPr>
      <xdr:spPr>
        <a:xfrm rot="16200000">
          <a:off x="-166552" y="2008014"/>
          <a:ext cx="2072274" cy="156341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106762</xdr:colOff>
      <xdr:row>6</xdr:row>
      <xdr:rowOff>168728</xdr:rowOff>
    </xdr:from>
    <xdr:to>
      <xdr:col>4</xdr:col>
      <xdr:colOff>92656</xdr:colOff>
      <xdr:row>14</xdr:row>
      <xdr:rowOff>157845</xdr:rowOff>
    </xdr:to>
    <xdr:sp macro="" textlink="">
      <xdr:nvSpPr>
        <xdr:cNvPr id="38" name="正方形/長方形 37"/>
        <xdr:cNvSpPr/>
      </xdr:nvSpPr>
      <xdr:spPr>
        <a:xfrm rot="16200000">
          <a:off x="18065" y="1824968"/>
          <a:ext cx="1382488" cy="160066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81641</xdr:colOff>
      <xdr:row>14</xdr:row>
      <xdr:rowOff>9602</xdr:rowOff>
    </xdr:from>
    <xdr:to>
      <xdr:col>13</xdr:col>
      <xdr:colOff>146954</xdr:colOff>
      <xdr:row>17</xdr:row>
      <xdr:rowOff>97972</xdr:rowOff>
    </xdr:to>
    <xdr:sp macro="" textlink="">
      <xdr:nvSpPr>
        <xdr:cNvPr id="39" name="正方形/長方形 38"/>
        <xdr:cNvSpPr/>
      </xdr:nvSpPr>
      <xdr:spPr>
        <a:xfrm rot="16200000">
          <a:off x="1985999" y="2633701"/>
          <a:ext cx="610884" cy="23948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97972</xdr:colOff>
      <xdr:row>17</xdr:row>
      <xdr:rowOff>5443</xdr:rowOff>
    </xdr:from>
    <xdr:to>
      <xdr:col>14</xdr:col>
      <xdr:colOff>141511</xdr:colOff>
      <xdr:row>17</xdr:row>
      <xdr:rowOff>97973</xdr:rowOff>
    </xdr:to>
    <xdr:sp macro="" textlink="">
      <xdr:nvSpPr>
        <xdr:cNvPr id="40" name="正方形/長方形 39"/>
        <xdr:cNvSpPr/>
      </xdr:nvSpPr>
      <xdr:spPr>
        <a:xfrm rot="16200000">
          <a:off x="2250620" y="2729595"/>
          <a:ext cx="92530" cy="56605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105104</xdr:colOff>
      <xdr:row>24</xdr:row>
      <xdr:rowOff>78829</xdr:rowOff>
    </xdr:from>
    <xdr:to>
      <xdr:col>10</xdr:col>
      <xdr:colOff>0</xdr:colOff>
      <xdr:row>26</xdr:row>
      <xdr:rowOff>13138</xdr:rowOff>
    </xdr:to>
    <xdr:sp macro="" textlink="">
      <xdr:nvSpPr>
        <xdr:cNvPr id="6" name="線吹き出し 1 (枠付き) 5"/>
        <xdr:cNvSpPr/>
      </xdr:nvSpPr>
      <xdr:spPr>
        <a:xfrm>
          <a:off x="617483" y="4177863"/>
          <a:ext cx="1090448" cy="275896"/>
        </a:xfrm>
        <a:prstGeom prst="borderCallout1">
          <a:avLst>
            <a:gd name="adj1" fmla="val 18750"/>
            <a:gd name="adj2" fmla="val -8333"/>
            <a:gd name="adj3" fmla="val -684010"/>
            <a:gd name="adj4" fmla="val 5426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鉄スペーサ</a:t>
          </a:r>
        </a:p>
      </xdr:txBody>
    </xdr:sp>
    <xdr:clientData/>
  </xdr:twoCellAnchor>
  <xdr:twoCellAnchor>
    <xdr:from>
      <xdr:col>5</xdr:col>
      <xdr:colOff>145831</xdr:colOff>
      <xdr:row>22</xdr:row>
      <xdr:rowOff>21022</xdr:rowOff>
    </xdr:from>
    <xdr:to>
      <xdr:col>12</xdr:col>
      <xdr:colOff>40728</xdr:colOff>
      <xdr:row>23</xdr:row>
      <xdr:rowOff>126125</xdr:rowOff>
    </xdr:to>
    <xdr:sp macro="" textlink="">
      <xdr:nvSpPr>
        <xdr:cNvPr id="33" name="線吹き出し 1 (枠付き) 32"/>
        <xdr:cNvSpPr/>
      </xdr:nvSpPr>
      <xdr:spPr>
        <a:xfrm>
          <a:off x="999797" y="3778470"/>
          <a:ext cx="1090448" cy="275896"/>
        </a:xfrm>
        <a:prstGeom prst="borderCallout1">
          <a:avLst>
            <a:gd name="adj1" fmla="val 18750"/>
            <a:gd name="adj2" fmla="val -8333"/>
            <a:gd name="adj3" fmla="val -595914"/>
            <a:gd name="adj4" fmla="val 5065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POM</a:t>
          </a:r>
          <a:r>
            <a:rPr kumimoji="1" lang="ja-JP" altLang="en-US" sz="1100">
              <a:solidFill>
                <a:schemeClr val="tx1"/>
              </a:solidFill>
            </a:rPr>
            <a:t>スペーサ</a:t>
          </a:r>
        </a:p>
      </xdr:txBody>
    </xdr:sp>
    <xdr:clientData/>
  </xdr:twoCellAnchor>
  <xdr:twoCellAnchor>
    <xdr:from>
      <xdr:col>16</xdr:col>
      <xdr:colOff>111672</xdr:colOff>
      <xdr:row>20</xdr:row>
      <xdr:rowOff>72259</xdr:rowOff>
    </xdr:from>
    <xdr:to>
      <xdr:col>24</xdr:col>
      <xdr:colOff>144518</xdr:colOff>
      <xdr:row>22</xdr:row>
      <xdr:rowOff>6569</xdr:rowOff>
    </xdr:to>
    <xdr:sp macro="" textlink="">
      <xdr:nvSpPr>
        <xdr:cNvPr id="34" name="線吹き出し 1 (枠付き) 33"/>
        <xdr:cNvSpPr/>
      </xdr:nvSpPr>
      <xdr:spPr>
        <a:xfrm>
          <a:off x="2844362" y="3488121"/>
          <a:ext cx="1399190" cy="275896"/>
        </a:xfrm>
        <a:prstGeom prst="borderCallout1">
          <a:avLst>
            <a:gd name="adj1" fmla="val 18750"/>
            <a:gd name="adj2" fmla="val -8333"/>
            <a:gd name="adj3" fmla="val -488771"/>
            <a:gd name="adj4" fmla="val -68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ベアリングスペーサ</a:t>
          </a:r>
        </a:p>
      </xdr:txBody>
    </xdr:sp>
    <xdr:clientData/>
  </xdr:twoCellAnchor>
  <xdr:twoCellAnchor>
    <xdr:from>
      <xdr:col>13</xdr:col>
      <xdr:colOff>157655</xdr:colOff>
      <xdr:row>24</xdr:row>
      <xdr:rowOff>111673</xdr:rowOff>
    </xdr:from>
    <xdr:to>
      <xdr:col>22</xdr:col>
      <xdr:colOff>85396</xdr:colOff>
      <xdr:row>26</xdr:row>
      <xdr:rowOff>45982</xdr:rowOff>
    </xdr:to>
    <xdr:sp macro="" textlink="">
      <xdr:nvSpPr>
        <xdr:cNvPr id="41" name="線吹き出し 1 (枠付き) 40"/>
        <xdr:cNvSpPr/>
      </xdr:nvSpPr>
      <xdr:spPr>
        <a:xfrm>
          <a:off x="2377965" y="4210707"/>
          <a:ext cx="1464879" cy="275896"/>
        </a:xfrm>
        <a:prstGeom prst="borderCallout1">
          <a:avLst>
            <a:gd name="adj1" fmla="val 18750"/>
            <a:gd name="adj2" fmla="val -8333"/>
            <a:gd name="adj3" fmla="val -505438"/>
            <a:gd name="adj4" fmla="val -661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マウント固定ネジ</a:t>
          </a:r>
        </a:p>
      </xdr:txBody>
    </xdr:sp>
    <xdr:clientData/>
  </xdr:twoCellAnchor>
  <xdr:twoCellAnchor>
    <xdr:from>
      <xdr:col>15</xdr:col>
      <xdr:colOff>21020</xdr:colOff>
      <xdr:row>22</xdr:row>
      <xdr:rowOff>112987</xdr:rowOff>
    </xdr:from>
    <xdr:to>
      <xdr:col>23</xdr:col>
      <xdr:colOff>53866</xdr:colOff>
      <xdr:row>24</xdr:row>
      <xdr:rowOff>47297</xdr:rowOff>
    </xdr:to>
    <xdr:sp macro="" textlink="">
      <xdr:nvSpPr>
        <xdr:cNvPr id="44" name="線吹き出し 1 (枠付き) 43"/>
        <xdr:cNvSpPr/>
      </xdr:nvSpPr>
      <xdr:spPr>
        <a:xfrm>
          <a:off x="2582917" y="3870435"/>
          <a:ext cx="1399190" cy="275896"/>
        </a:xfrm>
        <a:prstGeom prst="borderCallout1">
          <a:avLst>
            <a:gd name="adj1" fmla="val 18750"/>
            <a:gd name="adj2" fmla="val -8333"/>
            <a:gd name="adj3" fmla="val -488771"/>
            <a:gd name="adj4" fmla="val -68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モーターマウント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jp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rt-shop.jp/" TargetMode="External"/><Relationship Id="rId1" Type="http://schemas.openxmlformats.org/officeDocument/2006/relationships/hyperlink" Target="http://indoor-airplane-world.com/" TargetMode="External"/><Relationship Id="rId6" Type="http://schemas.openxmlformats.org/officeDocument/2006/relationships/hyperlink" Target="http://ihc.monotaro.com/" TargetMode="External"/><Relationship Id="rId5" Type="http://schemas.openxmlformats.org/officeDocument/2006/relationships/hyperlink" Target="https://www.switch-science.com/pcborder/" TargetMode="External"/><Relationship Id="rId4" Type="http://schemas.openxmlformats.org/officeDocument/2006/relationships/hyperlink" Target="http://akizukidenshi.com/catalog/top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D8" sqref="D8"/>
    </sheetView>
  </sheetViews>
  <sheetFormatPr defaultRowHeight="13.5" x14ac:dyDescent="0.15"/>
  <cols>
    <col min="1" max="1" width="4.25" style="5" bestFit="1" customWidth="1"/>
    <col min="2" max="2" width="26.375" style="1" bestFit="1" customWidth="1"/>
    <col min="3" max="3" width="22.375" style="3" bestFit="1" customWidth="1"/>
    <col min="4" max="4" width="5.25" style="1" bestFit="1" customWidth="1"/>
    <col min="5" max="5" width="9" style="1"/>
    <col min="6" max="6" width="10.25" style="1" bestFit="1" customWidth="1"/>
    <col min="7" max="7" width="20.75" style="1" bestFit="1" customWidth="1"/>
    <col min="8" max="8" width="59.75" style="1" bestFit="1" customWidth="1"/>
    <col min="9" max="9" width="9" style="1"/>
    <col min="10" max="10" width="10.5" style="1" bestFit="1" customWidth="1"/>
    <col min="11" max="16384" width="9" style="1"/>
  </cols>
  <sheetData>
    <row r="1" spans="1:10" x14ac:dyDescent="0.15">
      <c r="G1" s="16" t="s">
        <v>173</v>
      </c>
      <c r="H1" s="16">
        <f>F48</f>
        <v>33335</v>
      </c>
      <c r="J1" s="17">
        <v>42394</v>
      </c>
    </row>
    <row r="2" spans="1:10" x14ac:dyDescent="0.15">
      <c r="G2" s="15" t="s">
        <v>174</v>
      </c>
      <c r="H2" s="15">
        <v>10</v>
      </c>
    </row>
    <row r="3" spans="1:10" x14ac:dyDescent="0.15">
      <c r="G3" s="15" t="s">
        <v>175</v>
      </c>
      <c r="H3" s="16">
        <f>F51</f>
        <v>5000</v>
      </c>
    </row>
    <row r="4" spans="1:10" x14ac:dyDescent="0.15">
      <c r="G4" s="15" t="s">
        <v>170</v>
      </c>
      <c r="H4" s="16">
        <f>(H1*H2)+H3</f>
        <v>338350</v>
      </c>
    </row>
    <row r="7" spans="1:10" x14ac:dyDescent="0.15">
      <c r="A7" s="9" t="s">
        <v>54</v>
      </c>
      <c r="B7" s="7" t="s">
        <v>55</v>
      </c>
      <c r="C7" s="8" t="s">
        <v>3</v>
      </c>
      <c r="D7" s="7" t="s">
        <v>8</v>
      </c>
      <c r="E7" s="7" t="s">
        <v>9</v>
      </c>
      <c r="F7" s="7" t="s">
        <v>10</v>
      </c>
      <c r="G7" s="7" t="s">
        <v>30</v>
      </c>
      <c r="H7" s="7" t="s">
        <v>4</v>
      </c>
    </row>
    <row r="8" spans="1:10" x14ac:dyDescent="0.15">
      <c r="A8" s="5">
        <v>1</v>
      </c>
      <c r="B8" s="1" t="s">
        <v>64</v>
      </c>
      <c r="C8" s="3" t="s">
        <v>65</v>
      </c>
      <c r="D8" s="1">
        <v>2</v>
      </c>
      <c r="E8" s="2">
        <v>808</v>
      </c>
      <c r="F8" s="2">
        <f t="shared" ref="F8:F44" si="0">E8*D8</f>
        <v>1616</v>
      </c>
      <c r="G8" s="1" t="s">
        <v>2</v>
      </c>
    </row>
    <row r="9" spans="1:10" x14ac:dyDescent="0.15">
      <c r="A9" s="5">
        <f t="shared" ref="A9:A46" si="1">A8+1</f>
        <v>2</v>
      </c>
      <c r="B9" s="1" t="s">
        <v>74</v>
      </c>
      <c r="D9" s="1">
        <v>1</v>
      </c>
      <c r="E9" s="2">
        <v>540</v>
      </c>
      <c r="F9" s="2">
        <f t="shared" ref="F9:F15" si="2">E9*D9</f>
        <v>540</v>
      </c>
      <c r="G9" s="1" t="s">
        <v>72</v>
      </c>
      <c r="H9" s="1" t="s">
        <v>172</v>
      </c>
    </row>
    <row r="10" spans="1:10" ht="27" x14ac:dyDescent="0.15">
      <c r="A10" s="5">
        <f t="shared" si="1"/>
        <v>3</v>
      </c>
      <c r="B10" s="1" t="s">
        <v>67</v>
      </c>
      <c r="D10" s="1">
        <v>2</v>
      </c>
      <c r="E10" s="2">
        <v>5000</v>
      </c>
      <c r="F10" s="2">
        <f>E10*D10</f>
        <v>10000</v>
      </c>
      <c r="G10" s="1" t="s">
        <v>66</v>
      </c>
      <c r="H10" s="3" t="s">
        <v>159</v>
      </c>
    </row>
    <row r="11" spans="1:10" ht="27" x14ac:dyDescent="0.15">
      <c r="A11" s="5">
        <f t="shared" si="1"/>
        <v>4</v>
      </c>
      <c r="B11" s="1" t="s">
        <v>14</v>
      </c>
      <c r="C11" s="3" t="s">
        <v>77</v>
      </c>
      <c r="D11" s="1">
        <v>2</v>
      </c>
      <c r="E11" s="2">
        <v>432</v>
      </c>
      <c r="F11" s="2">
        <f>E11*D11</f>
        <v>864</v>
      </c>
      <c r="G11" s="1" t="s">
        <v>13</v>
      </c>
    </row>
    <row r="12" spans="1:10" x14ac:dyDescent="0.15">
      <c r="A12" s="5">
        <f t="shared" si="1"/>
        <v>5</v>
      </c>
      <c r="B12" s="1" t="s">
        <v>76</v>
      </c>
      <c r="D12" s="1">
        <v>2</v>
      </c>
      <c r="E12" s="2">
        <v>2000</v>
      </c>
      <c r="F12" s="2">
        <f t="shared" si="2"/>
        <v>4000</v>
      </c>
      <c r="H12" s="1" t="s">
        <v>146</v>
      </c>
    </row>
    <row r="13" spans="1:10" ht="54" x14ac:dyDescent="0.15">
      <c r="A13" s="5">
        <f t="shared" si="1"/>
        <v>6</v>
      </c>
      <c r="B13" s="1" t="s">
        <v>143</v>
      </c>
      <c r="C13" s="3" t="s">
        <v>153</v>
      </c>
      <c r="D13" s="1">
        <v>4</v>
      </c>
      <c r="E13" s="2">
        <v>308</v>
      </c>
      <c r="F13" s="2">
        <f t="shared" si="2"/>
        <v>1232</v>
      </c>
      <c r="G13" s="1" t="s">
        <v>148</v>
      </c>
      <c r="H13" s="1" t="s">
        <v>147</v>
      </c>
    </row>
    <row r="14" spans="1:10" ht="54" x14ac:dyDescent="0.15">
      <c r="A14" s="5">
        <f t="shared" si="1"/>
        <v>7</v>
      </c>
      <c r="B14" s="1" t="s">
        <v>145</v>
      </c>
      <c r="C14" s="3" t="s">
        <v>154</v>
      </c>
      <c r="D14" s="1">
        <v>1</v>
      </c>
      <c r="E14" s="2">
        <v>323</v>
      </c>
      <c r="F14" s="2">
        <f t="shared" si="2"/>
        <v>323</v>
      </c>
      <c r="G14" s="1" t="s">
        <v>149</v>
      </c>
      <c r="H14" s="1" t="s">
        <v>147</v>
      </c>
    </row>
    <row r="15" spans="1:10" ht="40.5" x14ac:dyDescent="0.15">
      <c r="A15" s="5">
        <f t="shared" si="1"/>
        <v>8</v>
      </c>
      <c r="B15" s="3" t="s">
        <v>156</v>
      </c>
      <c r="C15" s="3" t="s">
        <v>155</v>
      </c>
      <c r="D15" s="1">
        <v>1</v>
      </c>
      <c r="E15" s="2">
        <v>323</v>
      </c>
      <c r="F15" s="2">
        <f t="shared" si="2"/>
        <v>323</v>
      </c>
      <c r="G15" s="1" t="s">
        <v>149</v>
      </c>
      <c r="H15" s="1" t="s">
        <v>147</v>
      </c>
    </row>
    <row r="16" spans="1:10" ht="40.5" x14ac:dyDescent="0.15">
      <c r="A16" s="5">
        <f t="shared" si="1"/>
        <v>9</v>
      </c>
      <c r="B16" s="1" t="s">
        <v>144</v>
      </c>
      <c r="C16" s="3" t="s">
        <v>150</v>
      </c>
      <c r="D16" s="1">
        <v>1</v>
      </c>
      <c r="E16" s="2">
        <v>453</v>
      </c>
      <c r="F16" s="2">
        <f>E16*D16</f>
        <v>453</v>
      </c>
      <c r="G16" s="3" t="s">
        <v>152</v>
      </c>
      <c r="H16" s="1" t="s">
        <v>151</v>
      </c>
    </row>
    <row r="17" spans="1:8" ht="27" x14ac:dyDescent="0.15">
      <c r="A17" s="5">
        <f t="shared" si="1"/>
        <v>10</v>
      </c>
      <c r="B17" s="1" t="s">
        <v>15</v>
      </c>
      <c r="C17" s="3" t="s">
        <v>87</v>
      </c>
      <c r="D17" s="1">
        <v>2</v>
      </c>
      <c r="E17" s="2">
        <v>463</v>
      </c>
      <c r="F17" s="2">
        <f t="shared" si="0"/>
        <v>926</v>
      </c>
      <c r="G17" s="1" t="s">
        <v>68</v>
      </c>
    </row>
    <row r="18" spans="1:8" ht="27" x14ac:dyDescent="0.15">
      <c r="A18" s="5">
        <f t="shared" si="1"/>
        <v>11</v>
      </c>
      <c r="B18" s="1" t="s">
        <v>16</v>
      </c>
      <c r="C18" s="3" t="s">
        <v>88</v>
      </c>
      <c r="D18" s="1">
        <v>2</v>
      </c>
      <c r="E18" s="2">
        <v>216</v>
      </c>
      <c r="F18" s="2">
        <f t="shared" si="0"/>
        <v>432</v>
      </c>
      <c r="G18" s="1" t="s">
        <v>68</v>
      </c>
    </row>
    <row r="19" spans="1:8" ht="27" x14ac:dyDescent="0.15">
      <c r="A19" s="5">
        <f t="shared" si="1"/>
        <v>12</v>
      </c>
      <c r="B19" s="1" t="s">
        <v>17</v>
      </c>
      <c r="C19" s="3" t="s">
        <v>89</v>
      </c>
      <c r="D19" s="1">
        <v>1</v>
      </c>
      <c r="E19" s="2">
        <v>1008</v>
      </c>
      <c r="F19" s="2">
        <f t="shared" si="0"/>
        <v>1008</v>
      </c>
      <c r="G19" s="1" t="s">
        <v>68</v>
      </c>
    </row>
    <row r="20" spans="1:8" ht="27" x14ac:dyDescent="0.15">
      <c r="A20" s="5">
        <f t="shared" si="1"/>
        <v>13</v>
      </c>
      <c r="B20" s="1" t="s">
        <v>69</v>
      </c>
      <c r="C20" s="3" t="s">
        <v>90</v>
      </c>
      <c r="D20" s="1">
        <v>1</v>
      </c>
      <c r="E20" s="2">
        <v>257</v>
      </c>
      <c r="F20" s="2">
        <f t="shared" si="0"/>
        <v>257</v>
      </c>
      <c r="G20" s="1" t="s">
        <v>68</v>
      </c>
    </row>
    <row r="21" spans="1:8" ht="40.5" x14ac:dyDescent="0.15">
      <c r="A21" s="5">
        <f t="shared" si="1"/>
        <v>14</v>
      </c>
      <c r="B21" s="3" t="s">
        <v>32</v>
      </c>
      <c r="C21" s="3" t="s">
        <v>91</v>
      </c>
      <c r="D21" s="1">
        <v>1</v>
      </c>
      <c r="E21" s="2">
        <v>3672</v>
      </c>
      <c r="F21" s="2">
        <f>E21*D21</f>
        <v>3672</v>
      </c>
      <c r="G21" s="1" t="s">
        <v>68</v>
      </c>
    </row>
    <row r="22" spans="1:8" ht="40.5" x14ac:dyDescent="0.15">
      <c r="A22" s="5">
        <f t="shared" si="1"/>
        <v>15</v>
      </c>
      <c r="B22" s="1" t="s">
        <v>78</v>
      </c>
      <c r="C22" s="3" t="s">
        <v>82</v>
      </c>
      <c r="D22" s="1">
        <v>1</v>
      </c>
      <c r="E22" s="2">
        <v>50</v>
      </c>
      <c r="F22" s="2">
        <f t="shared" ref="F22:F29" si="3">E22*D22</f>
        <v>50</v>
      </c>
      <c r="G22" s="1" t="s">
        <v>70</v>
      </c>
      <c r="H22" s="1" t="s">
        <v>79</v>
      </c>
    </row>
    <row r="23" spans="1:8" ht="40.5" x14ac:dyDescent="0.15">
      <c r="A23" s="5">
        <f t="shared" si="1"/>
        <v>16</v>
      </c>
      <c r="B23" s="1" t="s">
        <v>83</v>
      </c>
      <c r="C23" s="3" t="s">
        <v>80</v>
      </c>
      <c r="D23" s="1">
        <v>1</v>
      </c>
      <c r="E23" s="2">
        <v>50</v>
      </c>
      <c r="F23" s="2">
        <f t="shared" si="3"/>
        <v>50</v>
      </c>
      <c r="G23" s="1" t="s">
        <v>70</v>
      </c>
      <c r="H23" s="1" t="s">
        <v>79</v>
      </c>
    </row>
    <row r="24" spans="1:8" ht="40.5" x14ac:dyDescent="0.15">
      <c r="A24" s="5">
        <f t="shared" si="1"/>
        <v>17</v>
      </c>
      <c r="B24" s="1" t="s">
        <v>44</v>
      </c>
      <c r="C24" s="3" t="s">
        <v>81</v>
      </c>
      <c r="D24" s="1">
        <v>1</v>
      </c>
      <c r="E24" s="2">
        <v>800</v>
      </c>
      <c r="F24" s="2">
        <f>E24*D24</f>
        <v>800</v>
      </c>
      <c r="G24" s="1" t="s">
        <v>70</v>
      </c>
      <c r="H24" s="1" t="s">
        <v>45</v>
      </c>
    </row>
    <row r="25" spans="1:8" ht="27" x14ac:dyDescent="0.15">
      <c r="A25" s="5">
        <f t="shared" si="1"/>
        <v>18</v>
      </c>
      <c r="B25" s="1" t="s">
        <v>7</v>
      </c>
      <c r="C25" s="3" t="s">
        <v>92</v>
      </c>
      <c r="D25" s="1">
        <v>1</v>
      </c>
      <c r="E25" s="2">
        <v>1000</v>
      </c>
      <c r="F25" s="2">
        <f t="shared" si="3"/>
        <v>1000</v>
      </c>
      <c r="G25" s="1" t="s">
        <v>2</v>
      </c>
      <c r="H25" s="3" t="s">
        <v>93</v>
      </c>
    </row>
    <row r="26" spans="1:8" x14ac:dyDescent="0.15">
      <c r="A26" s="5">
        <f t="shared" si="1"/>
        <v>19</v>
      </c>
      <c r="B26" s="1" t="s">
        <v>1</v>
      </c>
      <c r="C26" s="3" t="s">
        <v>6</v>
      </c>
      <c r="D26" s="1">
        <v>1</v>
      </c>
      <c r="E26" s="2">
        <v>226</v>
      </c>
      <c r="F26" s="2">
        <f t="shared" si="3"/>
        <v>226</v>
      </c>
      <c r="G26" s="1" t="s">
        <v>2</v>
      </c>
      <c r="H26" s="1" t="s">
        <v>5</v>
      </c>
    </row>
    <row r="27" spans="1:8" x14ac:dyDescent="0.15">
      <c r="A27" s="5">
        <f t="shared" si="1"/>
        <v>20</v>
      </c>
      <c r="B27" s="1" t="s">
        <v>166</v>
      </c>
      <c r="C27" s="3" t="s">
        <v>164</v>
      </c>
      <c r="D27" s="1">
        <v>2</v>
      </c>
      <c r="E27" s="2">
        <v>189</v>
      </c>
      <c r="F27" s="2">
        <f t="shared" si="3"/>
        <v>378</v>
      </c>
      <c r="G27" s="1" t="s">
        <v>165</v>
      </c>
    </row>
    <row r="28" spans="1:8" x14ac:dyDescent="0.15">
      <c r="A28" s="5">
        <f t="shared" si="1"/>
        <v>21</v>
      </c>
      <c r="B28" s="1" t="s">
        <v>75</v>
      </c>
      <c r="C28" s="3" t="s">
        <v>57</v>
      </c>
      <c r="D28" s="1">
        <v>1</v>
      </c>
      <c r="E28" s="2">
        <v>52</v>
      </c>
      <c r="F28" s="2">
        <f t="shared" si="3"/>
        <v>52</v>
      </c>
      <c r="G28" s="1" t="s">
        <v>11</v>
      </c>
      <c r="H28" s="1" t="s">
        <v>36</v>
      </c>
    </row>
    <row r="29" spans="1:8" x14ac:dyDescent="0.15">
      <c r="A29" s="5">
        <f t="shared" si="1"/>
        <v>22</v>
      </c>
      <c r="B29" s="1" t="s">
        <v>63</v>
      </c>
      <c r="C29" s="3" t="s">
        <v>27</v>
      </c>
      <c r="D29" s="1">
        <v>1</v>
      </c>
      <c r="E29" s="2">
        <v>1205</v>
      </c>
      <c r="F29" s="2">
        <f t="shared" si="3"/>
        <v>1205</v>
      </c>
      <c r="G29" s="1" t="s">
        <v>12</v>
      </c>
    </row>
    <row r="30" spans="1:8" x14ac:dyDescent="0.15">
      <c r="A30" s="5">
        <f t="shared" si="1"/>
        <v>23</v>
      </c>
      <c r="B30" s="1" t="s">
        <v>19</v>
      </c>
      <c r="C30" s="3" t="s">
        <v>60</v>
      </c>
      <c r="D30" s="1">
        <v>2</v>
      </c>
      <c r="E30" s="2">
        <v>54</v>
      </c>
      <c r="F30" s="2">
        <f t="shared" si="0"/>
        <v>108</v>
      </c>
      <c r="G30" s="1" t="s">
        <v>18</v>
      </c>
      <c r="H30" s="1" t="s">
        <v>20</v>
      </c>
    </row>
    <row r="31" spans="1:8" x14ac:dyDescent="0.15">
      <c r="A31" s="5">
        <f t="shared" si="1"/>
        <v>24</v>
      </c>
      <c r="B31" s="1" t="s">
        <v>26</v>
      </c>
      <c r="C31" s="3" t="s">
        <v>58</v>
      </c>
      <c r="D31" s="1">
        <v>1</v>
      </c>
      <c r="E31" s="2">
        <v>140</v>
      </c>
      <c r="F31" s="2">
        <f t="shared" si="0"/>
        <v>140</v>
      </c>
      <c r="G31" s="1" t="s">
        <v>25</v>
      </c>
    </row>
    <row r="32" spans="1:8" x14ac:dyDescent="0.15">
      <c r="A32" s="5">
        <f t="shared" si="1"/>
        <v>25</v>
      </c>
      <c r="B32" s="1" t="s">
        <v>34</v>
      </c>
      <c r="D32" s="1">
        <v>2</v>
      </c>
      <c r="E32" s="2">
        <v>82</v>
      </c>
      <c r="F32" s="2">
        <f>E32*D32</f>
        <v>164</v>
      </c>
      <c r="G32" s="1" t="s">
        <v>35</v>
      </c>
      <c r="H32" s="1" t="s">
        <v>56</v>
      </c>
    </row>
    <row r="33" spans="1:8" ht="27" x14ac:dyDescent="0.15">
      <c r="A33" s="5">
        <f t="shared" si="1"/>
        <v>26</v>
      </c>
      <c r="B33" s="1" t="s">
        <v>24</v>
      </c>
      <c r="C33" s="12" t="s">
        <v>167</v>
      </c>
      <c r="D33" s="1">
        <v>7</v>
      </c>
      <c r="E33" s="2">
        <v>26</v>
      </c>
      <c r="F33" s="2">
        <f t="shared" si="0"/>
        <v>182</v>
      </c>
      <c r="G33" s="1" t="s">
        <v>25</v>
      </c>
      <c r="H33" s="1" t="s">
        <v>49</v>
      </c>
    </row>
    <row r="34" spans="1:8" ht="27" x14ac:dyDescent="0.15">
      <c r="A34" s="5">
        <f t="shared" si="1"/>
        <v>27</v>
      </c>
      <c r="B34" s="1" t="s">
        <v>24</v>
      </c>
      <c r="C34" s="12" t="s">
        <v>46</v>
      </c>
      <c r="D34" s="1">
        <v>6</v>
      </c>
      <c r="E34" s="2">
        <v>60</v>
      </c>
      <c r="F34" s="2">
        <f t="shared" si="0"/>
        <v>360</v>
      </c>
      <c r="G34" s="1" t="s">
        <v>25</v>
      </c>
      <c r="H34" s="1" t="s">
        <v>47</v>
      </c>
    </row>
    <row r="35" spans="1:8" ht="27" x14ac:dyDescent="0.15">
      <c r="A35" s="5">
        <f t="shared" si="1"/>
        <v>28</v>
      </c>
      <c r="B35" s="1" t="s">
        <v>50</v>
      </c>
      <c r="C35" s="12" t="s">
        <v>168</v>
      </c>
      <c r="D35" s="1">
        <v>4</v>
      </c>
      <c r="E35" s="2">
        <v>13</v>
      </c>
      <c r="F35" s="2">
        <f t="shared" si="0"/>
        <v>52</v>
      </c>
      <c r="G35" s="1" t="s">
        <v>48</v>
      </c>
      <c r="H35" s="1" t="s">
        <v>47</v>
      </c>
    </row>
    <row r="36" spans="1:8" ht="27" x14ac:dyDescent="0.15">
      <c r="A36" s="5">
        <f t="shared" si="1"/>
        <v>29</v>
      </c>
      <c r="B36" s="1" t="s">
        <v>50</v>
      </c>
      <c r="C36" s="12" t="s">
        <v>169</v>
      </c>
      <c r="D36" s="1">
        <v>4</v>
      </c>
      <c r="E36" s="2">
        <v>52</v>
      </c>
      <c r="F36" s="2">
        <f t="shared" si="0"/>
        <v>208</v>
      </c>
      <c r="G36" s="1" t="s">
        <v>48</v>
      </c>
      <c r="H36" s="1" t="s">
        <v>47</v>
      </c>
    </row>
    <row r="37" spans="1:8" ht="27" x14ac:dyDescent="0.15">
      <c r="A37" s="5">
        <f t="shared" si="1"/>
        <v>30</v>
      </c>
      <c r="B37" s="1" t="s">
        <v>50</v>
      </c>
      <c r="C37" s="12" t="s">
        <v>51</v>
      </c>
      <c r="D37" s="1">
        <v>8</v>
      </c>
      <c r="E37" s="2">
        <v>52</v>
      </c>
      <c r="F37" s="2">
        <f t="shared" si="0"/>
        <v>416</v>
      </c>
      <c r="G37" s="1" t="s">
        <v>48</v>
      </c>
      <c r="H37" s="1" t="s">
        <v>47</v>
      </c>
    </row>
    <row r="38" spans="1:8" ht="27" x14ac:dyDescent="0.15">
      <c r="A38" s="5">
        <f t="shared" si="1"/>
        <v>31</v>
      </c>
      <c r="B38" s="1" t="s">
        <v>50</v>
      </c>
      <c r="C38" s="12" t="s">
        <v>52</v>
      </c>
      <c r="D38" s="1">
        <v>4</v>
      </c>
      <c r="E38" s="2">
        <v>52</v>
      </c>
      <c r="F38" s="2">
        <f t="shared" si="0"/>
        <v>208</v>
      </c>
      <c r="G38" s="1" t="s">
        <v>48</v>
      </c>
      <c r="H38" s="1" t="s">
        <v>47</v>
      </c>
    </row>
    <row r="39" spans="1:8" ht="27" x14ac:dyDescent="0.15">
      <c r="A39" s="5">
        <f t="shared" si="1"/>
        <v>32</v>
      </c>
      <c r="B39" s="1" t="s">
        <v>50</v>
      </c>
      <c r="C39" s="12" t="s">
        <v>53</v>
      </c>
      <c r="D39" s="1">
        <v>7</v>
      </c>
      <c r="E39" s="2">
        <v>52</v>
      </c>
      <c r="F39" s="2">
        <f t="shared" si="0"/>
        <v>364</v>
      </c>
      <c r="G39" s="1" t="s">
        <v>48</v>
      </c>
      <c r="H39" s="1" t="s">
        <v>47</v>
      </c>
    </row>
    <row r="40" spans="1:8" x14ac:dyDescent="0.15">
      <c r="A40" s="5">
        <f t="shared" si="1"/>
        <v>33</v>
      </c>
      <c r="B40" s="1" t="s">
        <v>21</v>
      </c>
      <c r="C40" s="3" t="s">
        <v>59</v>
      </c>
      <c r="D40" s="1">
        <v>1</v>
      </c>
      <c r="E40" s="2">
        <v>88</v>
      </c>
      <c r="F40" s="2">
        <f t="shared" si="0"/>
        <v>88</v>
      </c>
      <c r="G40" s="1" t="s">
        <v>29</v>
      </c>
      <c r="H40" s="1" t="s">
        <v>22</v>
      </c>
    </row>
    <row r="41" spans="1:8" x14ac:dyDescent="0.15">
      <c r="A41" s="5">
        <f t="shared" si="1"/>
        <v>34</v>
      </c>
      <c r="B41" s="1" t="s">
        <v>28</v>
      </c>
      <c r="C41" s="3" t="s">
        <v>61</v>
      </c>
      <c r="D41" s="1">
        <v>4</v>
      </c>
      <c r="E41" s="2">
        <v>62</v>
      </c>
      <c r="F41" s="2">
        <f t="shared" si="0"/>
        <v>248</v>
      </c>
      <c r="G41" s="1" t="s">
        <v>29</v>
      </c>
      <c r="H41" s="1" t="s">
        <v>73</v>
      </c>
    </row>
    <row r="42" spans="1:8" x14ac:dyDescent="0.15">
      <c r="A42" s="5">
        <f t="shared" si="1"/>
        <v>35</v>
      </c>
      <c r="B42" s="1" t="s">
        <v>39</v>
      </c>
      <c r="C42" s="3" t="s">
        <v>41</v>
      </c>
      <c r="D42" s="1">
        <v>1</v>
      </c>
      <c r="E42" s="2">
        <v>34</v>
      </c>
      <c r="F42" s="2">
        <f t="shared" si="0"/>
        <v>34</v>
      </c>
      <c r="G42" s="1" t="s">
        <v>33</v>
      </c>
      <c r="H42" s="1" t="s">
        <v>40</v>
      </c>
    </row>
    <row r="43" spans="1:8" x14ac:dyDescent="0.15">
      <c r="A43" s="5">
        <f t="shared" si="1"/>
        <v>36</v>
      </c>
      <c r="B43" s="4" t="s">
        <v>71</v>
      </c>
      <c r="C43" s="3" t="s">
        <v>62</v>
      </c>
      <c r="D43" s="1">
        <v>4</v>
      </c>
      <c r="E43" s="2">
        <v>46</v>
      </c>
      <c r="F43" s="2">
        <f t="shared" si="0"/>
        <v>184</v>
      </c>
      <c r="G43" s="1" t="s">
        <v>23</v>
      </c>
      <c r="H43" s="1" t="s">
        <v>37</v>
      </c>
    </row>
    <row r="44" spans="1:8" x14ac:dyDescent="0.15">
      <c r="A44" s="5">
        <f t="shared" si="1"/>
        <v>37</v>
      </c>
      <c r="B44" s="1" t="s">
        <v>43</v>
      </c>
      <c r="C44" s="3" t="s">
        <v>42</v>
      </c>
      <c r="D44" s="1">
        <v>4</v>
      </c>
      <c r="E44" s="2">
        <v>43</v>
      </c>
      <c r="F44" s="2">
        <f t="shared" si="0"/>
        <v>172</v>
      </c>
      <c r="G44" s="1" t="s">
        <v>23</v>
      </c>
      <c r="H44" s="1" t="s">
        <v>38</v>
      </c>
    </row>
    <row r="45" spans="1:8" x14ac:dyDescent="0.15">
      <c r="A45" s="5">
        <f t="shared" si="1"/>
        <v>38</v>
      </c>
      <c r="B45" s="1" t="s">
        <v>161</v>
      </c>
      <c r="D45" s="1">
        <v>2</v>
      </c>
      <c r="E45" s="2">
        <v>500</v>
      </c>
      <c r="F45" s="2">
        <f>E45*D45</f>
        <v>1000</v>
      </c>
      <c r="G45" s="1" t="s">
        <v>162</v>
      </c>
      <c r="H45" s="1" t="s">
        <v>163</v>
      </c>
    </row>
    <row r="46" spans="1:8" x14ac:dyDescent="0.15">
      <c r="A46" s="5">
        <f t="shared" si="1"/>
        <v>39</v>
      </c>
      <c r="B46" s="1" t="s">
        <v>84</v>
      </c>
      <c r="D46" s="1">
        <v>1</v>
      </c>
      <c r="E46" s="2">
        <v>0</v>
      </c>
      <c r="F46" s="2">
        <f>E46*D46</f>
        <v>0</v>
      </c>
      <c r="G46" s="1" t="s">
        <v>85</v>
      </c>
      <c r="H46" s="1" t="s">
        <v>86</v>
      </c>
    </row>
    <row r="48" spans="1:8" x14ac:dyDescent="0.15">
      <c r="F48" s="13">
        <f>SUM(F8:F46)</f>
        <v>33335</v>
      </c>
      <c r="G48" s="14" t="s">
        <v>171</v>
      </c>
    </row>
    <row r="49" spans="1:8" x14ac:dyDescent="0.15">
      <c r="F49" s="13"/>
      <c r="G49" s="14"/>
    </row>
    <row r="51" spans="1:8" x14ac:dyDescent="0.15">
      <c r="A51" s="5">
        <v>1</v>
      </c>
      <c r="B51" s="1" t="s">
        <v>31</v>
      </c>
      <c r="D51" s="1">
        <v>1</v>
      </c>
      <c r="E51" s="2">
        <v>5000</v>
      </c>
      <c r="F51" s="2">
        <f t="shared" ref="F51" si="4">E51*D51</f>
        <v>5000</v>
      </c>
      <c r="G51" s="1" t="s">
        <v>106</v>
      </c>
      <c r="H51" s="1" t="s">
        <v>176</v>
      </c>
    </row>
    <row r="53" spans="1:8" x14ac:dyDescent="0.15">
      <c r="F53" s="13"/>
      <c r="G53" s="1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3.5" x14ac:dyDescent="0.15"/>
  <cols>
    <col min="2" max="2" width="25.5" customWidth="1"/>
    <col min="4" max="4" width="22.75" bestFit="1" customWidth="1"/>
  </cols>
  <sheetData>
    <row r="2" spans="2:8" x14ac:dyDescent="0.15">
      <c r="B2" t="s">
        <v>94</v>
      </c>
      <c r="C2" t="s">
        <v>99</v>
      </c>
    </row>
    <row r="3" spans="2:8" x14ac:dyDescent="0.15">
      <c r="B3" t="s">
        <v>95</v>
      </c>
      <c r="C3" s="10" t="s">
        <v>103</v>
      </c>
    </row>
    <row r="4" spans="2:8" x14ac:dyDescent="0.15">
      <c r="B4" t="s">
        <v>96</v>
      </c>
      <c r="C4" s="10" t="s">
        <v>102</v>
      </c>
      <c r="D4" s="1"/>
      <c r="G4" s="6"/>
      <c r="H4" s="6"/>
    </row>
    <row r="5" spans="2:8" x14ac:dyDescent="0.15">
      <c r="B5" t="s">
        <v>97</v>
      </c>
      <c r="C5" s="10" t="s">
        <v>100</v>
      </c>
      <c r="G5" s="6"/>
      <c r="H5" s="6"/>
    </row>
    <row r="6" spans="2:8" x14ac:dyDescent="0.15">
      <c r="B6" t="s">
        <v>98</v>
      </c>
      <c r="C6" s="10" t="s">
        <v>101</v>
      </c>
      <c r="G6" s="6"/>
      <c r="H6" s="6"/>
    </row>
    <row r="7" spans="2:8" x14ac:dyDescent="0.15">
      <c r="B7" t="s">
        <v>157</v>
      </c>
      <c r="C7" s="10" t="s">
        <v>158</v>
      </c>
      <c r="G7" s="6"/>
      <c r="H7" s="6"/>
    </row>
    <row r="8" spans="2:8" x14ac:dyDescent="0.15">
      <c r="G8" s="6"/>
      <c r="H8" s="6"/>
    </row>
    <row r="9" spans="2:8" x14ac:dyDescent="0.15">
      <c r="B9" t="s">
        <v>104</v>
      </c>
      <c r="G9" s="6"/>
      <c r="H9" s="6"/>
    </row>
    <row r="10" spans="2:8" x14ac:dyDescent="0.15">
      <c r="B10" t="s">
        <v>106</v>
      </c>
      <c r="C10" s="10" t="s">
        <v>105</v>
      </c>
      <c r="G10" s="6"/>
      <c r="H10" s="6"/>
    </row>
    <row r="11" spans="2:8" x14ac:dyDescent="0.15">
      <c r="G11" s="6"/>
      <c r="H11" s="6"/>
    </row>
    <row r="12" spans="2:8" x14ac:dyDescent="0.15">
      <c r="G12" s="6"/>
      <c r="H12" s="6"/>
    </row>
    <row r="13" spans="2:8" x14ac:dyDescent="0.15">
      <c r="G13" s="6"/>
      <c r="H13" s="6"/>
    </row>
    <row r="14" spans="2:8" x14ac:dyDescent="0.15">
      <c r="G14" s="6"/>
      <c r="H14" s="6"/>
    </row>
    <row r="15" spans="2:8" x14ac:dyDescent="0.15">
      <c r="G15" s="6"/>
      <c r="H15" s="6"/>
    </row>
    <row r="16" spans="2:8" x14ac:dyDescent="0.15">
      <c r="G16" s="6"/>
      <c r="H16" s="6"/>
    </row>
    <row r="17" spans="7:8" x14ac:dyDescent="0.15">
      <c r="G17" s="6"/>
      <c r="H17" s="6"/>
    </row>
    <row r="18" spans="7:8" x14ac:dyDescent="0.15">
      <c r="G18" s="6"/>
      <c r="H18" s="6"/>
    </row>
    <row r="19" spans="7:8" x14ac:dyDescent="0.15">
      <c r="G19" s="6"/>
      <c r="H19" s="6"/>
    </row>
    <row r="20" spans="7:8" x14ac:dyDescent="0.15">
      <c r="G20" s="6"/>
      <c r="H20" s="6"/>
    </row>
    <row r="21" spans="7:8" x14ac:dyDescent="0.15">
      <c r="G21" s="6"/>
      <c r="H21" s="6"/>
    </row>
    <row r="22" spans="7:8" x14ac:dyDescent="0.15">
      <c r="G22" s="6"/>
      <c r="H22" s="6"/>
    </row>
    <row r="23" spans="7:8" x14ac:dyDescent="0.15">
      <c r="G23" s="6"/>
      <c r="H23" s="6"/>
    </row>
    <row r="24" spans="7:8" x14ac:dyDescent="0.15">
      <c r="G24" s="6"/>
      <c r="H24" s="6"/>
    </row>
    <row r="25" spans="7:8" x14ac:dyDescent="0.15">
      <c r="G25" s="6"/>
      <c r="H25" s="6"/>
    </row>
    <row r="26" spans="7:8" x14ac:dyDescent="0.15">
      <c r="G26" s="6"/>
      <c r="H26" s="6"/>
    </row>
    <row r="27" spans="7:8" x14ac:dyDescent="0.15">
      <c r="G27" s="6"/>
      <c r="H27" s="6"/>
    </row>
    <row r="28" spans="7:8" x14ac:dyDescent="0.15">
      <c r="G28" s="6"/>
      <c r="H28" s="6"/>
    </row>
    <row r="29" spans="7:8" x14ac:dyDescent="0.15">
      <c r="G29" s="6"/>
      <c r="H29" s="6"/>
    </row>
  </sheetData>
  <phoneticPr fontId="1"/>
  <hyperlinks>
    <hyperlink ref="C5" r:id="rId1"/>
    <hyperlink ref="C6" r:id="rId2"/>
    <hyperlink ref="C4" r:id="rId3"/>
    <hyperlink ref="C3" r:id="rId4"/>
    <hyperlink ref="C10" r:id="rId5"/>
    <hyperlink ref="C7" r:id="rId6"/>
  </hyperlinks>
  <pageMargins left="0.7" right="0.7" top="0.75" bottom="0.75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workbookViewId="0"/>
  </sheetViews>
  <sheetFormatPr defaultRowHeight="13.5" x14ac:dyDescent="0.15"/>
  <cols>
    <col min="1" max="1" width="9" style="1"/>
    <col min="2" max="2" width="11" style="1" bestFit="1" customWidth="1"/>
    <col min="3" max="3" width="28.875" style="1" customWidth="1"/>
    <col min="4" max="4" width="70" style="1" bestFit="1" customWidth="1"/>
    <col min="5" max="5" width="52.625" style="1" bestFit="1" customWidth="1"/>
    <col min="6" max="16384" width="9" style="1"/>
  </cols>
  <sheetData>
    <row r="4" spans="2:5" x14ac:dyDescent="0.15">
      <c r="B4" s="1" t="s">
        <v>107</v>
      </c>
      <c r="C4" s="1" t="s">
        <v>131</v>
      </c>
      <c r="D4" s="1" t="s">
        <v>132</v>
      </c>
      <c r="E4" s="1" t="s">
        <v>122</v>
      </c>
    </row>
    <row r="5" spans="2:5" x14ac:dyDescent="0.15">
      <c r="B5" s="1" t="s">
        <v>108</v>
      </c>
      <c r="C5" s="1" t="s">
        <v>124</v>
      </c>
      <c r="D5" s="1" t="s">
        <v>128</v>
      </c>
      <c r="E5" s="1" t="s">
        <v>123</v>
      </c>
    </row>
    <row r="6" spans="2:5" x14ac:dyDescent="0.15">
      <c r="B6" s="1" t="s">
        <v>109</v>
      </c>
      <c r="C6" s="1" t="s">
        <v>130</v>
      </c>
      <c r="D6" s="1" t="s">
        <v>130</v>
      </c>
    </row>
    <row r="7" spans="2:5" ht="27" x14ac:dyDescent="0.15">
      <c r="B7" s="1" t="s">
        <v>110</v>
      </c>
      <c r="C7" s="3" t="s">
        <v>125</v>
      </c>
      <c r="D7" s="3" t="s">
        <v>130</v>
      </c>
    </row>
    <row r="8" spans="2:5" x14ac:dyDescent="0.15">
      <c r="B8" s="1" t="s">
        <v>111</v>
      </c>
      <c r="C8" s="1" t="s">
        <v>127</v>
      </c>
      <c r="D8" s="1" t="s">
        <v>129</v>
      </c>
    </row>
    <row r="9" spans="2:5" x14ac:dyDescent="0.15">
      <c r="B9" s="1" t="s">
        <v>112</v>
      </c>
      <c r="C9" s="1" t="s">
        <v>126</v>
      </c>
      <c r="D9" s="1" t="s">
        <v>133</v>
      </c>
    </row>
    <row r="10" spans="2:5" x14ac:dyDescent="0.15">
      <c r="B10" s="1" t="s">
        <v>113</v>
      </c>
      <c r="D10" s="1" t="s">
        <v>134</v>
      </c>
    </row>
    <row r="11" spans="2:5" x14ac:dyDescent="0.15">
      <c r="B11" s="1" t="s">
        <v>114</v>
      </c>
      <c r="D11" s="1" t="s">
        <v>135</v>
      </c>
      <c r="E11" s="1" t="s">
        <v>123</v>
      </c>
    </row>
    <row r="12" spans="2:5" x14ac:dyDescent="0.15">
      <c r="B12" s="1" t="s">
        <v>115</v>
      </c>
      <c r="D12" s="1" t="s">
        <v>137</v>
      </c>
    </row>
    <row r="13" spans="2:5" x14ac:dyDescent="0.15">
      <c r="B13" s="1" t="s">
        <v>116</v>
      </c>
      <c r="D13" s="1" t="s">
        <v>138</v>
      </c>
    </row>
    <row r="14" spans="2:5" x14ac:dyDescent="0.15">
      <c r="B14" s="1" t="s">
        <v>117</v>
      </c>
      <c r="D14" s="1" t="s">
        <v>136</v>
      </c>
      <c r="E14" s="1" t="s">
        <v>120</v>
      </c>
    </row>
    <row r="15" spans="2:5" x14ac:dyDescent="0.15">
      <c r="B15" s="1" t="s">
        <v>118</v>
      </c>
      <c r="D15" s="1" t="s">
        <v>140</v>
      </c>
      <c r="E15" s="1" t="s">
        <v>121</v>
      </c>
    </row>
    <row r="16" spans="2:5" x14ac:dyDescent="0.15">
      <c r="B16" s="1" t="s">
        <v>119</v>
      </c>
    </row>
    <row r="17" spans="2:5" x14ac:dyDescent="0.15">
      <c r="B17" s="1" t="s">
        <v>141</v>
      </c>
      <c r="D17" s="1" t="s">
        <v>142</v>
      </c>
    </row>
    <row r="18" spans="2:5" x14ac:dyDescent="0.15">
      <c r="E18" s="1" t="s">
        <v>139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zoomScale="145" zoomScaleNormal="145" workbookViewId="0"/>
  </sheetViews>
  <sheetFormatPr defaultColWidth="2.25" defaultRowHeight="13.5" x14ac:dyDescent="0.15"/>
  <sheetData>
    <row r="1" spans="2:22" x14ac:dyDescent="0.15">
      <c r="C1" t="s">
        <v>160</v>
      </c>
    </row>
    <row r="2" spans="2:22" x14ac:dyDescent="0.15"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 t="s">
        <v>0</v>
      </c>
    </row>
    <row r="3" spans="2:22" x14ac:dyDescent="0.15">
      <c r="B3" s="11">
        <v>1</v>
      </c>
    </row>
    <row r="4" spans="2:22" x14ac:dyDescent="0.15">
      <c r="B4" s="11">
        <v>2</v>
      </c>
    </row>
    <row r="5" spans="2:22" x14ac:dyDescent="0.15">
      <c r="B5" s="11">
        <v>3</v>
      </c>
    </row>
    <row r="6" spans="2:22" x14ac:dyDescent="0.15">
      <c r="B6" s="11">
        <v>4</v>
      </c>
    </row>
    <row r="7" spans="2:22" x14ac:dyDescent="0.15">
      <c r="B7" s="11">
        <v>5</v>
      </c>
    </row>
    <row r="8" spans="2:22" x14ac:dyDescent="0.15">
      <c r="B8" s="11">
        <v>6</v>
      </c>
    </row>
    <row r="9" spans="2:22" x14ac:dyDescent="0.15">
      <c r="B9" s="11">
        <v>7</v>
      </c>
    </row>
    <row r="10" spans="2:22" x14ac:dyDescent="0.15">
      <c r="B10" s="11">
        <v>8</v>
      </c>
    </row>
    <row r="11" spans="2:22" x14ac:dyDescent="0.15">
      <c r="B11" s="11">
        <v>9</v>
      </c>
    </row>
    <row r="12" spans="2:22" x14ac:dyDescent="0.15">
      <c r="B12" s="11">
        <v>10</v>
      </c>
    </row>
    <row r="13" spans="2:22" x14ac:dyDescent="0.15">
      <c r="B13" s="11">
        <v>11</v>
      </c>
    </row>
    <row r="14" spans="2:22" x14ac:dyDescent="0.15">
      <c r="B14" s="11">
        <v>12</v>
      </c>
    </row>
    <row r="15" spans="2:22" x14ac:dyDescent="0.15">
      <c r="B15" s="11">
        <v>13</v>
      </c>
    </row>
    <row r="16" spans="2:22" x14ac:dyDescent="0.15">
      <c r="B16" s="11">
        <v>14</v>
      </c>
    </row>
    <row r="17" spans="2:2" x14ac:dyDescent="0.15">
      <c r="B17" s="11">
        <v>15</v>
      </c>
    </row>
    <row r="18" spans="2:2" x14ac:dyDescent="0.15">
      <c r="B18" s="11">
        <v>16</v>
      </c>
    </row>
    <row r="19" spans="2:2" x14ac:dyDescent="0.15">
      <c r="B19" s="11">
        <v>17</v>
      </c>
    </row>
    <row r="20" spans="2:2" x14ac:dyDescent="0.15">
      <c r="B20" s="11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5" sqref="C5"/>
    </sheetView>
  </sheetViews>
  <sheetFormatPr defaultRowHeight="13.5" x14ac:dyDescent="0.15"/>
  <cols>
    <col min="2" max="2" width="10.5" bestFit="1" customWidth="1"/>
    <col min="3" max="3" width="19" bestFit="1" customWidth="1"/>
  </cols>
  <sheetData>
    <row r="3" spans="2:3" x14ac:dyDescent="0.15">
      <c r="B3" s="18">
        <v>42394</v>
      </c>
      <c r="C3" t="s">
        <v>177</v>
      </c>
    </row>
    <row r="4" spans="2:3" x14ac:dyDescent="0.15">
      <c r="B4" s="18">
        <v>42394</v>
      </c>
      <c r="C4" t="s">
        <v>178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部品表</vt:lpstr>
      <vt:lpstr>購入先情報</vt:lpstr>
      <vt:lpstr>スケジュール</vt:lpstr>
      <vt:lpstr>磁気エンコーダユニット</vt:lpstr>
      <vt:lpstr>変更履歴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2016-01-25T09:20:26Z</dcterms:modified>
</cp:coreProperties>
</file>