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6" i="1"/>
  <c r="V5"/>
  <c r="U5"/>
  <c r="T6"/>
  <c r="T5"/>
  <c r="S6"/>
  <c r="S5"/>
  <c r="E11"/>
  <c r="F11"/>
  <c r="G11"/>
  <c r="H11"/>
  <c r="I11"/>
  <c r="J11"/>
  <c r="K11"/>
  <c r="L11"/>
  <c r="M11"/>
  <c r="N11"/>
  <c r="O11"/>
  <c r="P11"/>
  <c r="D11"/>
  <c r="C11"/>
  <c r="E10"/>
  <c r="C10"/>
  <c r="O9"/>
  <c r="M9"/>
  <c r="K9"/>
  <c r="E9"/>
  <c r="D9"/>
  <c r="C9"/>
</calcChain>
</file>

<file path=xl/sharedStrings.xml><?xml version="1.0" encoding="utf-8"?>
<sst xmlns="http://schemas.openxmlformats.org/spreadsheetml/2006/main" count="57" uniqueCount="25">
  <si>
    <r>
      <rPr>
        <b/>
        <sz val="11"/>
        <color theme="1"/>
        <rFont val="Calibri"/>
        <family val="2"/>
        <scheme val="minor"/>
      </rPr>
      <t xml:space="preserve">Student Name: </t>
    </r>
    <r>
      <rPr>
        <sz val="11"/>
        <color theme="1"/>
        <rFont val="Calibri"/>
        <family val="2"/>
        <scheme val="minor"/>
      </rPr>
      <t>Zia Ubaid</t>
    </r>
  </si>
  <si>
    <t>Board</t>
  </si>
  <si>
    <t>Federal Board</t>
  </si>
  <si>
    <t>Subject Marks</t>
  </si>
  <si>
    <t>English</t>
  </si>
  <si>
    <t>Urdu</t>
  </si>
  <si>
    <t>Islamiat</t>
  </si>
  <si>
    <t>Pak.Study</t>
  </si>
  <si>
    <t>Physics</t>
  </si>
  <si>
    <t>Maths</t>
  </si>
  <si>
    <t>Chemistry</t>
  </si>
  <si>
    <t>Roll Number</t>
  </si>
  <si>
    <t>Obtained</t>
  </si>
  <si>
    <t>Total</t>
  </si>
  <si>
    <t>Part-1</t>
  </si>
  <si>
    <t>Part-2</t>
  </si>
  <si>
    <t>Subject Wise</t>
  </si>
  <si>
    <t>Total Marks</t>
  </si>
  <si>
    <t>Max Marks</t>
  </si>
  <si>
    <t>Min Marks</t>
  </si>
  <si>
    <t>Percentage</t>
  </si>
  <si>
    <t>Grade</t>
  </si>
  <si>
    <t>A</t>
  </si>
  <si>
    <t>Part Wise</t>
  </si>
  <si>
    <t>Obtained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</si>
</sst>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6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2182852143482065E-2"/>
          <c:y val="7.454833770778653E-2"/>
          <c:w val="0.73812401574803155"/>
          <c:h val="0.62826042578011077"/>
        </c:manualLayout>
      </c:layout>
      <c:barChart>
        <c:barDir val="col"/>
        <c:grouping val="clustered"/>
        <c:ser>
          <c:idx val="0"/>
          <c:order val="0"/>
          <c:cat>
            <c:multiLvlStrRef>
              <c:f>Sheet1!$C$4:$P$5</c:f>
              <c:multiLvlStrCache>
                <c:ptCount val="14"/>
                <c:lvl>
                  <c:pt idx="0">
                    <c:v>Obtained</c:v>
                  </c:pt>
                  <c:pt idx="1">
                    <c:v>Total</c:v>
                  </c:pt>
                  <c:pt idx="2">
                    <c:v>Obtained</c:v>
                  </c:pt>
                  <c:pt idx="3">
                    <c:v>Total</c:v>
                  </c:pt>
                  <c:pt idx="4">
                    <c:v>Obtained</c:v>
                  </c:pt>
                  <c:pt idx="5">
                    <c:v>Total</c:v>
                  </c:pt>
                  <c:pt idx="6">
                    <c:v>Obtained</c:v>
                  </c:pt>
                  <c:pt idx="7">
                    <c:v>Total</c:v>
                  </c:pt>
                  <c:pt idx="8">
                    <c:v>Obtained</c:v>
                  </c:pt>
                  <c:pt idx="9">
                    <c:v>Total</c:v>
                  </c:pt>
                  <c:pt idx="10">
                    <c:v>Obtained</c:v>
                  </c:pt>
                  <c:pt idx="11">
                    <c:v>Total</c:v>
                  </c:pt>
                  <c:pt idx="12">
                    <c:v>Obtained</c:v>
                  </c:pt>
                  <c:pt idx="13">
                    <c:v>Total</c:v>
                  </c:pt>
                </c:lvl>
                <c:lvl>
                  <c:pt idx="0">
                    <c:v>English</c:v>
                  </c:pt>
                  <c:pt idx="2">
                    <c:v>Urdu</c:v>
                  </c:pt>
                  <c:pt idx="4">
                    <c:v>Islamiat</c:v>
                  </c:pt>
                  <c:pt idx="6">
                    <c:v>Pak.Study</c:v>
                  </c:pt>
                  <c:pt idx="8">
                    <c:v>Physics</c:v>
                  </c:pt>
                  <c:pt idx="10">
                    <c:v>Maths</c:v>
                  </c:pt>
                  <c:pt idx="12">
                    <c:v>Chemistry</c:v>
                  </c:pt>
                </c:lvl>
              </c:multiLvlStrCache>
            </c:multiLvlStrRef>
          </c:cat>
          <c:val>
            <c:numRef>
              <c:f>Sheet1!$C$6:$P$6</c:f>
              <c:numCache>
                <c:formatCode>General</c:formatCode>
                <c:ptCount val="14"/>
                <c:pt idx="0">
                  <c:v>89</c:v>
                </c:pt>
                <c:pt idx="1">
                  <c:v>100</c:v>
                </c:pt>
                <c:pt idx="2">
                  <c:v>88</c:v>
                </c:pt>
                <c:pt idx="3">
                  <c:v>100</c:v>
                </c:pt>
                <c:pt idx="4">
                  <c:v>45</c:v>
                </c:pt>
                <c:pt idx="5">
                  <c:v>50</c:v>
                </c:pt>
                <c:pt idx="8">
                  <c:v>73</c:v>
                </c:pt>
                <c:pt idx="9">
                  <c:v>100</c:v>
                </c:pt>
                <c:pt idx="10">
                  <c:v>69</c:v>
                </c:pt>
                <c:pt idx="11">
                  <c:v>100</c:v>
                </c:pt>
                <c:pt idx="12">
                  <c:v>72</c:v>
                </c:pt>
                <c:pt idx="13">
                  <c:v>100</c:v>
                </c:pt>
              </c:numCache>
            </c:numRef>
          </c:val>
        </c:ser>
        <c:ser>
          <c:idx val="1"/>
          <c:order val="1"/>
          <c:cat>
            <c:multiLvlStrRef>
              <c:f>Sheet1!$C$4:$P$5</c:f>
              <c:multiLvlStrCache>
                <c:ptCount val="14"/>
                <c:lvl>
                  <c:pt idx="0">
                    <c:v>Obtained</c:v>
                  </c:pt>
                  <c:pt idx="1">
                    <c:v>Total</c:v>
                  </c:pt>
                  <c:pt idx="2">
                    <c:v>Obtained</c:v>
                  </c:pt>
                  <c:pt idx="3">
                    <c:v>Total</c:v>
                  </c:pt>
                  <c:pt idx="4">
                    <c:v>Obtained</c:v>
                  </c:pt>
                  <c:pt idx="5">
                    <c:v>Total</c:v>
                  </c:pt>
                  <c:pt idx="6">
                    <c:v>Obtained</c:v>
                  </c:pt>
                  <c:pt idx="7">
                    <c:v>Total</c:v>
                  </c:pt>
                  <c:pt idx="8">
                    <c:v>Obtained</c:v>
                  </c:pt>
                  <c:pt idx="9">
                    <c:v>Total</c:v>
                  </c:pt>
                  <c:pt idx="10">
                    <c:v>Obtained</c:v>
                  </c:pt>
                  <c:pt idx="11">
                    <c:v>Total</c:v>
                  </c:pt>
                  <c:pt idx="12">
                    <c:v>Obtained</c:v>
                  </c:pt>
                  <c:pt idx="13">
                    <c:v>Total</c:v>
                  </c:pt>
                </c:lvl>
                <c:lvl>
                  <c:pt idx="0">
                    <c:v>English</c:v>
                  </c:pt>
                  <c:pt idx="2">
                    <c:v>Urdu</c:v>
                  </c:pt>
                  <c:pt idx="4">
                    <c:v>Islamiat</c:v>
                  </c:pt>
                  <c:pt idx="6">
                    <c:v>Pak.Study</c:v>
                  </c:pt>
                  <c:pt idx="8">
                    <c:v>Physics</c:v>
                  </c:pt>
                  <c:pt idx="10">
                    <c:v>Maths</c:v>
                  </c:pt>
                  <c:pt idx="12">
                    <c:v>Chemistry</c:v>
                  </c:pt>
                </c:lvl>
              </c:multiLvlStrCache>
            </c:multiLvlStrRef>
          </c:cat>
          <c:val>
            <c:numRef>
              <c:f>Sheet1!$C$7:$P$7</c:f>
              <c:numCache>
                <c:formatCode>General</c:formatCode>
                <c:ptCount val="14"/>
                <c:pt idx="0">
                  <c:v>75</c:v>
                </c:pt>
                <c:pt idx="1">
                  <c:v>100</c:v>
                </c:pt>
                <c:pt idx="2">
                  <c:v>87</c:v>
                </c:pt>
                <c:pt idx="3">
                  <c:v>100</c:v>
                </c:pt>
                <c:pt idx="6">
                  <c:v>44</c:v>
                </c:pt>
                <c:pt idx="7">
                  <c:v>50</c:v>
                </c:pt>
                <c:pt idx="8">
                  <c:v>72</c:v>
                </c:pt>
                <c:pt idx="9">
                  <c:v>100</c:v>
                </c:pt>
                <c:pt idx="10">
                  <c:v>71</c:v>
                </c:pt>
                <c:pt idx="11">
                  <c:v>100</c:v>
                </c:pt>
                <c:pt idx="12">
                  <c:v>74</c:v>
                </c:pt>
                <c:pt idx="13">
                  <c:v>100</c:v>
                </c:pt>
              </c:numCache>
            </c:numRef>
          </c:val>
        </c:ser>
        <c:axId val="46238720"/>
        <c:axId val="73297920"/>
      </c:barChart>
      <c:catAx>
        <c:axId val="46238720"/>
        <c:scaling>
          <c:orientation val="minMax"/>
        </c:scaling>
        <c:axPos val="b"/>
        <c:tickLblPos val="nextTo"/>
        <c:crossAx val="73297920"/>
        <c:crosses val="autoZero"/>
        <c:auto val="1"/>
        <c:lblAlgn val="ctr"/>
        <c:lblOffset val="100"/>
      </c:catAx>
      <c:valAx>
        <c:axId val="73297920"/>
        <c:scaling>
          <c:orientation val="minMax"/>
        </c:scaling>
        <c:axPos val="l"/>
        <c:majorGridlines/>
        <c:numFmt formatCode="General" sourceLinked="1"/>
        <c:tickLblPos val="nextTo"/>
        <c:crossAx val="46238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14</xdr:row>
      <xdr:rowOff>9525</xdr:rowOff>
    </xdr:from>
    <xdr:to>
      <xdr:col>7</xdr:col>
      <xdr:colOff>571500</xdr:colOff>
      <xdr:row>28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zoomScaleNormal="100" workbookViewId="0">
      <selection activeCell="J16" sqref="J16"/>
    </sheetView>
  </sheetViews>
  <sheetFormatPr defaultRowHeight="15"/>
  <cols>
    <col min="1" max="1" width="12.5703125" customWidth="1"/>
    <col min="2" max="2" width="13" customWidth="1"/>
    <col min="3" max="3" width="9.140625" customWidth="1"/>
    <col min="17" max="17" width="1.28515625" customWidth="1"/>
    <col min="18" max="18" width="12.7109375" customWidth="1"/>
    <col min="19" max="19" width="24.28515625" customWidth="1"/>
    <col min="20" max="21" width="10.28515625" customWidth="1"/>
    <col min="22" max="22" width="10.42578125" customWidth="1"/>
  </cols>
  <sheetData>
    <row r="1" spans="1:23">
      <c r="A1" s="1" t="s">
        <v>0</v>
      </c>
      <c r="B1" s="1"/>
    </row>
    <row r="2" spans="1:23">
      <c r="A2" s="2" t="s">
        <v>1</v>
      </c>
      <c r="B2" t="s">
        <v>2</v>
      </c>
    </row>
    <row r="3" spans="1:23"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R3" s="13" t="s">
        <v>23</v>
      </c>
      <c r="S3" s="14"/>
      <c r="T3" s="14"/>
      <c r="U3" s="14"/>
      <c r="V3" s="14"/>
      <c r="W3" s="14"/>
    </row>
    <row r="4" spans="1:23">
      <c r="C4" s="6" t="s">
        <v>4</v>
      </c>
      <c r="D4" s="5"/>
      <c r="E4" s="8" t="s">
        <v>5</v>
      </c>
      <c r="F4" s="7"/>
      <c r="G4" s="6" t="s">
        <v>6</v>
      </c>
      <c r="H4" s="6"/>
      <c r="I4" s="8" t="s">
        <v>7</v>
      </c>
      <c r="J4" s="7"/>
      <c r="K4" s="6" t="s">
        <v>8</v>
      </c>
      <c r="L4" s="6"/>
      <c r="M4" s="8" t="s">
        <v>9</v>
      </c>
      <c r="N4" s="8"/>
      <c r="O4" s="6" t="s">
        <v>10</v>
      </c>
      <c r="P4" s="6"/>
      <c r="R4" s="11" t="s">
        <v>17</v>
      </c>
      <c r="S4" t="s">
        <v>24</v>
      </c>
      <c r="T4" s="11" t="s">
        <v>18</v>
      </c>
      <c r="U4" t="s">
        <v>19</v>
      </c>
      <c r="V4" s="11" t="s">
        <v>20</v>
      </c>
      <c r="W4" t="s">
        <v>21</v>
      </c>
    </row>
    <row r="5" spans="1:23">
      <c r="A5" s="9"/>
      <c r="B5" s="10" t="s">
        <v>11</v>
      </c>
      <c r="C5" t="s">
        <v>12</v>
      </c>
      <c r="D5" s="11" t="s">
        <v>13</v>
      </c>
      <c r="E5" t="s">
        <v>12</v>
      </c>
      <c r="F5" s="11" t="s">
        <v>13</v>
      </c>
      <c r="G5" t="s">
        <v>12</v>
      </c>
      <c r="H5" s="11" t="s">
        <v>13</v>
      </c>
      <c r="I5" t="s">
        <v>12</v>
      </c>
      <c r="J5" s="11" t="s">
        <v>13</v>
      </c>
      <c r="K5" t="s">
        <v>12</v>
      </c>
      <c r="L5" s="11" t="s">
        <v>13</v>
      </c>
      <c r="M5" t="s">
        <v>12</v>
      </c>
      <c r="N5" s="11" t="s">
        <v>13</v>
      </c>
      <c r="O5" t="s">
        <v>12</v>
      </c>
      <c r="P5" s="11" t="s">
        <v>13</v>
      </c>
      <c r="R5">
        <v>550</v>
      </c>
      <c r="S5">
        <f>SUM(C6,E6,G6,K6,M6,O6)</f>
        <v>436</v>
      </c>
      <c r="T5">
        <f>MAX(C6,E6,G6,K6,M6,O6)</f>
        <v>89</v>
      </c>
      <c r="U5">
        <f>MIN(C6,E6,G6,K6,M6,O6)</f>
        <v>45</v>
      </c>
      <c r="V5">
        <f>(S5*100)/R5</f>
        <v>79.272727272727266</v>
      </c>
      <c r="W5" t="s">
        <v>22</v>
      </c>
    </row>
    <row r="6" spans="1:23">
      <c r="A6" s="2" t="s">
        <v>14</v>
      </c>
      <c r="B6">
        <v>34567</v>
      </c>
      <c r="C6">
        <v>89</v>
      </c>
      <c r="D6">
        <v>100</v>
      </c>
      <c r="E6">
        <v>88</v>
      </c>
      <c r="F6">
        <v>100</v>
      </c>
      <c r="G6">
        <v>45</v>
      </c>
      <c r="H6">
        <v>50</v>
      </c>
      <c r="K6">
        <v>73</v>
      </c>
      <c r="L6">
        <v>100</v>
      </c>
      <c r="M6">
        <v>69</v>
      </c>
      <c r="N6">
        <v>100</v>
      </c>
      <c r="O6">
        <v>72</v>
      </c>
      <c r="P6">
        <v>100</v>
      </c>
      <c r="R6">
        <v>550</v>
      </c>
      <c r="S6">
        <f>SUM(C7,E7,G7,K7,M7,O7)</f>
        <v>379</v>
      </c>
      <c r="T6">
        <f>MAX(C7,E7,G7,K7,M7,O7)</f>
        <v>87</v>
      </c>
      <c r="U6">
        <v>44</v>
      </c>
      <c r="V6">
        <f>(S6*100)/R6</f>
        <v>68.909090909090907</v>
      </c>
      <c r="W6" t="s">
        <v>22</v>
      </c>
    </row>
    <row r="7" spans="1:23">
      <c r="A7" s="2" t="s">
        <v>15</v>
      </c>
      <c r="B7">
        <v>76453</v>
      </c>
      <c r="C7">
        <v>75</v>
      </c>
      <c r="D7">
        <v>100</v>
      </c>
      <c r="E7">
        <v>87</v>
      </c>
      <c r="F7">
        <v>100</v>
      </c>
      <c r="I7">
        <v>44</v>
      </c>
      <c r="J7">
        <v>50</v>
      </c>
      <c r="K7">
        <v>72</v>
      </c>
      <c r="L7">
        <v>100</v>
      </c>
      <c r="M7">
        <v>71</v>
      </c>
      <c r="N7">
        <v>100</v>
      </c>
      <c r="O7">
        <v>74</v>
      </c>
      <c r="P7">
        <v>100</v>
      </c>
    </row>
    <row r="9" spans="1:23">
      <c r="A9" s="12" t="s">
        <v>16</v>
      </c>
      <c r="B9" s="2" t="s">
        <v>17</v>
      </c>
      <c r="C9">
        <f>SUM(C6,C7)</f>
        <v>164</v>
      </c>
      <c r="D9">
        <f>SUM(D6,D7)</f>
        <v>200</v>
      </c>
      <c r="E9">
        <f>SUM(E6,E7)</f>
        <v>175</v>
      </c>
      <c r="F9">
        <v>200</v>
      </c>
      <c r="G9">
        <v>45</v>
      </c>
      <c r="H9">
        <v>50</v>
      </c>
      <c r="I9">
        <v>44</v>
      </c>
      <c r="J9">
        <v>50</v>
      </c>
      <c r="K9">
        <f>SUM(K6,K7)</f>
        <v>145</v>
      </c>
      <c r="L9">
        <v>200</v>
      </c>
      <c r="M9">
        <f>SUM(M6,M7)</f>
        <v>140</v>
      </c>
      <c r="N9">
        <v>200</v>
      </c>
      <c r="O9">
        <f>SUM(O6,O7)</f>
        <v>146</v>
      </c>
      <c r="P9">
        <v>200</v>
      </c>
      <c r="R9">
        <v>1100</v>
      </c>
      <c r="S9">
        <v>859</v>
      </c>
    </row>
    <row r="10" spans="1:23">
      <c r="A10" s="12"/>
      <c r="B10" s="2" t="s">
        <v>18</v>
      </c>
      <c r="C10">
        <f>MAX(C6,C7)</f>
        <v>89</v>
      </c>
      <c r="D10">
        <v>100</v>
      </c>
      <c r="E10">
        <f>MAX(E6,E7)</f>
        <v>88</v>
      </c>
      <c r="F10">
        <v>100</v>
      </c>
      <c r="G10">
        <v>45</v>
      </c>
      <c r="H10">
        <v>50</v>
      </c>
      <c r="I10">
        <v>44</v>
      </c>
      <c r="J10">
        <v>50</v>
      </c>
      <c r="K10">
        <v>73</v>
      </c>
      <c r="L10">
        <v>100</v>
      </c>
      <c r="M10">
        <v>71</v>
      </c>
      <c r="N10">
        <v>100</v>
      </c>
      <c r="O10">
        <v>74</v>
      </c>
      <c r="P10">
        <v>100</v>
      </c>
    </row>
    <row r="11" spans="1:23">
      <c r="A11" s="12"/>
      <c r="B11" s="2" t="s">
        <v>19</v>
      </c>
      <c r="C11">
        <f>MIN(C6,C7)</f>
        <v>75</v>
      </c>
      <c r="D11">
        <f>MIN(D6,D7)</f>
        <v>100</v>
      </c>
      <c r="E11">
        <f t="shared" ref="E11:P11" si="0">MIN(E6,E7)</f>
        <v>87</v>
      </c>
      <c r="F11">
        <f t="shared" si="0"/>
        <v>100</v>
      </c>
      <c r="G11">
        <f t="shared" si="0"/>
        <v>45</v>
      </c>
      <c r="H11">
        <f t="shared" si="0"/>
        <v>50</v>
      </c>
      <c r="I11">
        <f t="shared" si="0"/>
        <v>44</v>
      </c>
      <c r="J11">
        <f t="shared" si="0"/>
        <v>50</v>
      </c>
      <c r="K11">
        <f t="shared" si="0"/>
        <v>72</v>
      </c>
      <c r="L11">
        <f t="shared" si="0"/>
        <v>100</v>
      </c>
      <c r="M11">
        <f t="shared" si="0"/>
        <v>69</v>
      </c>
      <c r="N11">
        <f t="shared" si="0"/>
        <v>100</v>
      </c>
      <c r="O11">
        <f t="shared" si="0"/>
        <v>72</v>
      </c>
      <c r="P11">
        <f t="shared" si="0"/>
        <v>100</v>
      </c>
    </row>
    <row r="12" spans="1:23">
      <c r="A12" s="12"/>
      <c r="B12" s="2" t="s">
        <v>20</v>
      </c>
      <c r="C12">
        <v>82</v>
      </c>
      <c r="E12">
        <v>87.5</v>
      </c>
      <c r="G12">
        <v>90</v>
      </c>
      <c r="I12">
        <v>88</v>
      </c>
      <c r="K12">
        <v>72.5</v>
      </c>
      <c r="M12">
        <v>70</v>
      </c>
      <c r="O12">
        <v>73</v>
      </c>
    </row>
    <row r="13" spans="1:23">
      <c r="A13" s="12"/>
      <c r="B13" s="2" t="s">
        <v>21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</row>
  </sheetData>
  <mergeCells count="11">
    <mergeCell ref="A9:A13"/>
    <mergeCell ref="R3:W3"/>
    <mergeCell ref="A1:B1"/>
    <mergeCell ref="C3:P3"/>
    <mergeCell ref="C4:D4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2023-10-05T03:24:29Z</dcterms:created>
  <dcterms:modified xsi:type="dcterms:W3CDTF">2023-10-05T04:10:35Z</dcterms:modified>
</cp:coreProperties>
</file>