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0490" windowHeight="7755"/>
  </bookViews>
  <sheets>
    <sheet name="Budget by month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" l="1"/>
  <c r="O23" i="4" l="1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P22" i="4"/>
  <c r="O22" i="4"/>
  <c r="D39" i="4"/>
  <c r="E39" i="4"/>
  <c r="F39" i="4"/>
  <c r="G39" i="4"/>
  <c r="H39" i="4"/>
  <c r="I39" i="4"/>
  <c r="J39" i="4"/>
  <c r="K39" i="4"/>
  <c r="L39" i="4"/>
  <c r="M39" i="4"/>
  <c r="N39" i="4"/>
  <c r="D18" i="4"/>
  <c r="E18" i="4"/>
  <c r="F18" i="4"/>
  <c r="G18" i="4"/>
  <c r="H18" i="4"/>
  <c r="I18" i="4"/>
  <c r="J18" i="4"/>
  <c r="K18" i="4"/>
  <c r="L18" i="4"/>
  <c r="M18" i="4"/>
  <c r="N18" i="4"/>
  <c r="C18" i="4"/>
  <c r="P15" i="4"/>
  <c r="P16" i="4"/>
  <c r="P17" i="4"/>
  <c r="P14" i="4"/>
  <c r="O17" i="4"/>
  <c r="O16" i="4"/>
  <c r="O15" i="4"/>
  <c r="O14" i="4"/>
  <c r="P39" i="4" l="1"/>
  <c r="O39" i="4"/>
  <c r="C6" i="4" s="1"/>
  <c r="P18" i="4"/>
  <c r="O18" i="4"/>
  <c r="C5" i="4" s="1"/>
  <c r="C10" i="4" l="1"/>
  <c r="C8" i="4"/>
</calcChain>
</file>

<file path=xl/sharedStrings.xml><?xml version="1.0" encoding="utf-8"?>
<sst xmlns="http://schemas.openxmlformats.org/spreadsheetml/2006/main" count="61" uniqueCount="44">
  <si>
    <t>SUMMARY</t>
  </si>
  <si>
    <t>Total monthly income</t>
  </si>
  <si>
    <t>Total monthly expenses</t>
  </si>
  <si>
    <t>BALANCE</t>
  </si>
  <si>
    <t>PERCENTAGE OF INCOME SPENT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</si>
  <si>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</si>
  <si>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</si>
  <si>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</si>
  <si>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</si>
  <si>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</si>
  <si>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</si>
  <si>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</si>
  <si>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</si>
  <si>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</si>
  <si>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</si>
  <si>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</si>
  <si>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</si>
  <si>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</si>
  <si>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</si>
  <si>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</si>
  <si>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</si>
  <si>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Other</t>
  </si>
  <si>
    <t>EXPENSES</t>
  </si>
  <si>
    <t>Children</t>
  </si>
  <si>
    <t>Debt</t>
  </si>
  <si>
    <t>Dining</t>
  </si>
  <si>
    <t>Education</t>
  </si>
  <si>
    <t>Entertainment</t>
  </si>
  <si>
    <t>Groceries</t>
  </si>
  <si>
    <t>Gifts</t>
  </si>
  <si>
    <t>Health</t>
  </si>
  <si>
    <t>Home</t>
  </si>
  <si>
    <t>Insurance</t>
  </si>
  <si>
    <t>Pets</t>
  </si>
  <si>
    <t>Shopping</t>
  </si>
  <si>
    <t>Technology</t>
  </si>
  <si>
    <t>Transportation</t>
  </si>
  <si>
    <t>Travel</t>
  </si>
  <si>
    <t>Utilities</t>
  </si>
  <si>
    <t>House Rent</t>
  </si>
  <si>
    <t>Shop Rent</t>
  </si>
  <si>
    <t>Tution</t>
  </si>
  <si>
    <t>Job</t>
  </si>
  <si>
    <t xml:space="preserve"> PERSONAL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</si>
</sst>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0">
    <font>
      <sz val="11"/>
      <color theme="1"/>
      <name val="Century Gothic"/>
      <family val="2"/>
      <scheme val="minor"/>
    </font>
    <font>
      <sz val="11"/>
      <color theme="1"/>
      <name val="Aptos"/>
      <family val="2"/>
    </font>
    <font>
      <sz val="10"/>
      <color theme="1" tint="4.9989318521683403E-2"/>
      <name val="Century Gothic"/>
      <family val="1"/>
      <scheme val="minor"/>
    </font>
    <font>
      <sz val="11"/>
      <color theme="1" tint="4.9989318521683403E-2"/>
      <name val="Aptos"/>
      <family val="2"/>
    </font>
    <font>
      <b/>
      <sz val="11"/>
      <color theme="0"/>
      <name val="Century Gothic"/>
      <family val="1"/>
      <scheme val="major"/>
    </font>
    <font>
      <sz val="11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sz val="11"/>
      <color theme="0"/>
      <name val="Century Gothic"/>
      <family val="1"/>
      <scheme val="minor"/>
    </font>
    <font>
      <sz val="32"/>
      <color theme="0"/>
      <name val="Century Gothic"/>
      <family val="1"/>
      <scheme val="major"/>
    </font>
    <font>
      <sz val="11"/>
      <color theme="1"/>
      <name val="Century Gothic"/>
      <family val="1"/>
      <scheme val="minor"/>
    </font>
    <font>
      <sz val="32"/>
      <color theme="1"/>
      <name val="Century Gothic"/>
      <family val="1"/>
      <scheme val="minor"/>
    </font>
    <font>
      <b/>
      <sz val="16"/>
      <color theme="1"/>
      <name val="Century Gothic"/>
      <family val="1"/>
      <scheme val="minor"/>
    </font>
    <font>
      <b/>
      <sz val="14"/>
      <color theme="1"/>
      <name val="Century Gothic"/>
      <family val="1"/>
      <scheme val="minor"/>
    </font>
    <font>
      <sz val="14"/>
      <color theme="1"/>
      <name val="Century Gothic"/>
      <family val="1"/>
      <scheme val="minor"/>
    </font>
    <font>
      <b/>
      <sz val="24"/>
      <color theme="1"/>
      <name val="Century Gothic"/>
      <family val="1"/>
      <scheme val="minor"/>
    </font>
    <font>
      <b/>
      <sz val="36"/>
      <color theme="1"/>
      <name val="Century Gothic"/>
      <family val="1"/>
      <scheme val="major"/>
    </font>
    <font>
      <b/>
      <sz val="16"/>
      <color theme="1"/>
      <name val="Century Gothic"/>
      <family val="1"/>
      <scheme val="major"/>
    </font>
    <font>
      <b/>
      <sz val="24"/>
      <color theme="1"/>
      <name val="Century Gothic"/>
      <family val="1"/>
      <scheme val="major"/>
    </font>
    <font>
      <sz val="14"/>
      <color theme="1"/>
      <name val="Century Gothic"/>
      <family val="1"/>
      <scheme val="major"/>
    </font>
    <font>
      <sz val="14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465926084170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dashed">
        <color theme="7"/>
      </bottom>
      <diagonal/>
    </border>
    <border>
      <left/>
      <right/>
      <top style="dashed">
        <color theme="7"/>
      </top>
      <bottom style="dashed">
        <color theme="7"/>
      </bottom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164" fontId="2" fillId="0" borderId="0" applyFont="0" applyFill="0" applyBorder="0" applyProtection="0">
      <alignment horizontal="right" vertical="center" indent="1"/>
    </xf>
    <xf numFmtId="0" fontId="1" fillId="0" borderId="0"/>
    <xf numFmtId="0" fontId="3" fillId="0" borderId="0">
      <alignment horizontal="left" vertical="center" wrapText="1" indent="1"/>
    </xf>
    <xf numFmtId="0" fontId="4" fillId="3" borderId="1" applyNumberFormat="0" applyProtection="0">
      <alignment horizontal="center" vertical="center"/>
    </xf>
    <xf numFmtId="0" fontId="5" fillId="0" borderId="3" applyNumberFormat="0" applyFont="0" applyAlignment="0" applyProtection="0"/>
    <xf numFmtId="0" fontId="4" fillId="3" borderId="0" applyNumberFormat="0" applyBorder="0" applyProtection="0">
      <alignment horizontal="left" vertical="center" indent="1"/>
    </xf>
    <xf numFmtId="9" fontId="6" fillId="0" borderId="0" applyFont="0" applyFill="0" applyBorder="0" applyProtection="0">
      <alignment horizontal="center" vertical="center"/>
    </xf>
    <xf numFmtId="0" fontId="7" fillId="0" borderId="0" applyNumberFormat="0" applyFill="0" applyBorder="0" applyAlignment="0">
      <alignment horizontal="left" vertical="center" wrapText="1" indent="1"/>
    </xf>
    <xf numFmtId="0" fontId="8" fillId="2" borderId="4" applyNumberFormat="0" applyProtection="0">
      <alignment horizontal="left" vertical="center" indent="3"/>
    </xf>
    <xf numFmtId="0" fontId="4" fillId="5" borderId="2" applyNumberFormat="0" applyProtection="0">
      <alignment horizontal="center" vertical="center"/>
    </xf>
  </cellStyleXfs>
  <cellXfs count="35">
    <xf numFmtId="0" fontId="0" fillId="0" borderId="0" xfId="0"/>
    <xf numFmtId="0" fontId="9" fillId="0" borderId="0" xfId="3" applyFont="1">
      <alignment horizontal="left" vertical="center" wrapText="1" indent="1"/>
    </xf>
    <xf numFmtId="0" fontId="10" fillId="0" borderId="7" xfId="9" applyFont="1" applyFill="1" applyBorder="1">
      <alignment horizontal="left" vertical="center" indent="3"/>
    </xf>
    <xf numFmtId="0" fontId="10" fillId="0" borderId="0" xfId="9" applyFont="1" applyFill="1" applyBorder="1" applyAlignment="1">
      <alignment horizontal="left" vertical="center" indent="1"/>
    </xf>
    <xf numFmtId="0" fontId="10" fillId="0" borderId="0" xfId="9" applyFont="1" applyFill="1" applyBorder="1">
      <alignment horizontal="left" vertical="center" indent="3"/>
    </xf>
    <xf numFmtId="0" fontId="10" fillId="0" borderId="4" xfId="9" applyFont="1" applyFill="1">
      <alignment horizontal="left" vertical="center" indent="3"/>
    </xf>
    <xf numFmtId="0" fontId="12" fillId="4" borderId="0" xfId="4" applyFont="1" applyFill="1" applyBorder="1" applyAlignment="1">
      <alignment horizontal="right" vertical="center" indent="1"/>
    </xf>
    <xf numFmtId="0" fontId="13" fillId="0" borderId="5" xfId="3" applyFont="1" applyBorder="1" applyAlignment="1">
      <alignment horizontal="left" vertical="center" indent="1"/>
    </xf>
    <xf numFmtId="0" fontId="13" fillId="0" borderId="6" xfId="5" applyFont="1" applyBorder="1" applyAlignment="1">
      <alignment horizontal="left" vertical="center" indent="1"/>
    </xf>
    <xf numFmtId="0" fontId="9" fillId="0" borderId="0" xfId="3" applyFont="1" applyAlignment="1">
      <alignment horizontal="right" vertical="center" wrapText="1" indent="1"/>
    </xf>
    <xf numFmtId="9" fontId="11" fillId="4" borderId="0" xfId="7" applyFont="1" applyFill="1" applyBorder="1" applyAlignment="1">
      <alignment horizontal="right" vertical="center" indent="1"/>
    </xf>
    <xf numFmtId="0" fontId="14" fillId="0" borderId="0" xfId="10" applyFont="1" applyFill="1" applyBorder="1" applyAlignment="1">
      <alignment vertical="center"/>
    </xf>
    <xf numFmtId="0" fontId="13" fillId="0" borderId="0" xfId="3" applyFont="1">
      <alignment horizontal="left" vertical="center" wrapText="1" indent="1"/>
    </xf>
    <xf numFmtId="165" fontId="13" fillId="0" borderId="0" xfId="1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165" fontId="13" fillId="0" borderId="0" xfId="0" applyNumberFormat="1" applyFont="1" applyAlignment="1">
      <alignment horizontal="left" vertical="center" indent="1"/>
    </xf>
    <xf numFmtId="0" fontId="15" fillId="0" borderId="7" xfId="10" applyFont="1" applyFill="1" applyBorder="1" applyAlignment="1">
      <alignment horizontal="left" vertical="center"/>
    </xf>
    <xf numFmtId="0" fontId="16" fillId="4" borderId="0" xfId="4" applyFont="1" applyFill="1" applyBorder="1" applyAlignment="1">
      <alignment horizontal="left" vertical="center" indent="1"/>
    </xf>
    <xf numFmtId="0" fontId="17" fillId="0" borderId="0" xfId="10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 indent="1"/>
    </xf>
    <xf numFmtId="0" fontId="18" fillId="0" borderId="0" xfId="3" applyFont="1">
      <alignment horizontal="left" vertical="center" wrapText="1" indent="1"/>
    </xf>
    <xf numFmtId="3" fontId="13" fillId="0" borderId="5" xfId="1" applyNumberFormat="1" applyFont="1" applyBorder="1">
      <alignment horizontal="right" vertical="center" indent="1"/>
    </xf>
    <xf numFmtId="4" fontId="9" fillId="0" borderId="0" xfId="3" applyNumberFormat="1" applyFont="1" applyAlignment="1">
      <alignment horizontal="left" vertical="center" indent="19"/>
    </xf>
    <xf numFmtId="4" fontId="9" fillId="0" borderId="0" xfId="3" applyNumberFormat="1" applyFont="1">
      <alignment horizontal="left" vertical="center" wrapText="1" indent="1"/>
    </xf>
    <xf numFmtId="4" fontId="13" fillId="0" borderId="0" xfId="3" applyNumberFormat="1" applyFont="1">
      <alignment horizontal="left" vertical="center" wrapText="1" indent="1"/>
    </xf>
    <xf numFmtId="4" fontId="13" fillId="0" borderId="0" xfId="1" applyNumberFormat="1" applyFont="1" applyFill="1" applyBorder="1" applyAlignment="1">
      <alignment horizontal="left" vertical="center" indent="1"/>
    </xf>
    <xf numFmtId="4" fontId="13" fillId="0" borderId="0" xfId="0" applyNumberFormat="1" applyFont="1" applyAlignment="1">
      <alignment horizontal="left" vertical="center" wrapText="1" indent="1"/>
    </xf>
    <xf numFmtId="4" fontId="13" fillId="0" borderId="0" xfId="0" applyNumberFormat="1" applyFont="1" applyAlignment="1">
      <alignment horizontal="left" vertical="center" indent="1"/>
    </xf>
    <xf numFmtId="3" fontId="19" fillId="0" borderId="0" xfId="0" applyNumberFormat="1" applyFont="1" applyAlignment="1">
      <alignment horizontal="left" vertical="center" indent="1"/>
    </xf>
    <xf numFmtId="3" fontId="13" fillId="0" borderId="0" xfId="1" applyNumberFormat="1" applyFont="1" applyFill="1" applyBorder="1" applyAlignment="1">
      <alignment horizontal="left" vertical="center" indent="1"/>
    </xf>
    <xf numFmtId="3" fontId="13" fillId="0" borderId="0" xfId="0" applyNumberFormat="1" applyFont="1" applyAlignment="1">
      <alignment horizontal="left" vertical="center" indent="1"/>
    </xf>
    <xf numFmtId="3" fontId="13" fillId="0" borderId="6" xfId="1" applyNumberFormat="1" applyFont="1" applyBorder="1">
      <alignment horizontal="right" vertical="center" indent="1"/>
    </xf>
    <xf numFmtId="3" fontId="11" fillId="4" borderId="0" xfId="1" applyNumberFormat="1" applyFont="1" applyFill="1" applyBorder="1">
      <alignment horizontal="right" vertical="center" indent="1"/>
    </xf>
    <xf numFmtId="1" fontId="13" fillId="0" borderId="0" xfId="1" applyNumberFormat="1" applyFont="1" applyFill="1" applyBorder="1" applyAlignment="1">
      <alignment horizontal="left" vertical="center" indent="1"/>
    </xf>
    <xf numFmtId="3" fontId="13" fillId="0" borderId="0" xfId="1" applyNumberFormat="1" applyFont="1" applyFill="1" applyAlignment="1">
      <alignment horizontal="left" vertical="center" indent="1"/>
    </xf>
  </cellXfs>
  <cellStyles count="11">
    <cellStyle name="Currency" xfId="1" builtinId="4"/>
    <cellStyle name="Heading 1 2" xfId="10"/>
    <cellStyle name="Heading 2 2" xfId="4"/>
    <cellStyle name="Heading 3 2" xfId="6"/>
    <cellStyle name="Input 2" xfId="5"/>
    <cellStyle name="Normal" xfId="0" builtinId="0"/>
    <cellStyle name="Normal 2" xfId="2"/>
    <cellStyle name="Normal 3" xfId="3"/>
    <cellStyle name="Percent 2" xfId="7"/>
    <cellStyle name="Title 2" xfId="9"/>
    <cellStyle name="Year" xfId="8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ajor"/>
      </font>
      <fill>
        <patternFill patternType="solid">
          <fgColor indexed="64"/>
          <bgColor theme="5" tint="0.39994506668294322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</dxf>
    <dxf>
      <border>
        <bottom style="thick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ajor"/>
      </font>
      <fill>
        <patternFill patternType="solid">
          <fgColor indexed="64"/>
          <bgColor theme="5" tint="0.39994506668294322"/>
        </patternFill>
      </fill>
    </dxf>
    <dxf>
      <fill>
        <patternFill patternType="none">
          <bgColor auto="1"/>
        </patternFill>
      </fill>
      <border>
        <top style="dotted">
          <color theme="5"/>
        </top>
        <bottom style="dotted">
          <color theme="5"/>
        </bottom>
        <horizontal style="dotted">
          <color theme="5"/>
        </horizontal>
      </border>
    </dxf>
    <dxf>
      <font>
        <color theme="0" tint="-4.9989318521683403E-2"/>
      </font>
      <fill>
        <patternFill>
          <bgColor theme="4" tint="0.79998168889431442"/>
        </patternFill>
      </fill>
      <border>
        <top/>
      </border>
    </dxf>
    <dxf>
      <font>
        <b/>
        <i val="0"/>
        <color theme="1"/>
      </font>
      <fill>
        <patternFill>
          <bgColor theme="4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/>
        <horizontal/>
      </border>
    </dxf>
    <dxf>
      <border>
        <bottom style="medium">
          <color theme="7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  <border>
        <top/>
        <bottom style="thick">
          <color theme="4"/>
        </bottom>
        <vertical style="thin">
          <color theme="4" tint="0.59996337778862885"/>
        </vertical>
      </border>
    </dxf>
    <dxf>
      <font>
        <b/>
        <i val="0"/>
        <color theme="1"/>
      </font>
      <fill>
        <patternFill>
          <bgColor theme="4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 style="thin">
          <color theme="4" tint="0.59996337778862885"/>
        </vertical>
        <horizontal/>
      </border>
    </dxf>
    <dxf>
      <border>
        <left/>
        <bottom style="medium">
          <color theme="4"/>
        </bottom>
        <vertical style="thin">
          <color theme="4" tint="0.79998168889431442"/>
        </vertical>
      </border>
    </dxf>
  </dxfs>
  <tableStyles count="2" defaultTableStyle="TableStyleMedium2" defaultPivotStyle="PivotStyleLight16">
    <tableStyle name="Simple Monthly Budget 2" pivot="0" count="4">
      <tableStyleElement type="wholeTable" dxfId="74"/>
      <tableStyleElement type="headerRow" dxfId="73"/>
      <tableStyleElement type="totalRow" dxfId="72"/>
      <tableStyleElement type="firstRowStripe" dxfId="71"/>
    </tableStyle>
    <tableStyle name="Simple Monthly Budget 2 2" pivot="0" count="4">
      <tableStyleElement type="wholeTable" dxfId="70"/>
      <tableStyleElement type="headerRow" dxfId="69"/>
      <tableStyleElement type="totalRow" dxfId="68"/>
      <tableStyleElement type="first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s" displayName="Expenses" ref="B21:P39" totalsRowCount="1" headerRowDxfId="66" dataDxfId="40" totalsRowDxfId="64" headerRowBorderDxfId="65">
  <autoFilter ref="B21:P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Item" totalsRowLabel="Total" dataDxfId="55" totalsRowDxfId="29" dataCellStyle="Normal"/>
    <tableColumn id="2" name="Jan" totalsRowFunction="custom" dataDxfId="54" totalsRowDxfId="28" dataCellStyle="Currency">
      <totalsRowFormula>SUM(Expenses[Jan])</totalsRowFormula>
    </tableColumn>
    <tableColumn id="3" name="Feb" totalsRowFunction="sum" dataDxfId="53" totalsRowDxfId="27"/>
    <tableColumn id="4" name="Mar" totalsRowFunction="sum" dataDxfId="52" totalsRowDxfId="26"/>
    <tableColumn id="5" name="Apr" totalsRowFunction="sum" dataDxfId="51" totalsRowDxfId="25"/>
    <tableColumn id="6" name="May" totalsRowFunction="sum" dataDxfId="50" totalsRowDxfId="24"/>
    <tableColumn id="7" name="Jun" totalsRowFunction="sum" dataDxfId="49" totalsRowDxfId="23"/>
    <tableColumn id="8" name="Jul" totalsRowFunction="sum" dataDxfId="48" totalsRowDxfId="22"/>
    <tableColumn id="9" name="Aug" totalsRowFunction="sum" dataDxfId="47" totalsRowDxfId="21"/>
    <tableColumn id="10" name="Sep" totalsRowFunction="sum" dataDxfId="46" totalsRowDxfId="20"/>
    <tableColumn id="11" name="Oct" totalsRowFunction="sum" dataDxfId="45" totalsRowDxfId="19"/>
    <tableColumn id="12" name="Nov" totalsRowFunction="sum" dataDxfId="44" totalsRowDxfId="18"/>
    <tableColumn id="13" name="Dec" totalsRowFunction="sum" dataDxfId="43" totalsRowDxfId="17"/>
    <tableColumn id="14" name="Total" totalsRowFunction="sum" dataDxfId="42" totalsRowDxfId="16" dataCellStyle="Currency">
      <calculatedColumnFormula>SUM(Expenses[[#This Row],[Jan]:[Dec]])</calculatedColumnFormula>
    </tableColumn>
    <tableColumn id="15" name="Average" totalsRowFunction="average" dataDxfId="41" totalsRowDxfId="15" dataCellStyle="Currency">
      <calculatedColumnFormula>AVERAGE(Expenses[[#This Row],[Jan]:[Dec]])</calculatedColumnFormula>
    </tableColumn>
  </tableColumns>
  <tableStyleInfo name="Simple Monthly Budget 2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and corresponding Amounts in this table"/>
    </ext>
  </extLst>
</table>
</file>

<file path=xl/tables/table2.xml><?xml version="1.0" encoding="utf-8"?>
<table xmlns="http://schemas.openxmlformats.org/spreadsheetml/2006/main" id="2" name="Income" displayName="Income" ref="B13:P18" totalsRowCount="1" headerRowDxfId="63" dataDxfId="62" totalsRowDxfId="61">
  <autoFilter ref="B13:P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Item" totalsRowLabel="Total" dataDxfId="60" totalsRowDxfId="14" dataCellStyle="Normal"/>
    <tableColumn id="2" name="Jan" totalsRowFunction="sum" dataDxfId="39" totalsRowDxfId="13" dataCellStyle="Currency"/>
    <tableColumn id="3" name="Feb" totalsRowFunction="sum" dataDxfId="38" totalsRowDxfId="12"/>
    <tableColumn id="4" name="Mar" totalsRowFunction="sum" dataDxfId="37" totalsRowDxfId="11"/>
    <tableColumn id="5" name="Apr" totalsRowFunction="sum" dataDxfId="36" totalsRowDxfId="10"/>
    <tableColumn id="6" name="May" totalsRowFunction="sum" dataDxfId="35" totalsRowDxfId="9"/>
    <tableColumn id="7" name="Jun" totalsRowFunction="sum" dataDxfId="34" totalsRowDxfId="8"/>
    <tableColumn id="8" name="Jul" totalsRowFunction="sum" dataDxfId="33" totalsRowDxfId="7"/>
    <tableColumn id="9" name="Aug" totalsRowFunction="sum" dataDxfId="32" totalsRowDxfId="6"/>
    <tableColumn id="10" name="Sep" totalsRowFunction="sum" dataDxfId="31" totalsRowDxfId="5"/>
    <tableColumn id="11" name="Oct" totalsRowFunction="sum" dataDxfId="30" totalsRowDxfId="4"/>
    <tableColumn id="12" name="Nov" totalsRowFunction="sum" dataDxfId="59" totalsRowDxfId="3"/>
    <tableColumn id="13" name="Dec" totalsRowFunction="sum" dataDxfId="58" totalsRowDxfId="2"/>
    <tableColumn id="14" name="Total" totalsRowFunction="sum" dataDxfId="57" totalsRowDxfId="1" dataCellStyle="Currency">
      <calculatedColumnFormula>SUM(Income[[#This Row],[Jan]:[Dec]])</calculatedColumnFormula>
    </tableColumn>
    <tableColumn id="15" name="Average" totalsRowFunction="average" dataDxfId="56" totalsRowDxfId="0" dataCellStyle="Currency">
      <calculatedColumnFormula>AVERAGE(Income[[#This Row],[Jan]:[Dec]])</calculatedColumnFormula>
    </tableColumn>
  </tableColumns>
  <tableStyleInfo name="Simple Monthly Budget 2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and corresponding Amounts in this table"/>
    </ext>
  </extLst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AI67"/>
  <sheetViews>
    <sheetView showGridLines="0" tabSelected="1" workbookViewId="0">
      <selection activeCell="F7" sqref="F7"/>
    </sheetView>
  </sheetViews>
  <sheetFormatPr defaultColWidth="8.875" defaultRowHeight="16.5"/>
  <cols>
    <col min="1" max="1" width="4.75" style="1" customWidth="1"/>
    <col min="2" max="2" width="45.75" style="1" customWidth="1"/>
    <col min="3" max="3" width="11.25" style="1" customWidth="1"/>
    <col min="4" max="15" width="11.375" style="1" customWidth="1"/>
    <col min="16" max="16" width="15.25" style="1" customWidth="1"/>
    <col min="17" max="17" width="4.75" style="1" customWidth="1"/>
    <col min="18" max="16384" width="8.875" style="1"/>
  </cols>
  <sheetData>
    <row r="1" spans="2:16" ht="25.15" customHeight="1"/>
    <row r="2" spans="2:16" ht="60" customHeight="1" thickBot="1">
      <c r="B2" s="16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9.899999999999999" customHeight="1" thickTop="1" thickBot="1">
      <c r="B3" s="3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2:16" ht="34.9" customHeight="1">
      <c r="B4" s="17" t="s">
        <v>0</v>
      </c>
      <c r="C4" s="6"/>
      <c r="D4" s="22"/>
      <c r="E4" s="23"/>
      <c r="F4" s="23"/>
      <c r="G4" s="23"/>
      <c r="H4" s="23"/>
      <c r="I4" s="23"/>
      <c r="J4" s="23"/>
    </row>
    <row r="5" spans="2:16" ht="30" customHeight="1">
      <c r="B5" s="7" t="s">
        <v>1</v>
      </c>
      <c r="C5" s="21">
        <f>Income[[#Totals],[Total]]</f>
        <v>126000</v>
      </c>
      <c r="D5" s="22"/>
      <c r="E5" s="23"/>
      <c r="F5" s="23"/>
      <c r="G5" s="23"/>
      <c r="H5" s="23"/>
      <c r="I5" s="23"/>
      <c r="J5" s="23"/>
    </row>
    <row r="6" spans="2:16" ht="30" customHeight="1">
      <c r="B6" s="8" t="s">
        <v>2</v>
      </c>
      <c r="C6" s="31">
        <f>Expenses[[#Totals],[Total]]</f>
        <v>86000</v>
      </c>
      <c r="D6" s="22"/>
      <c r="E6" s="23"/>
      <c r="F6" s="23"/>
      <c r="G6" s="23"/>
      <c r="H6" s="23"/>
      <c r="I6" s="23"/>
      <c r="J6" s="23"/>
    </row>
    <row r="7" spans="2:16" ht="19.899999999999999" customHeight="1">
      <c r="C7" s="9"/>
      <c r="D7" s="22"/>
      <c r="E7" s="23"/>
      <c r="F7" s="23"/>
      <c r="G7" s="23"/>
      <c r="H7" s="23"/>
      <c r="I7" s="23"/>
      <c r="J7" s="23"/>
    </row>
    <row r="8" spans="2:16" ht="34.9" customHeight="1">
      <c r="B8" s="17" t="s">
        <v>3</v>
      </c>
      <c r="C8" s="32">
        <f>C5-C6</f>
        <v>40000</v>
      </c>
      <c r="D8" s="22"/>
      <c r="E8" s="23"/>
      <c r="F8" s="23"/>
      <c r="G8" s="23"/>
      <c r="H8" s="23"/>
      <c r="I8" s="23"/>
      <c r="J8" s="23"/>
    </row>
    <row r="9" spans="2:16" ht="19.899999999999999" customHeight="1">
      <c r="C9" s="9"/>
      <c r="D9" s="23"/>
      <c r="E9" s="23"/>
      <c r="F9" s="23"/>
      <c r="G9" s="23"/>
      <c r="H9" s="23"/>
      <c r="I9" s="23"/>
      <c r="J9" s="23"/>
    </row>
    <row r="10" spans="2:16" ht="34.9" customHeight="1">
      <c r="B10" s="17" t="s">
        <v>4</v>
      </c>
      <c r="C10" s="10">
        <f>C6/C5</f>
        <v>0.68253968253968256</v>
      </c>
      <c r="D10" s="23"/>
      <c r="E10" s="23"/>
      <c r="F10" s="23"/>
      <c r="G10" s="23"/>
      <c r="H10" s="23"/>
      <c r="I10" s="23"/>
      <c r="J10" s="23"/>
    </row>
    <row r="11" spans="2:16" ht="19.899999999999999" customHeight="1">
      <c r="C11" s="9"/>
      <c r="D11" s="23"/>
      <c r="E11" s="23"/>
      <c r="F11" s="23"/>
      <c r="G11" s="23"/>
      <c r="H11" s="23"/>
      <c r="I11" s="23"/>
      <c r="J11" s="23"/>
    </row>
    <row r="12" spans="2:16" ht="60" customHeight="1">
      <c r="B12" s="18" t="s">
        <v>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2:16" ht="34.9" customHeight="1">
      <c r="B13" s="19" t="s">
        <v>6</v>
      </c>
      <c r="C13" s="19" t="s">
        <v>7</v>
      </c>
      <c r="D13" s="20" t="s">
        <v>8</v>
      </c>
      <c r="E13" s="20" t="s">
        <v>9</v>
      </c>
      <c r="F13" s="20" t="s">
        <v>10</v>
      </c>
      <c r="G13" s="20" t="s">
        <v>11</v>
      </c>
      <c r="H13" s="20" t="s">
        <v>12</v>
      </c>
      <c r="I13" s="20" t="s">
        <v>13</v>
      </c>
      <c r="J13" s="20" t="s">
        <v>14</v>
      </c>
      <c r="K13" s="20" t="s">
        <v>15</v>
      </c>
      <c r="L13" s="20" t="s">
        <v>16</v>
      </c>
      <c r="M13" s="20" t="s">
        <v>17</v>
      </c>
      <c r="N13" s="20" t="s">
        <v>18</v>
      </c>
      <c r="O13" s="20" t="s">
        <v>19</v>
      </c>
      <c r="P13" s="20" t="s">
        <v>20</v>
      </c>
    </row>
    <row r="14" spans="2:16" ht="30" customHeight="1">
      <c r="B14" s="12" t="s">
        <v>39</v>
      </c>
      <c r="C14" s="29">
        <v>80000</v>
      </c>
      <c r="D14" s="24"/>
      <c r="E14" s="24"/>
      <c r="F14" s="24"/>
      <c r="G14" s="24"/>
      <c r="H14" s="24"/>
      <c r="I14" s="24"/>
      <c r="J14" s="24"/>
      <c r="K14" s="24"/>
      <c r="L14" s="24"/>
      <c r="M14" s="12"/>
      <c r="N14" s="12"/>
      <c r="O14" s="13">
        <f>SUM(Income[[#This Row],[Jan]:[Dec]])</f>
        <v>80000</v>
      </c>
      <c r="P14" s="13">
        <f>AVERAGE(Income[[#This Row],[Jan]:[Dec]])</f>
        <v>80000</v>
      </c>
    </row>
    <row r="15" spans="2:16" ht="30" customHeight="1">
      <c r="B15" s="12" t="s">
        <v>40</v>
      </c>
      <c r="C15" s="29">
        <v>20000</v>
      </c>
      <c r="D15" s="24"/>
      <c r="E15" s="24"/>
      <c r="F15" s="24"/>
      <c r="G15" s="24"/>
      <c r="H15" s="24"/>
      <c r="I15" s="24"/>
      <c r="J15" s="24"/>
      <c r="K15" s="24"/>
      <c r="L15" s="24"/>
      <c r="M15" s="12"/>
      <c r="N15" s="12"/>
      <c r="O15" s="13">
        <f>SUM(Income[[#This Row],[Jan]:[Dec]])</f>
        <v>20000</v>
      </c>
      <c r="P15" s="13">
        <f>AVERAGE(Income[[#This Row],[Jan]:[Dec]])</f>
        <v>20000</v>
      </c>
    </row>
    <row r="16" spans="2:16" ht="30" customHeight="1">
      <c r="B16" s="12" t="s">
        <v>42</v>
      </c>
      <c r="C16" s="29">
        <v>20000</v>
      </c>
      <c r="D16" s="24"/>
      <c r="E16" s="24"/>
      <c r="F16" s="24"/>
      <c r="G16" s="24"/>
      <c r="H16" s="24"/>
      <c r="I16" s="24"/>
      <c r="J16" s="24"/>
      <c r="K16" s="24"/>
      <c r="L16" s="24"/>
      <c r="M16" s="12"/>
      <c r="N16" s="12"/>
      <c r="O16" s="13">
        <f>SUM(Income[[#This Row],[Jan]:[Dec]])</f>
        <v>20000</v>
      </c>
      <c r="P16" s="13">
        <f>AVERAGE(Income[[#This Row],[Jan]:[Dec]])</f>
        <v>20000</v>
      </c>
    </row>
    <row r="17" spans="2:16" ht="30" customHeight="1">
      <c r="B17" s="12" t="s">
        <v>41</v>
      </c>
      <c r="C17" s="29">
        <v>6000</v>
      </c>
      <c r="D17" s="24"/>
      <c r="E17" s="24"/>
      <c r="F17" s="24"/>
      <c r="G17" s="24"/>
      <c r="H17" s="24"/>
      <c r="I17" s="24"/>
      <c r="J17" s="24"/>
      <c r="K17" s="24"/>
      <c r="L17" s="24"/>
      <c r="M17" s="12"/>
      <c r="N17" s="12"/>
      <c r="O17" s="13">
        <f>SUM(Income[[#This Row],[Jan]:[Dec]])</f>
        <v>6000</v>
      </c>
      <c r="P17" s="13">
        <f>AVERAGE(Income[[#This Row],[Jan]:[Dec]])</f>
        <v>6000</v>
      </c>
    </row>
    <row r="18" spans="2:16" ht="34.9" customHeight="1">
      <c r="B18" s="14" t="s">
        <v>19</v>
      </c>
      <c r="C18" s="30">
        <f>SUBTOTAL(109,Income[Jan])</f>
        <v>126000</v>
      </c>
      <c r="D18" s="27">
        <f>SUBTOTAL(109,Income[Feb])</f>
        <v>0</v>
      </c>
      <c r="E18" s="27">
        <f>SUBTOTAL(109,Income[Mar])</f>
        <v>0</v>
      </c>
      <c r="F18" s="27">
        <f>SUBTOTAL(109,Income[Apr])</f>
        <v>0</v>
      </c>
      <c r="G18" s="27">
        <f>SUBTOTAL(109,Income[May])</f>
        <v>0</v>
      </c>
      <c r="H18" s="27">
        <f>SUBTOTAL(109,Income[Jun])</f>
        <v>0</v>
      </c>
      <c r="I18" s="27">
        <f>SUBTOTAL(109,Income[Jul])</f>
        <v>0</v>
      </c>
      <c r="J18" s="27">
        <f>SUBTOTAL(109,Income[Aug])</f>
        <v>0</v>
      </c>
      <c r="K18" s="27">
        <f>SUBTOTAL(109,Income[Sep])</f>
        <v>0</v>
      </c>
      <c r="L18" s="27">
        <f>SUBTOTAL(109,Income[Oct])</f>
        <v>0</v>
      </c>
      <c r="M18" s="15">
        <f>SUBTOTAL(109,Income[Nov])</f>
        <v>0</v>
      </c>
      <c r="N18" s="15">
        <f>SUBTOTAL(109,Income[Dec])</f>
        <v>0</v>
      </c>
      <c r="O18" s="15">
        <f>SUBTOTAL(109,Income[Total])</f>
        <v>126000</v>
      </c>
      <c r="P18" s="15">
        <f>SUBTOTAL(101,Income[Average])</f>
        <v>31500</v>
      </c>
    </row>
    <row r="19" spans="2:16" ht="19.899999999999999" customHeight="1"/>
    <row r="20" spans="2:16" ht="60" customHeight="1">
      <c r="B20" s="18" t="s">
        <v>22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t="34.9" customHeight="1">
      <c r="B21" s="19" t="s">
        <v>6</v>
      </c>
      <c r="C21" s="19" t="s">
        <v>7</v>
      </c>
      <c r="D21" s="20" t="s">
        <v>8</v>
      </c>
      <c r="E21" s="20" t="s">
        <v>9</v>
      </c>
      <c r="F21" s="20" t="s">
        <v>10</v>
      </c>
      <c r="G21" s="20" t="s">
        <v>11</v>
      </c>
      <c r="H21" s="20" t="s">
        <v>12</v>
      </c>
      <c r="I21" s="20" t="s">
        <v>13</v>
      </c>
      <c r="J21" s="20" t="s">
        <v>14</v>
      </c>
      <c r="K21" s="20" t="s">
        <v>15</v>
      </c>
      <c r="L21" s="20" t="s">
        <v>16</v>
      </c>
      <c r="M21" s="20" t="s">
        <v>17</v>
      </c>
      <c r="N21" s="20" t="s">
        <v>18</v>
      </c>
      <c r="O21" s="20" t="s">
        <v>19</v>
      </c>
      <c r="P21" s="20" t="s">
        <v>20</v>
      </c>
    </row>
    <row r="22" spans="2:16" ht="30" customHeight="1">
      <c r="B22" s="24" t="s">
        <v>23</v>
      </c>
      <c r="C22" s="33">
        <v>8000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>SUM(Expenses[[#This Row],[Jan]:[Dec]])</f>
        <v>8000</v>
      </c>
      <c r="P22" s="25">
        <f>AVERAGE(Expenses[[#This Row],[Jan]:[Dec]])</f>
        <v>8000</v>
      </c>
    </row>
    <row r="23" spans="2:16" ht="30" customHeight="1">
      <c r="B23" s="24" t="s">
        <v>24</v>
      </c>
      <c r="C23" s="33">
        <v>12000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f>SUM(Expenses[[#This Row],[Jan]:[Dec]])</f>
        <v>12000</v>
      </c>
      <c r="P23" s="25">
        <f>AVERAGE(Expenses[[#This Row],[Jan]:[Dec]])</f>
        <v>12000</v>
      </c>
    </row>
    <row r="24" spans="2:16" ht="30" customHeight="1">
      <c r="B24" s="24" t="s">
        <v>25</v>
      </c>
      <c r="C24" s="33">
        <v>10000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f>SUM(Expenses[[#This Row],[Jan]:[Dec]])</f>
        <v>10000</v>
      </c>
      <c r="P24" s="25">
        <f>AVERAGE(Expenses[[#This Row],[Jan]:[Dec]])</f>
        <v>10000</v>
      </c>
    </row>
    <row r="25" spans="2:16" ht="30" customHeight="1">
      <c r="B25" s="24" t="s">
        <v>26</v>
      </c>
      <c r="C25" s="33">
        <v>15000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f>SUM(Expenses[[#This Row],[Jan]:[Dec]])</f>
        <v>15000</v>
      </c>
      <c r="P25" s="25">
        <f>AVERAGE(Expenses[[#This Row],[Jan]:[Dec]])</f>
        <v>15000</v>
      </c>
    </row>
    <row r="26" spans="2:16" ht="30" customHeight="1">
      <c r="B26" s="24" t="s">
        <v>27</v>
      </c>
      <c r="C26" s="33">
        <v>5000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f>SUM(Expenses[[#This Row],[Jan]:[Dec]])</f>
        <v>5000</v>
      </c>
      <c r="P26" s="25">
        <f>AVERAGE(Expenses[[#This Row],[Jan]:[Dec]])</f>
        <v>5000</v>
      </c>
    </row>
    <row r="27" spans="2:16" ht="30" customHeight="1">
      <c r="B27" s="24" t="s">
        <v>28</v>
      </c>
      <c r="C27" s="33">
        <v>10000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f>SUM(Expenses[[#This Row],[Jan]:[Dec]])</f>
        <v>10000</v>
      </c>
      <c r="P27" s="25">
        <f>AVERAGE(Expenses[[#This Row],[Jan]:[Dec]])</f>
        <v>10000</v>
      </c>
    </row>
    <row r="28" spans="2:16" ht="30" customHeight="1">
      <c r="B28" s="24" t="s">
        <v>29</v>
      </c>
      <c r="C28" s="33">
        <v>3000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f>SUM(Expenses[[#This Row],[Jan]:[Dec]])</f>
        <v>3000</v>
      </c>
      <c r="P28" s="25">
        <f>AVERAGE(Expenses[[#This Row],[Jan]:[Dec]])</f>
        <v>3000</v>
      </c>
    </row>
    <row r="29" spans="2:16" ht="30" customHeight="1">
      <c r="B29" s="24" t="s">
        <v>30</v>
      </c>
      <c r="C29" s="33">
        <v>6000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f>SUM(Expenses[[#This Row],[Jan]:[Dec]])</f>
        <v>6000</v>
      </c>
      <c r="P29" s="25">
        <f>AVERAGE(Expenses[[#This Row],[Jan]:[Dec]])</f>
        <v>6000</v>
      </c>
    </row>
    <row r="30" spans="2:16" ht="30" customHeight="1">
      <c r="B30" s="24" t="s">
        <v>31</v>
      </c>
      <c r="C30" s="29">
        <v>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f>SUM(Expenses[[#This Row],[Jan]:[Dec]])</f>
        <v>0</v>
      </c>
      <c r="P30" s="25">
        <f>AVERAGE(Expenses[[#This Row],[Jan]:[Dec]])</f>
        <v>0</v>
      </c>
    </row>
    <row r="31" spans="2:16" ht="30" customHeight="1">
      <c r="B31" s="24" t="s">
        <v>32</v>
      </c>
      <c r="C31" s="29">
        <v>2000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f>SUM(Expenses[[#This Row],[Jan]:[Dec]])</f>
        <v>2000</v>
      </c>
      <c r="P31" s="25">
        <f>AVERAGE(Expenses[[#This Row],[Jan]:[Dec]])</f>
        <v>2000</v>
      </c>
    </row>
    <row r="32" spans="2:16" ht="30" customHeight="1">
      <c r="B32" s="24" t="s">
        <v>33</v>
      </c>
      <c r="C32" s="29">
        <v>1000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f>SUM(Expenses[[#This Row],[Jan]:[Dec]])</f>
        <v>1000</v>
      </c>
      <c r="P32" s="25">
        <f>AVERAGE(Expenses[[#This Row],[Jan]:[Dec]])</f>
        <v>1000</v>
      </c>
    </row>
    <row r="33" spans="2:35" ht="30" customHeight="1">
      <c r="B33" s="24" t="s">
        <v>34</v>
      </c>
      <c r="C33" s="29">
        <v>5000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f>SUM(Expenses[[#This Row],[Jan]:[Dec]])</f>
        <v>5000</v>
      </c>
      <c r="P33" s="25">
        <f>AVERAGE(Expenses[[#This Row],[Jan]:[Dec]])</f>
        <v>5000</v>
      </c>
    </row>
    <row r="34" spans="2:35" ht="30" customHeight="1">
      <c r="B34" s="24" t="s">
        <v>35</v>
      </c>
      <c r="C34" s="29">
        <v>1000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f>SUM(Expenses[[#This Row],[Jan]:[Dec]])</f>
        <v>1000</v>
      </c>
      <c r="P34" s="25">
        <f>AVERAGE(Expenses[[#This Row],[Jan]:[Dec]])</f>
        <v>1000</v>
      </c>
    </row>
    <row r="35" spans="2:35" ht="30" customHeight="1">
      <c r="B35" s="24" t="s">
        <v>36</v>
      </c>
      <c r="C35" s="29">
        <v>3000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f>SUM(Expenses[[#This Row],[Jan]:[Dec]])</f>
        <v>3000</v>
      </c>
      <c r="P35" s="25">
        <f>AVERAGE(Expenses[[#This Row],[Jan]:[Dec]])</f>
        <v>3000</v>
      </c>
    </row>
    <row r="36" spans="2:35" ht="30" customHeight="1">
      <c r="B36" s="24" t="s">
        <v>37</v>
      </c>
      <c r="C36" s="34">
        <v>2000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f>SUM(Expenses[[#This Row],[Jan]:[Dec]])</f>
        <v>2000</v>
      </c>
      <c r="P36" s="25">
        <f>AVERAGE(Expenses[[#This Row],[Jan]:[Dec]])</f>
        <v>2000</v>
      </c>
    </row>
    <row r="37" spans="2:35" ht="30" customHeight="1">
      <c r="B37" s="24" t="s">
        <v>38</v>
      </c>
      <c r="C37" s="34">
        <v>2000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f>SUM(Expenses[[#This Row],[Jan]:[Dec]])</f>
        <v>2000</v>
      </c>
      <c r="P37" s="25">
        <f>AVERAGE(Expenses[[#This Row],[Jan]:[Dec]])</f>
        <v>2000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2:35" ht="30" customHeight="1">
      <c r="B38" s="24" t="s">
        <v>21</v>
      </c>
      <c r="C38" s="34">
        <v>1000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f>SUM(Expenses[[#This Row],[Jan]:[Dec]])</f>
        <v>1000</v>
      </c>
      <c r="P38" s="25">
        <f>AVERAGE(Expenses[[#This Row],[Jan]:[Dec]])</f>
        <v>1000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2:35" ht="30" customHeight="1">
      <c r="B39" s="26" t="s">
        <v>19</v>
      </c>
      <c r="C39" s="28">
        <f>SUM(Expenses[Jan])</f>
        <v>86000</v>
      </c>
      <c r="D39" s="27">
        <f>SUBTOTAL(109,Expenses[Feb])</f>
        <v>0</v>
      </c>
      <c r="E39" s="27">
        <f>SUBTOTAL(109,Expenses[Mar])</f>
        <v>0</v>
      </c>
      <c r="F39" s="27">
        <f>SUBTOTAL(109,Expenses[Apr])</f>
        <v>0</v>
      </c>
      <c r="G39" s="27">
        <f>SUBTOTAL(109,Expenses[May])</f>
        <v>0</v>
      </c>
      <c r="H39" s="27">
        <f>SUBTOTAL(109,Expenses[Jun])</f>
        <v>0</v>
      </c>
      <c r="I39" s="27">
        <f>SUBTOTAL(109,Expenses[Jul])</f>
        <v>0</v>
      </c>
      <c r="J39" s="27">
        <f>SUBTOTAL(109,Expenses[Aug])</f>
        <v>0</v>
      </c>
      <c r="K39" s="27">
        <f>SUBTOTAL(109,Expenses[Sep])</f>
        <v>0</v>
      </c>
      <c r="L39" s="27">
        <f>SUBTOTAL(109,Expenses[Oct])</f>
        <v>0</v>
      </c>
      <c r="M39" s="27">
        <f>SUBTOTAL(109,Expenses[Nov])</f>
        <v>0</v>
      </c>
      <c r="N39" s="27">
        <f>SUBTOTAL(109,Expenses[Dec])</f>
        <v>0</v>
      </c>
      <c r="O39" s="27">
        <f>SUBTOTAL(109,Expenses[Total])</f>
        <v>86000</v>
      </c>
      <c r="P39" s="27">
        <f>SUBTOTAL(101,Expenses[Average])</f>
        <v>5058.8235294117649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2:35" ht="30" customHeight="1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2:35" ht="30" customHeight="1"/>
    <row r="42" spans="2:35" ht="30" customHeight="1"/>
    <row r="43" spans="2:35" ht="30" customHeight="1"/>
    <row r="44" spans="2:35" ht="30" customHeight="1"/>
    <row r="45" spans="2:35" ht="30" customHeight="1"/>
    <row r="46" spans="2:35" ht="30" customHeight="1"/>
    <row r="47" spans="2:35" ht="30" customHeight="1"/>
    <row r="48" spans="2:35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</sheetData>
  <dataValidations count="13">
    <dataValidation allowBlank="1" showInputMessage="1" showErrorMessage="1" prompt="Total monthly income and Total monthly expenses are automatically updated in cells below" sqref="C4"/>
    <dataValidation allowBlank="1" showInputMessage="1" showErrorMessage="1" prompt="Total Monthly Expenses are automatically updated in cell at right" sqref="B6"/>
    <dataValidation allowBlank="1" showInputMessage="1" showErrorMessage="1" prompt="Total Monthly Expenses are automatically updated in this cell" sqref="C6"/>
    <dataValidation allowBlank="1" showInputMessage="1" showErrorMessage="1" prompt="Total Monthly Income is automatically updated in cell at right" sqref="B5"/>
    <dataValidation allowBlank="1" showInputMessage="1" showErrorMessage="1" prompt="Total Monthly Income is automatically updated in this cell" sqref="C5"/>
    <dataValidation allowBlank="1" showInputMessage="1" showErrorMessage="1" prompt="Balance amount is automatically calculated in cell at right " sqref="B8"/>
    <dataValidation allowBlank="1" showInputMessage="1" showErrorMessage="1" prompt="Balance amount is automatically calculated in this cell" sqref="C8"/>
    <dataValidation allowBlank="1" showInputMessage="1" showErrorMessage="1" prompt="Enter Monthly Income Items in this column under this heading" sqref="B13"/>
    <dataValidation allowBlank="1" showInputMessage="1" showErrorMessage="1" prompt="Enter Amount in this column under this heading" sqref="C21 C13"/>
    <dataValidation allowBlank="1" showInputMessage="1" showErrorMessage="1" prompt="Enter Monthly Expense Items in this column under this heading" sqref="B21"/>
    <dataValidation allowBlank="1" showInputMessage="1" showErrorMessage="1" prompt="Title of this worksheet is in this cell. Enter Monthly Income in Income table and Monthly Expenses in Expenses table" sqref="B2"/>
    <dataValidation allowBlank="1" showInputMessage="1" showErrorMessage="1" prompt="Percentage of income spent is automatically calculated in cell to the right" sqref="B10"/>
    <dataValidation allowBlank="1" showInputMessage="1" showErrorMessage="1" prompt="Percentage of income spent is automatically calculated in this cell" sqref="C10"/>
  </dataValidations>
  <pageMargins left="0.7" right="0.7" top="0.75" bottom="0.75" header="0.3" footer="0.3"/>
  <pageSetup scale="49" fitToHeight="2"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28A6C33-6507-4EFB-BEC8-7F8198102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5279B3-9E9E-4C05-B41F-993982E955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EEF33-4398-4C7D-AC87-8E8CA521E0DF}">
  <ds:schemaRefs>
    <ds:schemaRef ds:uri="http://schemas.microsoft.com/office/2006/metadata/properties"/>
    <ds:schemaRef ds:uri="230e9df3-be65-4c73-a93b-d1236ebd677e"/>
    <ds:schemaRef ds:uri="http://purl.org/dc/elements/1.1/"/>
    <ds:schemaRef ds:uri="71af3243-3dd4-4a8d-8c0d-dd76da1f02a5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TM22605629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by month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2025-05-16T11:36:01Z</dcterms:created>
  <dcterms:modified xsi:type="dcterms:W3CDTF">2025-05-16T12:44:17Z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