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Vidini\oct\26 th\job 2\"/>
    </mc:Choice>
  </mc:AlternateContent>
  <xr:revisionPtr revIDLastSave="0" documentId="13_ncr:1_{3D48F7F5-FC38-403F-82BF-3CA81E5953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  <sheet name="Next plc " sheetId="1" r:id="rId2"/>
    <sheet name="M&amp;S PLC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2" l="1"/>
  <c r="D75" i="2"/>
  <c r="E74" i="2" s="1"/>
  <c r="D74" i="2"/>
  <c r="D73" i="2"/>
  <c r="E72" i="2"/>
  <c r="F72" i="2" s="1"/>
  <c r="D72" i="2"/>
  <c r="D71" i="2"/>
  <c r="E70" i="2"/>
  <c r="F70" i="2" s="1"/>
  <c r="D70" i="2"/>
  <c r="D69" i="2"/>
  <c r="E68" i="2"/>
  <c r="F68" i="2" s="1"/>
  <c r="D68" i="2"/>
  <c r="D67" i="2"/>
  <c r="E66" i="2"/>
  <c r="F66" i="2" s="1"/>
  <c r="D66" i="2"/>
  <c r="D63" i="2"/>
  <c r="D62" i="2"/>
  <c r="E61" i="2"/>
  <c r="D61" i="2"/>
  <c r="D60" i="2"/>
  <c r="D59" i="2"/>
  <c r="D58" i="2"/>
  <c r="E58" i="2" s="1"/>
  <c r="D57" i="2"/>
  <c r="D56" i="2"/>
  <c r="D55" i="2"/>
  <c r="E55" i="2" s="1"/>
  <c r="F52" i="2" s="1"/>
  <c r="D54" i="2"/>
  <c r="D53" i="2"/>
  <c r="D52" i="2"/>
  <c r="E52" i="2" s="1"/>
  <c r="F49" i="2" s="1"/>
  <c r="D51" i="2"/>
  <c r="D50" i="2"/>
  <c r="E49" i="2"/>
  <c r="D49" i="2"/>
  <c r="D47" i="2"/>
  <c r="D46" i="2"/>
  <c r="E46" i="2" s="1"/>
  <c r="D45" i="2"/>
  <c r="D44" i="2"/>
  <c r="E44" i="2" s="1"/>
  <c r="F44" i="2" s="1"/>
  <c r="D43" i="2"/>
  <c r="D42" i="2"/>
  <c r="E42" i="2" s="1"/>
  <c r="D41" i="2"/>
  <c r="D40" i="2"/>
  <c r="E40" i="2" s="1"/>
  <c r="F40" i="2" s="1"/>
  <c r="D39" i="2"/>
  <c r="E38" i="2"/>
  <c r="D34" i="2"/>
  <c r="D33" i="2"/>
  <c r="D32" i="2"/>
  <c r="E31" i="2" s="1"/>
  <c r="D31" i="2"/>
  <c r="D30" i="2"/>
  <c r="D29" i="2"/>
  <c r="D28" i="2"/>
  <c r="E27" i="2" s="1"/>
  <c r="D27" i="2"/>
  <c r="D26" i="2"/>
  <c r="D25" i="2"/>
  <c r="D23" i="2"/>
  <c r="D22" i="2"/>
  <c r="D21" i="2"/>
  <c r="D20" i="2"/>
  <c r="E20" i="2" s="1"/>
  <c r="D19" i="2"/>
  <c r="D18" i="2"/>
  <c r="D17" i="2"/>
  <c r="D16" i="2"/>
  <c r="D15" i="2"/>
  <c r="D14" i="2"/>
  <c r="E14" i="2" s="1"/>
  <c r="D47" i="1"/>
  <c r="D45" i="1"/>
  <c r="D43" i="1"/>
  <c r="D41" i="1"/>
  <c r="D39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6" i="1"/>
  <c r="E46" i="1" s="1"/>
  <c r="D44" i="1"/>
  <c r="E44" i="1" s="1"/>
  <c r="D42" i="1"/>
  <c r="E42" i="1" s="1"/>
  <c r="F42" i="1" s="1"/>
  <c r="D40" i="1"/>
  <c r="E40" i="1" s="1"/>
  <c r="D38" i="1"/>
  <c r="E38" i="1" s="1"/>
  <c r="F38" i="1" s="1"/>
  <c r="D34" i="1"/>
  <c r="D33" i="1"/>
  <c r="D32" i="1"/>
  <c r="D31" i="1"/>
  <c r="D30" i="1"/>
  <c r="D29" i="1"/>
  <c r="D28" i="1"/>
  <c r="D27" i="1"/>
  <c r="D26" i="1"/>
  <c r="D25" i="1"/>
  <c r="D75" i="1"/>
  <c r="D74" i="1"/>
  <c r="D73" i="1"/>
  <c r="D72" i="1"/>
  <c r="D71" i="1"/>
  <c r="D70" i="1"/>
  <c r="D69" i="1"/>
  <c r="D68" i="1"/>
  <c r="D67" i="1"/>
  <c r="D66" i="1"/>
  <c r="D23" i="1"/>
  <c r="D22" i="1"/>
  <c r="D21" i="1"/>
  <c r="D20" i="1"/>
  <c r="D19" i="1"/>
  <c r="D18" i="1"/>
  <c r="F38" i="2" l="1"/>
  <c r="F42" i="2"/>
  <c r="F58" i="2"/>
  <c r="F55" i="2"/>
  <c r="E33" i="2"/>
  <c r="F31" i="2" s="1"/>
  <c r="E29" i="2"/>
  <c r="F29" i="2" s="1"/>
  <c r="E25" i="2"/>
  <c r="F25" i="2" s="1"/>
  <c r="E22" i="2"/>
  <c r="F20" i="2" s="1"/>
  <c r="E18" i="2"/>
  <c r="F18" i="2" s="1"/>
  <c r="E16" i="2"/>
  <c r="F27" i="2"/>
  <c r="F44" i="1"/>
  <c r="F40" i="1"/>
  <c r="E61" i="1"/>
  <c r="E55" i="1"/>
  <c r="E49" i="1"/>
  <c r="E72" i="1"/>
  <c r="E68" i="1"/>
  <c r="E70" i="1"/>
  <c r="E66" i="1"/>
  <c r="E52" i="1"/>
  <c r="F49" i="1" s="1"/>
  <c r="E31" i="1"/>
  <c r="E58" i="1"/>
  <c r="F55" i="1" s="1"/>
  <c r="E20" i="1"/>
  <c r="E22" i="1"/>
  <c r="E29" i="1"/>
  <c r="F27" i="1" s="1"/>
  <c r="E18" i="1"/>
  <c r="F18" i="1" s="1"/>
  <c r="E27" i="1"/>
  <c r="E25" i="1"/>
  <c r="D17" i="1"/>
  <c r="D16" i="1"/>
  <c r="D15" i="1"/>
  <c r="D14" i="1"/>
  <c r="F16" i="2" l="1"/>
  <c r="F14" i="2"/>
  <c r="F20" i="1"/>
  <c r="E74" i="1"/>
  <c r="F72" i="1" s="1"/>
  <c r="F66" i="1"/>
  <c r="F25" i="1"/>
  <c r="F70" i="1"/>
  <c r="F52" i="1"/>
  <c r="F29" i="1"/>
  <c r="F68" i="1"/>
  <c r="F58" i="1"/>
  <c r="E14" i="1"/>
  <c r="E16" i="1"/>
  <c r="F16" i="1" s="1"/>
  <c r="E33" i="1" l="1"/>
  <c r="F31" i="1" s="1"/>
  <c r="F14" i="1"/>
</calcChain>
</file>

<file path=xl/sharedStrings.xml><?xml version="1.0" encoding="utf-8"?>
<sst xmlns="http://schemas.openxmlformats.org/spreadsheetml/2006/main" count="232" uniqueCount="46">
  <si>
    <t>Particulars</t>
  </si>
  <si>
    <t>Sales Revenues</t>
  </si>
  <si>
    <t>Net Profit</t>
  </si>
  <si>
    <t>Year</t>
  </si>
  <si>
    <t xml:space="preserve">Formula </t>
  </si>
  <si>
    <t xml:space="preserve">Amount </t>
  </si>
  <si>
    <t>Ratio</t>
  </si>
  <si>
    <t>Growth</t>
  </si>
  <si>
    <t>Sales</t>
  </si>
  <si>
    <t>Net Profit Ratio</t>
  </si>
  <si>
    <t>(Net Profit/Sales)*100</t>
  </si>
  <si>
    <t>Current Liabilities</t>
  </si>
  <si>
    <t>Current  Ratio</t>
  </si>
  <si>
    <t xml:space="preserve">Cuurent Assets </t>
  </si>
  <si>
    <t>(Current Assets /Current Liabilities)</t>
  </si>
  <si>
    <t>Asset Turnover Ratio</t>
  </si>
  <si>
    <t>Turnover</t>
  </si>
  <si>
    <t>Capital employed</t>
  </si>
  <si>
    <t>(Turnover/Sales)*100</t>
  </si>
  <si>
    <t xml:space="preserve">Next plc </t>
  </si>
  <si>
    <t>Amount (2022)(M)</t>
  </si>
  <si>
    <t>Amount (2021) (M)</t>
  </si>
  <si>
    <t>Amount (2020) (M)</t>
  </si>
  <si>
    <t>Amount (2019) (M)</t>
  </si>
  <si>
    <t>Amount (2018) (M)</t>
  </si>
  <si>
    <t xml:space="preserve">profit after tax </t>
  </si>
  <si>
    <t xml:space="preserve">(profit after tax - preferance dividened )/ total number of ordinary share </t>
  </si>
  <si>
    <t xml:space="preserve">preferance dividened </t>
  </si>
  <si>
    <t>total number of ordinary share</t>
  </si>
  <si>
    <t xml:space="preserve">debt </t>
  </si>
  <si>
    <t xml:space="preserve">Equity </t>
  </si>
  <si>
    <t>(Debt/Equity)</t>
  </si>
  <si>
    <t xml:space="preserve">Debt </t>
  </si>
  <si>
    <t xml:space="preserve">Current assets </t>
  </si>
  <si>
    <t xml:space="preserve">Current liabilities </t>
  </si>
  <si>
    <t>Debt to equity ratio</t>
  </si>
  <si>
    <t xml:space="preserve">Earnings per Share            </t>
  </si>
  <si>
    <t xml:space="preserve">total assets </t>
  </si>
  <si>
    <t xml:space="preserve">M&amp;S </t>
  </si>
  <si>
    <t>Next Plc(£m)</t>
  </si>
  <si>
    <t>MARKS &amp; SPENCER(£m)</t>
  </si>
  <si>
    <t xml:space="preserve">Profit </t>
  </si>
  <si>
    <t>Dividend</t>
  </si>
  <si>
    <t xml:space="preserve">Cash flow from oeration </t>
  </si>
  <si>
    <t xml:space="preserve">Long term debt </t>
  </si>
  <si>
    <t xml:space="preserve">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</si>
</sst>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color rgb="FF232A3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3" fontId="1" fillId="0" borderId="1" xfId="0" applyNumberFormat="1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4" fillId="0" borderId="0" xfId="0" applyNumberFormat="1" applyFont="1"/>
    <xf numFmtId="10" fontId="1" fillId="3" borderId="1" xfId="0" applyNumberFormat="1" applyFont="1" applyFill="1" applyBorder="1"/>
    <xf numFmtId="3" fontId="1" fillId="0" borderId="0" xfId="0" applyNumberFormat="1" applyFont="1"/>
    <xf numFmtId="0" fontId="5" fillId="0" borderId="0" xfId="0" applyFont="1"/>
    <xf numFmtId="164" fontId="1" fillId="3" borderId="5" xfId="0" applyNumberFormat="1" applyFont="1" applyFill="1" applyBorder="1"/>
    <xf numFmtId="2" fontId="1" fillId="3" borderId="6" xfId="0" applyNumberFormat="1" applyFont="1" applyFill="1" applyBorder="1"/>
    <xf numFmtId="2" fontId="1" fillId="3" borderId="1" xfId="0" applyNumberFormat="1" applyFont="1" applyFill="1" applyBorder="1"/>
    <xf numFmtId="3" fontId="4" fillId="0" borderId="7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10" fontId="1" fillId="3" borderId="2" xfId="0" applyNumberFormat="1" applyFont="1" applyFill="1" applyBorder="1" applyAlignment="1">
      <alignment horizontal="center"/>
    </xf>
    <xf numFmtId="10" fontId="1" fillId="3" borderId="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0" fillId="0" borderId="0" xfId="0"/>
    <xf numFmtId="0" fontId="3" fillId="0" borderId="1" xfId="0" applyFont="1" applyBorder="1"/>
    <xf numFmtId="0" fontId="6" fillId="0" borderId="1" xfId="0" applyFont="1" applyBorder="1"/>
    <xf numFmtId="169" fontId="6" fillId="0" borderId="1" xfId="0" applyNumberFormat="1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[1]Sheet1!$H$5:$H$14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11D-88D4-4EAEED5B63C4}"/>
            </c:ext>
          </c:extLst>
        </c:ser>
        <c:ser>
          <c:idx val="1"/>
          <c:order val="1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[1]Sheet1!$O$5:$O$14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7-411D-88D4-4EAEED5B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37312"/>
        <c:axId val="105296256"/>
      </c:lineChart>
      <c:catAx>
        <c:axId val="97037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5296256"/>
        <c:crosses val="autoZero"/>
        <c:auto val="1"/>
        <c:lblAlgn val="ctr"/>
        <c:lblOffset val="100"/>
        <c:noMultiLvlLbl val="0"/>
      </c:catAx>
      <c:valAx>
        <c:axId val="1052962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7037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14</xdr:col>
      <xdr:colOff>30480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E41CF-9D4F-4749-8122-3B7D51F9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wd_%20FINANCE%20ASSIGNMENT%20-%20KARUNA%20RAV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3241-1DB7-4FA9-B813-E00A72E8533C}">
  <dimension ref="B3:O15"/>
  <sheetViews>
    <sheetView tabSelected="1" workbookViewId="0">
      <selection activeCell="D21" sqref="D21"/>
    </sheetView>
  </sheetViews>
  <sheetFormatPr defaultRowHeight="14.4" x14ac:dyDescent="0.3"/>
  <sheetData>
    <row r="3" spans="2:15" ht="16.2" x14ac:dyDescent="0.35">
      <c r="B3" s="42" t="s">
        <v>39</v>
      </c>
      <c r="C3" s="42"/>
      <c r="D3" s="42"/>
      <c r="E3" s="42"/>
      <c r="F3" s="42"/>
      <c r="G3" s="42"/>
      <c r="H3" s="42"/>
      <c r="I3" s="42" t="s">
        <v>40</v>
      </c>
      <c r="J3" s="42"/>
      <c r="K3" s="42"/>
      <c r="L3" s="42"/>
      <c r="M3" s="42"/>
      <c r="N3" s="42"/>
      <c r="O3" s="42"/>
    </row>
    <row r="4" spans="2:15" ht="16.2" x14ac:dyDescent="0.35">
      <c r="B4" s="49" t="s">
        <v>3</v>
      </c>
      <c r="C4" s="49" t="s">
        <v>16</v>
      </c>
      <c r="D4" s="49" t="s">
        <v>41</v>
      </c>
      <c r="E4" s="49" t="s">
        <v>42</v>
      </c>
      <c r="F4" s="49" t="s">
        <v>43</v>
      </c>
      <c r="G4" s="49" t="s">
        <v>44</v>
      </c>
      <c r="H4" s="49" t="s">
        <v>45</v>
      </c>
      <c r="I4" s="49" t="s">
        <v>3</v>
      </c>
      <c r="J4" s="49" t="s">
        <v>16</v>
      </c>
      <c r="K4" s="49" t="s">
        <v>41</v>
      </c>
      <c r="L4" s="49" t="s">
        <v>42</v>
      </c>
      <c r="M4" s="49" t="s">
        <v>43</v>
      </c>
      <c r="N4" s="49" t="s">
        <v>44</v>
      </c>
      <c r="O4" s="49" t="s">
        <v>45</v>
      </c>
    </row>
    <row r="5" spans="2:15" ht="15.6" x14ac:dyDescent="0.3">
      <c r="B5" s="50">
        <v>2012</v>
      </c>
      <c r="C5" s="50">
        <v>422.9</v>
      </c>
      <c r="D5" s="50">
        <v>591.79999999999995</v>
      </c>
      <c r="E5" s="50">
        <v>105</v>
      </c>
      <c r="F5" s="51">
        <v>514.38</v>
      </c>
      <c r="G5" s="51">
        <v>94.38</v>
      </c>
      <c r="H5" s="51">
        <v>492.584</v>
      </c>
      <c r="I5" s="50">
        <v>2012</v>
      </c>
      <c r="J5" s="51">
        <v>608.38</v>
      </c>
      <c r="K5" s="50">
        <v>773.3</v>
      </c>
      <c r="L5" s="50">
        <v>212.3</v>
      </c>
      <c r="M5" s="50">
        <v>621</v>
      </c>
      <c r="N5" s="50">
        <v>118.9</v>
      </c>
      <c r="O5" s="51">
        <v>693.02800000000002</v>
      </c>
    </row>
    <row r="6" spans="2:15" ht="15.6" x14ac:dyDescent="0.3">
      <c r="B6" s="50">
        <v>2013</v>
      </c>
      <c r="C6" s="50">
        <v>466.3</v>
      </c>
      <c r="D6" s="50">
        <v>601.20000000000005</v>
      </c>
      <c r="E6" s="50">
        <v>141</v>
      </c>
      <c r="F6" s="51">
        <v>551.34</v>
      </c>
      <c r="G6" s="51">
        <v>79.87</v>
      </c>
      <c r="H6" s="51">
        <v>532.48599999999999</v>
      </c>
      <c r="I6" s="50">
        <v>2013</v>
      </c>
      <c r="J6" s="51">
        <v>589.39</v>
      </c>
      <c r="K6" s="50">
        <v>781.9</v>
      </c>
      <c r="L6" s="50">
        <v>215</v>
      </c>
      <c r="M6" s="50">
        <v>662.9</v>
      </c>
      <c r="N6" s="50">
        <v>112.9</v>
      </c>
      <c r="O6" s="51">
        <v>686.81399999999996</v>
      </c>
    </row>
    <row r="7" spans="2:15" ht="15.6" x14ac:dyDescent="0.3">
      <c r="B7" s="50">
        <v>2014</v>
      </c>
      <c r="C7" s="50">
        <v>502.8</v>
      </c>
      <c r="D7" s="50">
        <v>611.29999999999995</v>
      </c>
      <c r="E7" s="50">
        <v>157</v>
      </c>
      <c r="F7" s="51">
        <v>561.25</v>
      </c>
      <c r="G7" s="51">
        <v>102.38</v>
      </c>
      <c r="H7" s="51">
        <v>557.12400000000002</v>
      </c>
      <c r="I7" s="50">
        <v>2014</v>
      </c>
      <c r="J7" s="51">
        <v>611.38</v>
      </c>
      <c r="K7" s="50">
        <v>811.1</v>
      </c>
      <c r="L7" s="50">
        <v>215.8</v>
      </c>
      <c r="M7" s="50">
        <v>674.9</v>
      </c>
      <c r="N7" s="50">
        <v>120</v>
      </c>
      <c r="O7" s="51">
        <v>710.42799999999988</v>
      </c>
    </row>
    <row r="8" spans="2:15" ht="15.6" x14ac:dyDescent="0.3">
      <c r="B8" s="50">
        <v>2015</v>
      </c>
      <c r="C8" s="50">
        <v>541.5</v>
      </c>
      <c r="D8" s="50">
        <v>677</v>
      </c>
      <c r="E8" s="50">
        <v>162.30000000000001</v>
      </c>
      <c r="F8" s="51">
        <v>580</v>
      </c>
      <c r="G8" s="51">
        <v>93.78</v>
      </c>
      <c r="H8" s="51">
        <v>609.40399999999988</v>
      </c>
      <c r="I8" s="50">
        <v>2015</v>
      </c>
      <c r="J8" s="51">
        <v>652.32000000000005</v>
      </c>
      <c r="K8" s="50">
        <v>813.8</v>
      </c>
      <c r="L8" s="50">
        <v>223.8</v>
      </c>
      <c r="M8" s="50">
        <v>673.4</v>
      </c>
      <c r="N8" s="50">
        <v>123</v>
      </c>
      <c r="O8" s="51">
        <v>737.07199999999989</v>
      </c>
    </row>
    <row r="9" spans="2:15" ht="15.6" x14ac:dyDescent="0.3">
      <c r="B9" s="50">
        <v>2016</v>
      </c>
      <c r="C9" s="50">
        <v>551.29999999999995</v>
      </c>
      <c r="D9" s="50">
        <v>651.29999999999995</v>
      </c>
      <c r="E9" s="50">
        <v>145</v>
      </c>
      <c r="F9" s="51">
        <v>601.30999999999995</v>
      </c>
      <c r="G9" s="51">
        <v>98.31</v>
      </c>
      <c r="H9" s="51">
        <v>600.63799999999981</v>
      </c>
      <c r="I9" s="50">
        <v>2016</v>
      </c>
      <c r="J9" s="51">
        <v>668.38</v>
      </c>
      <c r="K9" s="50">
        <v>852.9</v>
      </c>
      <c r="L9" s="50">
        <v>251</v>
      </c>
      <c r="M9" s="50">
        <v>612.9</v>
      </c>
      <c r="N9" s="50">
        <v>108.9</v>
      </c>
      <c r="O9" s="51">
        <v>770.60799999999972</v>
      </c>
    </row>
    <row r="10" spans="2:15" ht="15.6" x14ac:dyDescent="0.3">
      <c r="B10" s="50">
        <v>2017</v>
      </c>
      <c r="C10" s="50">
        <v>562.1</v>
      </c>
      <c r="D10" s="50">
        <v>553.9</v>
      </c>
      <c r="E10" s="50">
        <v>433.8</v>
      </c>
      <c r="F10" s="50">
        <v>622.29999999999995</v>
      </c>
      <c r="G10" s="51">
        <v>102.38</v>
      </c>
      <c r="H10" s="51">
        <v>625.10400000000004</v>
      </c>
      <c r="I10" s="50">
        <v>2017</v>
      </c>
      <c r="J10" s="51">
        <v>653.29999999999995</v>
      </c>
      <c r="K10" s="50">
        <v>818.38</v>
      </c>
      <c r="L10" s="50">
        <v>253.9</v>
      </c>
      <c r="M10" s="50">
        <v>618</v>
      </c>
      <c r="N10" s="51">
        <v>111.38</v>
      </c>
      <c r="O10" s="51">
        <v>747.83600000000001</v>
      </c>
    </row>
    <row r="11" spans="2:15" ht="15.6" x14ac:dyDescent="0.3">
      <c r="B11" s="50">
        <v>2018</v>
      </c>
      <c r="C11" s="50">
        <v>571.29999999999995</v>
      </c>
      <c r="D11" s="50">
        <v>622.79999999999995</v>
      </c>
      <c r="E11" s="50">
        <v>153.6</v>
      </c>
      <c r="F11" s="50">
        <v>633</v>
      </c>
      <c r="G11" s="51">
        <v>99.38</v>
      </c>
      <c r="H11" s="51">
        <v>602.74399999999991</v>
      </c>
      <c r="I11" s="50">
        <v>2018</v>
      </c>
      <c r="J11" s="51">
        <v>678.3</v>
      </c>
      <c r="K11" s="50">
        <v>812.3</v>
      </c>
      <c r="L11" s="50">
        <v>221.3</v>
      </c>
      <c r="M11" s="50">
        <v>612.9</v>
      </c>
      <c r="N11" s="50">
        <v>111.8</v>
      </c>
      <c r="O11" s="51">
        <v>753.8</v>
      </c>
    </row>
    <row r="12" spans="2:15" ht="15.6" x14ac:dyDescent="0.3">
      <c r="B12" s="50">
        <v>2019</v>
      </c>
      <c r="C12" s="50">
        <v>540</v>
      </c>
      <c r="D12" s="50">
        <v>623.70000000000005</v>
      </c>
      <c r="E12" s="50">
        <v>155.38</v>
      </c>
      <c r="F12" s="50">
        <v>653.79999999999995</v>
      </c>
      <c r="G12" s="51">
        <v>91.38</v>
      </c>
      <c r="H12" s="51">
        <v>586.28</v>
      </c>
      <c r="I12" s="50">
        <v>2019</v>
      </c>
      <c r="J12" s="51">
        <v>662.9</v>
      </c>
      <c r="K12" s="50">
        <v>613.38</v>
      </c>
      <c r="L12" s="50">
        <v>218.38</v>
      </c>
      <c r="M12" s="50">
        <v>621.29999999999995</v>
      </c>
      <c r="N12" s="50">
        <v>112</v>
      </c>
      <c r="O12" s="51">
        <v>664.36799999999994</v>
      </c>
    </row>
    <row r="13" spans="2:15" ht="15.6" x14ac:dyDescent="0.3">
      <c r="B13" s="50">
        <v>2020</v>
      </c>
      <c r="C13" s="50">
        <v>512</v>
      </c>
      <c r="D13" s="50">
        <v>663.8</v>
      </c>
      <c r="E13" s="50">
        <v>162.80000000000001</v>
      </c>
      <c r="F13" s="50">
        <v>673.4</v>
      </c>
      <c r="G13" s="51">
        <v>102.3</v>
      </c>
      <c r="H13" s="51">
        <v>584.81999999999994</v>
      </c>
      <c r="I13" s="50">
        <v>2020</v>
      </c>
      <c r="J13" s="51">
        <v>618.38</v>
      </c>
      <c r="K13" s="50">
        <v>614.84</v>
      </c>
      <c r="L13" s="50">
        <v>211</v>
      </c>
      <c r="M13" s="50">
        <v>618.29999999999995</v>
      </c>
      <c r="N13" s="50">
        <v>118.3</v>
      </c>
      <c r="O13" s="51">
        <v>635.50400000000002</v>
      </c>
    </row>
    <row r="14" spans="2:15" ht="15.6" x14ac:dyDescent="0.3">
      <c r="B14" s="50">
        <v>2021</v>
      </c>
      <c r="C14" s="50">
        <v>618</v>
      </c>
      <c r="D14" s="50">
        <v>618.38</v>
      </c>
      <c r="E14" s="50">
        <v>170</v>
      </c>
      <c r="F14" s="50">
        <v>662.3</v>
      </c>
      <c r="G14" s="51">
        <v>105.6</v>
      </c>
      <c r="H14" s="51">
        <v>631.03200000000015</v>
      </c>
      <c r="I14" s="50">
        <v>2021</v>
      </c>
      <c r="J14" s="51">
        <v>678</v>
      </c>
      <c r="K14" s="50">
        <v>771.3</v>
      </c>
      <c r="L14" s="50">
        <v>218.3</v>
      </c>
      <c r="M14" s="50">
        <v>651</v>
      </c>
      <c r="N14" s="50">
        <v>138.30000000000001</v>
      </c>
      <c r="O14" s="51">
        <v>731.31999999999994</v>
      </c>
    </row>
    <row r="15" spans="2:15" ht="15.6" x14ac:dyDescent="0.3">
      <c r="B15" s="52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</row>
  </sheetData>
  <mergeCells count="2">
    <mergeCell ref="B3:H3"/>
    <mergeCell ref="I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opLeftCell="A51" zoomScale="85" zoomScaleNormal="85" workbookViewId="0">
      <selection activeCell="A65" sqref="A65:F75"/>
    </sheetView>
  </sheetViews>
  <sheetFormatPr defaultColWidth="9.109375" defaultRowHeight="15.6" x14ac:dyDescent="0.3"/>
  <cols>
    <col min="1" max="1" width="9.109375" style="1"/>
    <col min="2" max="2" width="37.44140625" style="1" customWidth="1"/>
    <col min="3" max="3" width="35.6640625" style="1" customWidth="1"/>
    <col min="4" max="4" width="19.88671875" style="1" customWidth="1"/>
    <col min="5" max="5" width="19.33203125" style="1" customWidth="1"/>
    <col min="6" max="6" width="17.33203125" style="1" customWidth="1"/>
    <col min="7" max="7" width="18" style="1" customWidth="1"/>
    <col min="8" max="8" width="9.109375" style="1"/>
    <col min="9" max="9" width="23.88671875" style="1" customWidth="1"/>
    <col min="10" max="10" width="19.5546875" style="1" customWidth="1"/>
    <col min="11" max="11" width="22.77734375" style="1" customWidth="1"/>
    <col min="12" max="12" width="19" style="1" customWidth="1"/>
    <col min="13" max="16384" width="9.109375" style="1"/>
  </cols>
  <sheetData>
    <row r="1" spans="1:7" ht="16.2" x14ac:dyDescent="0.35">
      <c r="B1" s="42" t="s">
        <v>19</v>
      </c>
      <c r="C1" s="42"/>
      <c r="D1" s="42"/>
      <c r="E1" s="42"/>
    </row>
    <row r="2" spans="1:7" x14ac:dyDescent="0.3">
      <c r="B2" s="2" t="s">
        <v>0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ht="15.75" customHeight="1" x14ac:dyDescent="0.3">
      <c r="B3" s="3" t="s">
        <v>1</v>
      </c>
      <c r="C3" s="14">
        <v>4625900</v>
      </c>
      <c r="D3" s="14">
        <v>3534400</v>
      </c>
      <c r="E3" s="14">
        <v>4266200</v>
      </c>
      <c r="F3" s="14">
        <v>4167400</v>
      </c>
      <c r="G3" s="14">
        <v>4257400</v>
      </c>
    </row>
    <row r="4" spans="1:7" ht="15.75" customHeight="1" x14ac:dyDescent="0.3">
      <c r="B4" s="3" t="s">
        <v>2</v>
      </c>
      <c r="C4" s="14">
        <v>677500</v>
      </c>
      <c r="D4" s="14">
        <v>286700</v>
      </c>
      <c r="E4" s="14">
        <v>610200</v>
      </c>
      <c r="F4" s="14">
        <v>590400</v>
      </c>
      <c r="G4" s="14">
        <v>392200</v>
      </c>
    </row>
    <row r="5" spans="1:7" x14ac:dyDescent="0.3">
      <c r="B5" s="3" t="s">
        <v>32</v>
      </c>
      <c r="C5" s="14">
        <v>2106300</v>
      </c>
      <c r="D5" s="14">
        <v>2442300</v>
      </c>
      <c r="E5" s="14">
        <v>2488400</v>
      </c>
      <c r="F5" s="14">
        <v>1282500</v>
      </c>
      <c r="G5" s="14">
        <v>2382500</v>
      </c>
    </row>
    <row r="6" spans="1:7" x14ac:dyDescent="0.3">
      <c r="B6" s="3" t="s">
        <v>30</v>
      </c>
      <c r="C6" s="14">
        <v>1010000</v>
      </c>
      <c r="D6" s="14">
        <v>660900</v>
      </c>
      <c r="E6" s="14">
        <v>441500</v>
      </c>
      <c r="F6" s="14">
        <v>553800</v>
      </c>
      <c r="G6" s="14">
        <v>353400</v>
      </c>
    </row>
    <row r="7" spans="1:7" x14ac:dyDescent="0.3">
      <c r="B7" s="3" t="s">
        <v>33</v>
      </c>
      <c r="C7" s="14">
        <v>2407200</v>
      </c>
      <c r="D7" s="14">
        <v>2288600</v>
      </c>
      <c r="E7" s="14">
        <v>1955400</v>
      </c>
      <c r="F7" s="14">
        <v>2032200</v>
      </c>
      <c r="G7" s="14">
        <v>3022100</v>
      </c>
    </row>
    <row r="8" spans="1:7" x14ac:dyDescent="0.3">
      <c r="B8" s="3" t="s">
        <v>34</v>
      </c>
      <c r="C8" s="14">
        <v>1208100</v>
      </c>
      <c r="D8" s="14">
        <v>1196800</v>
      </c>
      <c r="E8" s="14">
        <v>949800</v>
      </c>
      <c r="F8" s="14">
        <v>1112500</v>
      </c>
      <c r="G8" s="14">
        <v>2122500</v>
      </c>
    </row>
    <row r="9" spans="1:7" x14ac:dyDescent="0.3">
      <c r="B9" s="12" t="s">
        <v>25</v>
      </c>
      <c r="C9" s="14">
        <v>716400</v>
      </c>
      <c r="D9" s="14">
        <v>677500</v>
      </c>
      <c r="E9" s="14">
        <v>286700</v>
      </c>
      <c r="F9" s="14">
        <v>610200</v>
      </c>
      <c r="G9" s="14">
        <v>590400</v>
      </c>
    </row>
    <row r="10" spans="1:7" x14ac:dyDescent="0.3">
      <c r="B10" s="10" t="s">
        <v>27</v>
      </c>
      <c r="C10" s="14">
        <v>17500</v>
      </c>
      <c r="D10" s="14">
        <v>17500</v>
      </c>
      <c r="E10" s="14">
        <v>17500</v>
      </c>
      <c r="F10" s="14">
        <v>17500</v>
      </c>
      <c r="G10" s="14">
        <v>16900</v>
      </c>
    </row>
    <row r="11" spans="1:7" x14ac:dyDescent="0.3">
      <c r="B11" s="10" t="s">
        <v>28</v>
      </c>
      <c r="C11" s="14">
        <v>1010000</v>
      </c>
      <c r="D11" s="14">
        <v>660900</v>
      </c>
      <c r="E11" s="14">
        <v>441500</v>
      </c>
      <c r="F11" s="14">
        <v>553800</v>
      </c>
      <c r="G11" s="14">
        <v>352100</v>
      </c>
    </row>
    <row r="12" spans="1:7" x14ac:dyDescent="0.3">
      <c r="B12" s="10" t="s">
        <v>37</v>
      </c>
      <c r="C12" s="14">
        <v>3981800</v>
      </c>
      <c r="D12" s="14">
        <v>3758000</v>
      </c>
      <c r="E12" s="14">
        <v>3673300</v>
      </c>
      <c r="F12" s="14">
        <v>2811300</v>
      </c>
      <c r="G12" s="14">
        <v>1811200</v>
      </c>
    </row>
    <row r="13" spans="1:7" ht="16.2" x14ac:dyDescent="0.35">
      <c r="A13" s="13" t="s">
        <v>19</v>
      </c>
      <c r="B13" s="8" t="s">
        <v>9</v>
      </c>
      <c r="C13" s="8" t="s">
        <v>4</v>
      </c>
      <c r="D13" s="9" t="s">
        <v>5</v>
      </c>
      <c r="E13" s="8" t="s">
        <v>6</v>
      </c>
      <c r="F13" s="8" t="s">
        <v>7</v>
      </c>
    </row>
    <row r="14" spans="1:7" x14ac:dyDescent="0.3">
      <c r="A14" s="8" t="s">
        <v>3</v>
      </c>
      <c r="B14" s="10" t="s">
        <v>2</v>
      </c>
      <c r="C14" s="31" t="s">
        <v>10</v>
      </c>
      <c r="D14" s="11">
        <f>C4</f>
        <v>677500</v>
      </c>
      <c r="E14" s="41">
        <f>D14/D15</f>
        <v>0.14645798655396788</v>
      </c>
      <c r="F14" s="23">
        <f>E14-E16</f>
        <v>6.534096527737214E-2</v>
      </c>
    </row>
    <row r="15" spans="1:7" x14ac:dyDescent="0.3">
      <c r="A15" s="10">
        <v>2022</v>
      </c>
      <c r="B15" s="10" t="s">
        <v>8</v>
      </c>
      <c r="C15" s="32"/>
      <c r="D15" s="11">
        <f>C3</f>
        <v>4625900</v>
      </c>
      <c r="E15" s="41"/>
      <c r="F15" s="24"/>
    </row>
    <row r="16" spans="1:7" x14ac:dyDescent="0.3">
      <c r="A16" s="10"/>
      <c r="B16" s="10" t="s">
        <v>2</v>
      </c>
      <c r="C16" s="32"/>
      <c r="D16" s="11">
        <f>D4</f>
        <v>286700</v>
      </c>
      <c r="E16" s="41">
        <f t="shared" ref="E16:E18" si="0">D16/D17</f>
        <v>8.1117021276595744E-2</v>
      </c>
      <c r="F16" s="23">
        <f t="shared" ref="F16" si="1">E16-E18</f>
        <v>-6.1914247768456068E-2</v>
      </c>
    </row>
    <row r="17" spans="1:6" x14ac:dyDescent="0.3">
      <c r="A17" s="10">
        <v>2021</v>
      </c>
      <c r="B17" s="10" t="s">
        <v>8</v>
      </c>
      <c r="C17" s="32"/>
      <c r="D17" s="11">
        <f>D3</f>
        <v>3534400</v>
      </c>
      <c r="E17" s="41"/>
      <c r="F17" s="24"/>
    </row>
    <row r="18" spans="1:6" x14ac:dyDescent="0.3">
      <c r="A18" s="10"/>
      <c r="B18" s="10" t="s">
        <v>2</v>
      </c>
      <c r="C18" s="32"/>
      <c r="D18" s="11">
        <f>E4</f>
        <v>610200</v>
      </c>
      <c r="E18" s="41">
        <f t="shared" si="0"/>
        <v>0.14303126904505181</v>
      </c>
      <c r="F18" s="23">
        <f t="shared" ref="F18" si="2">E18-E20</f>
        <v>1.36020315264887E-3</v>
      </c>
    </row>
    <row r="19" spans="1:6" x14ac:dyDescent="0.3">
      <c r="A19" s="10">
        <v>2020</v>
      </c>
      <c r="B19" s="10" t="s">
        <v>8</v>
      </c>
      <c r="C19" s="32"/>
      <c r="D19" s="11">
        <f>E3</f>
        <v>4266200</v>
      </c>
      <c r="E19" s="41"/>
      <c r="F19" s="24"/>
    </row>
    <row r="20" spans="1:6" ht="15" customHeight="1" x14ac:dyDescent="0.3">
      <c r="A20" s="10"/>
      <c r="B20" s="10" t="s">
        <v>2</v>
      </c>
      <c r="C20" s="32"/>
      <c r="D20" s="11">
        <f>F4</f>
        <v>590400</v>
      </c>
      <c r="E20" s="41">
        <f t="shared" ref="E20" si="3">D20/D21</f>
        <v>0.14167106589240294</v>
      </c>
      <c r="F20" s="23">
        <f t="shared" ref="F20" si="4">E20-E22</f>
        <v>4.954911352710957E-2</v>
      </c>
    </row>
    <row r="21" spans="1:6" x14ac:dyDescent="0.3">
      <c r="A21" s="10">
        <v>2019</v>
      </c>
      <c r="B21" s="10" t="s">
        <v>8</v>
      </c>
      <c r="C21" s="32"/>
      <c r="D21" s="11">
        <f>F3</f>
        <v>4167400</v>
      </c>
      <c r="E21" s="41"/>
      <c r="F21" s="24"/>
    </row>
    <row r="22" spans="1:6" x14ac:dyDescent="0.3">
      <c r="A22" s="10"/>
      <c r="B22" s="10" t="s">
        <v>2</v>
      </c>
      <c r="C22" s="32"/>
      <c r="D22" s="11">
        <f>G4</f>
        <v>392200</v>
      </c>
      <c r="E22" s="41">
        <f t="shared" ref="E22" si="5">D22/D23</f>
        <v>9.2121952365293372E-2</v>
      </c>
      <c r="F22" s="23"/>
    </row>
    <row r="23" spans="1:6" x14ac:dyDescent="0.3">
      <c r="A23" s="10">
        <v>2018</v>
      </c>
      <c r="B23" s="10" t="s">
        <v>8</v>
      </c>
      <c r="C23" s="33"/>
      <c r="D23" s="11">
        <f>G3</f>
        <v>4257400</v>
      </c>
      <c r="E23" s="41"/>
      <c r="F23" s="24"/>
    </row>
    <row r="24" spans="1:6" ht="15" customHeight="1" x14ac:dyDescent="0.3">
      <c r="A24" s="10"/>
      <c r="B24" s="8" t="s">
        <v>35</v>
      </c>
      <c r="C24" s="8" t="s">
        <v>4</v>
      </c>
      <c r="D24" s="9" t="s">
        <v>5</v>
      </c>
      <c r="E24" s="8" t="s">
        <v>6</v>
      </c>
      <c r="F24" s="8" t="s">
        <v>7</v>
      </c>
    </row>
    <row r="25" spans="1:6" x14ac:dyDescent="0.3">
      <c r="A25" s="8" t="s">
        <v>3</v>
      </c>
      <c r="B25" s="10" t="s">
        <v>29</v>
      </c>
      <c r="C25" s="31" t="s">
        <v>31</v>
      </c>
      <c r="D25" s="11">
        <f>C5</f>
        <v>2106300</v>
      </c>
      <c r="E25" s="36">
        <f>D25/D26</f>
        <v>2.0854455445544553</v>
      </c>
      <c r="F25" s="26">
        <f>E27-E25</f>
        <v>1.6099697981600252</v>
      </c>
    </row>
    <row r="26" spans="1:6" x14ac:dyDescent="0.3">
      <c r="A26" s="10">
        <v>2022</v>
      </c>
      <c r="B26" s="10" t="s">
        <v>30</v>
      </c>
      <c r="C26" s="32"/>
      <c r="D26" s="11">
        <f>C6</f>
        <v>1010000</v>
      </c>
      <c r="E26" s="36"/>
      <c r="F26" s="27"/>
    </row>
    <row r="27" spans="1:6" x14ac:dyDescent="0.3">
      <c r="A27" s="10"/>
      <c r="B27" s="10" t="s">
        <v>29</v>
      </c>
      <c r="C27" s="32"/>
      <c r="D27" s="11">
        <f>D5</f>
        <v>2442300</v>
      </c>
      <c r="E27" s="36">
        <f t="shared" ref="E27:E29" si="6">D27/D28</f>
        <v>3.6954153427144805</v>
      </c>
      <c r="F27" s="26">
        <f t="shared" ref="F27" si="7">E29-E27</f>
        <v>1.9408247478857463</v>
      </c>
    </row>
    <row r="28" spans="1:6" x14ac:dyDescent="0.3">
      <c r="A28" s="10">
        <v>2021</v>
      </c>
      <c r="B28" s="10" t="s">
        <v>30</v>
      </c>
      <c r="C28" s="32"/>
      <c r="D28" s="11">
        <f>D6</f>
        <v>660900</v>
      </c>
      <c r="E28" s="36"/>
      <c r="F28" s="27"/>
    </row>
    <row r="29" spans="1:6" x14ac:dyDescent="0.3">
      <c r="A29" s="10"/>
      <c r="B29" s="10" t="s">
        <v>29</v>
      </c>
      <c r="C29" s="32"/>
      <c r="D29" s="11">
        <f>E5</f>
        <v>2488400</v>
      </c>
      <c r="E29" s="36">
        <f t="shared" si="6"/>
        <v>5.6362400906002268</v>
      </c>
      <c r="F29" s="26">
        <f t="shared" ref="F29" si="8">E31-E29</f>
        <v>-3.3204221057681576</v>
      </c>
    </row>
    <row r="30" spans="1:6" x14ac:dyDescent="0.3">
      <c r="A30" s="10">
        <v>2020</v>
      </c>
      <c r="B30" s="10" t="s">
        <v>30</v>
      </c>
      <c r="C30" s="32"/>
      <c r="D30" s="11">
        <f>E6</f>
        <v>441500</v>
      </c>
      <c r="E30" s="36"/>
      <c r="F30" s="27"/>
    </row>
    <row r="31" spans="1:6" x14ac:dyDescent="0.3">
      <c r="A31" s="10"/>
      <c r="B31" s="10" t="s">
        <v>29</v>
      </c>
      <c r="C31" s="32"/>
      <c r="D31" s="11">
        <f>F5</f>
        <v>1282500</v>
      </c>
      <c r="E31" s="26">
        <f>D31/D32</f>
        <v>2.3158179848320692</v>
      </c>
      <c r="F31" s="26">
        <f t="shared" ref="F31" si="9">E33-E31</f>
        <v>4.4258345335606872</v>
      </c>
    </row>
    <row r="32" spans="1:6" x14ac:dyDescent="0.3">
      <c r="A32" s="10">
        <v>2019</v>
      </c>
      <c r="B32" s="10" t="s">
        <v>30</v>
      </c>
      <c r="C32" s="32"/>
      <c r="D32" s="11">
        <f>F6</f>
        <v>553800</v>
      </c>
      <c r="E32" s="27"/>
      <c r="F32" s="27"/>
    </row>
    <row r="33" spans="1:6" x14ac:dyDescent="0.3">
      <c r="A33" s="10"/>
      <c r="B33" s="10" t="s">
        <v>29</v>
      </c>
      <c r="C33" s="32"/>
      <c r="D33" s="11">
        <f>G5</f>
        <v>2382500</v>
      </c>
      <c r="E33" s="36">
        <f t="shared" ref="E33" si="10">D33/D34</f>
        <v>6.7416525183927565</v>
      </c>
      <c r="F33" s="26"/>
    </row>
    <row r="34" spans="1:6" x14ac:dyDescent="0.3">
      <c r="A34" s="10">
        <v>2018</v>
      </c>
      <c r="B34" s="10" t="s">
        <v>30</v>
      </c>
      <c r="C34" s="33"/>
      <c r="D34" s="11">
        <f>G6</f>
        <v>353400</v>
      </c>
      <c r="E34" s="36"/>
      <c r="F34" s="27"/>
    </row>
    <row r="35" spans="1:6" x14ac:dyDescent="0.3">
      <c r="A35" s="10"/>
    </row>
    <row r="36" spans="1:6" x14ac:dyDescent="0.3">
      <c r="B36" s="8" t="s">
        <v>15</v>
      </c>
      <c r="C36" s="8" t="s">
        <v>4</v>
      </c>
      <c r="D36" s="9" t="s">
        <v>5</v>
      </c>
      <c r="E36" s="8" t="s">
        <v>6</v>
      </c>
      <c r="F36" s="8" t="s">
        <v>7</v>
      </c>
    </row>
    <row r="37" spans="1:6" x14ac:dyDescent="0.3">
      <c r="A37" s="8" t="s">
        <v>3</v>
      </c>
      <c r="C37" s="38" t="s">
        <v>18</v>
      </c>
      <c r="D37" s="18"/>
      <c r="E37" s="15"/>
      <c r="F37" s="19"/>
    </row>
    <row r="38" spans="1:6" x14ac:dyDescent="0.3">
      <c r="A38" s="10">
        <v>2022</v>
      </c>
      <c r="B38" s="10" t="s">
        <v>16</v>
      </c>
      <c r="C38" s="39"/>
      <c r="D38" s="18">
        <f>C3</f>
        <v>4625900</v>
      </c>
      <c r="E38" s="26">
        <f>D38/D39</f>
        <v>1.667772289721311</v>
      </c>
      <c r="F38" s="26">
        <f>E38-E40</f>
        <v>0.28779415447220891</v>
      </c>
    </row>
    <row r="39" spans="1:6" x14ac:dyDescent="0.3">
      <c r="A39" s="10"/>
      <c r="B39" s="10" t="s">
        <v>17</v>
      </c>
      <c r="C39" s="39"/>
      <c r="D39" s="18">
        <f>C12-C8</f>
        <v>2773700</v>
      </c>
      <c r="E39" s="27"/>
      <c r="F39" s="27"/>
    </row>
    <row r="40" spans="1:6" x14ac:dyDescent="0.3">
      <c r="A40" s="10">
        <v>2021</v>
      </c>
      <c r="B40" s="10" t="s">
        <v>16</v>
      </c>
      <c r="C40" s="39"/>
      <c r="D40" s="18">
        <f>D3</f>
        <v>3534400</v>
      </c>
      <c r="E40" s="26">
        <f t="shared" ref="E40" si="11">D40/D41</f>
        <v>1.3799781352491021</v>
      </c>
      <c r="F40" s="26">
        <f t="shared" ref="F40" si="12">E40-E42</f>
        <v>-0.18646210708612831</v>
      </c>
    </row>
    <row r="41" spans="1:6" x14ac:dyDescent="0.3">
      <c r="A41" s="10"/>
      <c r="B41" s="10" t="s">
        <v>17</v>
      </c>
      <c r="C41" s="39"/>
      <c r="D41" s="18">
        <f>D12-D8</f>
        <v>2561200</v>
      </c>
      <c r="E41" s="27"/>
      <c r="F41" s="27"/>
    </row>
    <row r="42" spans="1:6" x14ac:dyDescent="0.3">
      <c r="A42" s="10">
        <v>2020</v>
      </c>
      <c r="B42" s="10" t="s">
        <v>16</v>
      </c>
      <c r="C42" s="39"/>
      <c r="D42" s="18">
        <f>E3</f>
        <v>4266200</v>
      </c>
      <c r="E42" s="26">
        <f t="shared" ref="E42" si="13">D42/D43</f>
        <v>1.5664402423352304</v>
      </c>
      <c r="F42" s="26">
        <f t="shared" ref="F42" si="14">E42-E44</f>
        <v>-0.88670315300265501</v>
      </c>
    </row>
    <row r="43" spans="1:6" x14ac:dyDescent="0.3">
      <c r="A43" s="10"/>
      <c r="B43" s="10" t="s">
        <v>17</v>
      </c>
      <c r="C43" s="39"/>
      <c r="D43" s="18">
        <f>E12-E8</f>
        <v>2723500</v>
      </c>
      <c r="E43" s="27"/>
      <c r="F43" s="27"/>
    </row>
    <row r="44" spans="1:6" x14ac:dyDescent="0.3">
      <c r="A44" s="10">
        <v>2019</v>
      </c>
      <c r="B44" s="10" t="s">
        <v>16</v>
      </c>
      <c r="C44" s="39"/>
      <c r="D44" s="18">
        <f>F3</f>
        <v>4167400</v>
      </c>
      <c r="E44" s="26">
        <f t="shared" ref="E44" si="15">D44/D45</f>
        <v>2.4531433953378854</v>
      </c>
      <c r="F44" s="26">
        <f t="shared" ref="F44" si="16">E44-E46</f>
        <v>16.129339990262395</v>
      </c>
    </row>
    <row r="45" spans="1:6" x14ac:dyDescent="0.3">
      <c r="A45" s="10"/>
      <c r="B45" s="10" t="s">
        <v>17</v>
      </c>
      <c r="C45" s="39"/>
      <c r="D45" s="18">
        <f>F12-F8</f>
        <v>1698800</v>
      </c>
      <c r="E45" s="27"/>
      <c r="F45" s="27"/>
    </row>
    <row r="46" spans="1:6" x14ac:dyDescent="0.3">
      <c r="A46" s="10">
        <v>2018</v>
      </c>
      <c r="B46" s="10" t="s">
        <v>16</v>
      </c>
      <c r="C46" s="39"/>
      <c r="D46" s="18">
        <f>G3</f>
        <v>4257400</v>
      </c>
      <c r="E46" s="26">
        <f t="shared" ref="E46" si="17">D46/D47</f>
        <v>-13.676196594924511</v>
      </c>
      <c r="F46" s="26"/>
    </row>
    <row r="47" spans="1:6" x14ac:dyDescent="0.3">
      <c r="A47" s="10"/>
      <c r="B47" s="10" t="s">
        <v>17</v>
      </c>
      <c r="C47" s="40"/>
      <c r="D47" s="16">
        <f>G12-G8</f>
        <v>-311300</v>
      </c>
      <c r="E47" s="27"/>
      <c r="F47" s="27"/>
    </row>
    <row r="48" spans="1:6" x14ac:dyDescent="0.3">
      <c r="A48" s="1" t="s">
        <v>3</v>
      </c>
      <c r="B48" s="17" t="s">
        <v>36</v>
      </c>
      <c r="C48" s="8" t="s">
        <v>4</v>
      </c>
      <c r="D48" s="9" t="s">
        <v>5</v>
      </c>
      <c r="E48" s="8" t="s">
        <v>6</v>
      </c>
      <c r="F48" s="8" t="s">
        <v>7</v>
      </c>
    </row>
    <row r="49" spans="1:6" x14ac:dyDescent="0.3">
      <c r="A49" s="28">
        <v>2022</v>
      </c>
      <c r="B49" s="10" t="s">
        <v>25</v>
      </c>
      <c r="C49" s="25" t="s">
        <v>26</v>
      </c>
      <c r="D49" s="11">
        <f>C9</f>
        <v>716400</v>
      </c>
      <c r="E49" s="26">
        <f>(D49-D50)/D51</f>
        <v>0.69198019801980193</v>
      </c>
      <c r="F49" s="36">
        <f>E52-E49</f>
        <v>0.30665802258845953</v>
      </c>
    </row>
    <row r="50" spans="1:6" x14ac:dyDescent="0.3">
      <c r="A50" s="29"/>
      <c r="B50" s="10" t="s">
        <v>27</v>
      </c>
      <c r="C50" s="25"/>
      <c r="D50" s="11">
        <f>C10</f>
        <v>17500</v>
      </c>
      <c r="E50" s="37"/>
      <c r="F50" s="36"/>
    </row>
    <row r="51" spans="1:6" x14ac:dyDescent="0.3">
      <c r="A51" s="30"/>
      <c r="B51" s="10" t="s">
        <v>28</v>
      </c>
      <c r="C51" s="25"/>
      <c r="D51" s="11">
        <f>C11</f>
        <v>1010000</v>
      </c>
      <c r="E51" s="27"/>
      <c r="F51" s="36"/>
    </row>
    <row r="52" spans="1:6" x14ac:dyDescent="0.3">
      <c r="A52" s="31">
        <v>2021</v>
      </c>
      <c r="B52" s="10" t="s">
        <v>25</v>
      </c>
      <c r="C52" s="25"/>
      <c r="D52" s="11">
        <f>D9</f>
        <v>677500</v>
      </c>
      <c r="E52" s="26">
        <f>(D52-D53)/D54</f>
        <v>0.99863822060826146</v>
      </c>
      <c r="F52" s="36">
        <f t="shared" ref="F52" si="18">E55-E52</f>
        <v>-0.38889869625945062</v>
      </c>
    </row>
    <row r="53" spans="1:6" x14ac:dyDescent="0.3">
      <c r="A53" s="32"/>
      <c r="B53" s="10" t="s">
        <v>27</v>
      </c>
      <c r="C53" s="25"/>
      <c r="D53" s="11">
        <f>D10</f>
        <v>17500</v>
      </c>
      <c r="E53" s="37"/>
      <c r="F53" s="36"/>
    </row>
    <row r="54" spans="1:6" x14ac:dyDescent="0.3">
      <c r="A54" s="33"/>
      <c r="B54" s="10" t="s">
        <v>28</v>
      </c>
      <c r="C54" s="25"/>
      <c r="D54" s="11">
        <f>D11</f>
        <v>660900</v>
      </c>
      <c r="E54" s="27"/>
      <c r="F54" s="36"/>
    </row>
    <row r="55" spans="1:6" x14ac:dyDescent="0.3">
      <c r="A55" s="31">
        <v>2020</v>
      </c>
      <c r="B55" s="10" t="s">
        <v>25</v>
      </c>
      <c r="C55" s="25"/>
      <c r="D55" s="11">
        <f>E9</f>
        <v>286700</v>
      </c>
      <c r="E55" s="26">
        <f>(D55-D56)/D57</f>
        <v>0.60973952434881085</v>
      </c>
      <c r="F55" s="36">
        <f t="shared" ref="F55" si="19">E58-E55</f>
        <v>0.46050244025935094</v>
      </c>
    </row>
    <row r="56" spans="1:6" x14ac:dyDescent="0.3">
      <c r="A56" s="32"/>
      <c r="B56" s="10" t="s">
        <v>27</v>
      </c>
      <c r="C56" s="25"/>
      <c r="D56" s="11">
        <f>E10</f>
        <v>17500</v>
      </c>
      <c r="E56" s="37"/>
      <c r="F56" s="36"/>
    </row>
    <row r="57" spans="1:6" x14ac:dyDescent="0.3">
      <c r="A57" s="33"/>
      <c r="B57" s="10" t="s">
        <v>28</v>
      </c>
      <c r="C57" s="25"/>
      <c r="D57" s="11">
        <f>E11</f>
        <v>441500</v>
      </c>
      <c r="E57" s="27"/>
      <c r="F57" s="36"/>
    </row>
    <row r="58" spans="1:6" x14ac:dyDescent="0.3">
      <c r="A58" s="31">
        <v>2019</v>
      </c>
      <c r="B58" s="10" t="s">
        <v>25</v>
      </c>
      <c r="C58" s="25"/>
      <c r="D58" s="11">
        <f>F9</f>
        <v>610200</v>
      </c>
      <c r="E58" s="26">
        <f>(D58-D59)/D60</f>
        <v>1.0702419646081618</v>
      </c>
      <c r="F58" s="36">
        <f t="shared" ref="F58" si="20">E61-E58</f>
        <v>0.55855667214276128</v>
      </c>
    </row>
    <row r="59" spans="1:6" x14ac:dyDescent="0.3">
      <c r="A59" s="32"/>
      <c r="B59" s="10" t="s">
        <v>27</v>
      </c>
      <c r="C59" s="25"/>
      <c r="D59" s="11">
        <f>F10</f>
        <v>17500</v>
      </c>
      <c r="E59" s="37"/>
      <c r="F59" s="36"/>
    </row>
    <row r="60" spans="1:6" x14ac:dyDescent="0.3">
      <c r="A60" s="33"/>
      <c r="B60" s="10" t="s">
        <v>28</v>
      </c>
      <c r="C60" s="25"/>
      <c r="D60" s="11">
        <f>F11</f>
        <v>553800</v>
      </c>
      <c r="E60" s="27"/>
      <c r="F60" s="36"/>
    </row>
    <row r="61" spans="1:6" x14ac:dyDescent="0.3">
      <c r="A61" s="31">
        <v>2018</v>
      </c>
      <c r="B61" s="10" t="s">
        <v>25</v>
      </c>
      <c r="C61" s="25"/>
      <c r="D61" s="11">
        <f>G9</f>
        <v>590400</v>
      </c>
      <c r="E61" s="26">
        <f>(D61-D62)/D63</f>
        <v>1.6287986367509231</v>
      </c>
      <c r="F61" s="36"/>
    </row>
    <row r="62" spans="1:6" x14ac:dyDescent="0.3">
      <c r="A62" s="32"/>
      <c r="B62" s="10" t="s">
        <v>27</v>
      </c>
      <c r="C62" s="25"/>
      <c r="D62" s="11">
        <f>G10</f>
        <v>16900</v>
      </c>
      <c r="E62" s="37"/>
      <c r="F62" s="36"/>
    </row>
    <row r="63" spans="1:6" x14ac:dyDescent="0.3">
      <c r="A63" s="33"/>
      <c r="B63" s="10" t="s">
        <v>28</v>
      </c>
      <c r="C63" s="25"/>
      <c r="D63" s="7">
        <f>G11</f>
        <v>352100</v>
      </c>
      <c r="E63" s="27"/>
      <c r="F63" s="36"/>
    </row>
    <row r="65" spans="1:6" x14ac:dyDescent="0.3">
      <c r="A65" s="3"/>
      <c r="B65" s="4" t="s">
        <v>12</v>
      </c>
      <c r="C65" s="4" t="s">
        <v>4</v>
      </c>
      <c r="D65" s="4" t="s">
        <v>5</v>
      </c>
      <c r="E65" s="4" t="s">
        <v>6</v>
      </c>
      <c r="F65" s="4" t="s">
        <v>7</v>
      </c>
    </row>
    <row r="66" spans="1:6" x14ac:dyDescent="0.3">
      <c r="A66" s="4" t="s">
        <v>3</v>
      </c>
      <c r="B66" s="5" t="s">
        <v>13</v>
      </c>
      <c r="C66" s="35" t="s">
        <v>14</v>
      </c>
      <c r="D66" s="6">
        <f>C7</f>
        <v>2407200</v>
      </c>
      <c r="E66" s="34">
        <f>D66/D67</f>
        <v>1.9925502855723864</v>
      </c>
      <c r="F66" s="34">
        <f>E66-E68</f>
        <v>8.0284242791637705E-2</v>
      </c>
    </row>
    <row r="67" spans="1:6" x14ac:dyDescent="0.3">
      <c r="A67" s="10">
        <v>2022</v>
      </c>
      <c r="B67" s="5" t="s">
        <v>11</v>
      </c>
      <c r="C67" s="35"/>
      <c r="D67" s="6">
        <f>C8</f>
        <v>1208100</v>
      </c>
      <c r="E67" s="34"/>
      <c r="F67" s="34"/>
    </row>
    <row r="68" spans="1:6" x14ac:dyDescent="0.3">
      <c r="A68" s="10"/>
      <c r="B68" s="5" t="s">
        <v>13</v>
      </c>
      <c r="C68" s="35"/>
      <c r="D68" s="6">
        <f>D7</f>
        <v>2288600</v>
      </c>
      <c r="E68" s="34">
        <f t="shared" ref="E68:E70" si="21">D68/D69</f>
        <v>1.9122660427807487</v>
      </c>
      <c r="F68" s="34">
        <f t="shared" ref="F68" si="22">E68-E70</f>
        <v>-0.146483167579327</v>
      </c>
    </row>
    <row r="69" spans="1:6" x14ac:dyDescent="0.3">
      <c r="A69" s="10">
        <v>2021</v>
      </c>
      <c r="B69" s="5" t="s">
        <v>11</v>
      </c>
      <c r="C69" s="35"/>
      <c r="D69" s="6">
        <f>D8</f>
        <v>1196800</v>
      </c>
      <c r="E69" s="34"/>
      <c r="F69" s="34"/>
    </row>
    <row r="70" spans="1:6" x14ac:dyDescent="0.3">
      <c r="A70" s="10"/>
      <c r="B70" s="5" t="s">
        <v>13</v>
      </c>
      <c r="C70" s="35"/>
      <c r="D70" s="6">
        <f>E7</f>
        <v>1955400</v>
      </c>
      <c r="E70" s="34">
        <f t="shared" si="21"/>
        <v>2.0587492103600757</v>
      </c>
      <c r="F70" s="34">
        <f t="shared" ref="F70" si="23">E70-E72</f>
        <v>0.23205258114659255</v>
      </c>
    </row>
    <row r="71" spans="1:6" x14ac:dyDescent="0.3">
      <c r="A71" s="10">
        <v>2020</v>
      </c>
      <c r="B71" s="5" t="s">
        <v>11</v>
      </c>
      <c r="C71" s="35"/>
      <c r="D71" s="6">
        <f>E8</f>
        <v>949800</v>
      </c>
      <c r="E71" s="34"/>
      <c r="F71" s="34"/>
    </row>
    <row r="72" spans="1:6" x14ac:dyDescent="0.3">
      <c r="A72" s="10"/>
      <c r="B72" s="5" t="s">
        <v>13</v>
      </c>
      <c r="C72" s="35"/>
      <c r="D72" s="6">
        <f>F7</f>
        <v>2032200</v>
      </c>
      <c r="E72" s="34">
        <f t="shared" ref="E72" si="24">D72/D73</f>
        <v>1.8266966292134832</v>
      </c>
      <c r="F72" s="34">
        <f t="shared" ref="F72" si="25">E72-E74</f>
        <v>0.40285681767049142</v>
      </c>
    </row>
    <row r="73" spans="1:6" x14ac:dyDescent="0.3">
      <c r="A73" s="10">
        <v>2019</v>
      </c>
      <c r="B73" s="5" t="s">
        <v>11</v>
      </c>
      <c r="C73" s="35"/>
      <c r="D73" s="6">
        <f>F8</f>
        <v>1112500</v>
      </c>
      <c r="E73" s="34"/>
      <c r="F73" s="34"/>
    </row>
    <row r="74" spans="1:6" x14ac:dyDescent="0.3">
      <c r="A74" s="10"/>
      <c r="B74" s="5" t="s">
        <v>13</v>
      </c>
      <c r="C74" s="35"/>
      <c r="D74" s="6">
        <f>G7</f>
        <v>3022100</v>
      </c>
      <c r="E74" s="34">
        <f t="shared" ref="E74" si="26">D74/D75</f>
        <v>1.4238398115429918</v>
      </c>
      <c r="F74" s="34"/>
    </row>
    <row r="75" spans="1:6" x14ac:dyDescent="0.3">
      <c r="A75" s="10">
        <v>2018</v>
      </c>
      <c r="B75" s="5" t="s">
        <v>11</v>
      </c>
      <c r="C75" s="35"/>
      <c r="D75" s="6">
        <f>G8</f>
        <v>2122500</v>
      </c>
      <c r="E75" s="34"/>
      <c r="F75" s="34"/>
    </row>
    <row r="76" spans="1:6" x14ac:dyDescent="0.3">
      <c r="A76" s="10"/>
    </row>
  </sheetData>
  <mergeCells count="61">
    <mergeCell ref="F20:F21"/>
    <mergeCell ref="B1:E1"/>
    <mergeCell ref="E29:E30"/>
    <mergeCell ref="F29:F30"/>
    <mergeCell ref="E18:E19"/>
    <mergeCell ref="F18:F19"/>
    <mergeCell ref="E27:E28"/>
    <mergeCell ref="E14:E15"/>
    <mergeCell ref="E16:E17"/>
    <mergeCell ref="E25:E26"/>
    <mergeCell ref="F22:F23"/>
    <mergeCell ref="E33:E34"/>
    <mergeCell ref="F33:F34"/>
    <mergeCell ref="F27:F28"/>
    <mergeCell ref="F25:F26"/>
    <mergeCell ref="E44:E45"/>
    <mergeCell ref="E42:E43"/>
    <mergeCell ref="E40:E41"/>
    <mergeCell ref="E38:E39"/>
    <mergeCell ref="E20:E21"/>
    <mergeCell ref="E22:E23"/>
    <mergeCell ref="C66:C75"/>
    <mergeCell ref="F61:F63"/>
    <mergeCell ref="F58:F60"/>
    <mergeCell ref="F55:F57"/>
    <mergeCell ref="F52:F54"/>
    <mergeCell ref="F68:F69"/>
    <mergeCell ref="F66:F67"/>
    <mergeCell ref="E52:E54"/>
    <mergeCell ref="E55:E57"/>
    <mergeCell ref="E58:E60"/>
    <mergeCell ref="E61:E63"/>
    <mergeCell ref="E72:E73"/>
    <mergeCell ref="F72:F73"/>
    <mergeCell ref="E74:E75"/>
    <mergeCell ref="F74:F75"/>
    <mergeCell ref="E66:E67"/>
    <mergeCell ref="E68:E69"/>
    <mergeCell ref="E70:E71"/>
    <mergeCell ref="F70:F71"/>
    <mergeCell ref="A49:A51"/>
    <mergeCell ref="A52:A54"/>
    <mergeCell ref="A55:A57"/>
    <mergeCell ref="A58:A60"/>
    <mergeCell ref="A61:A63"/>
    <mergeCell ref="F16:F17"/>
    <mergeCell ref="F14:F15"/>
    <mergeCell ref="C49:C63"/>
    <mergeCell ref="F46:F47"/>
    <mergeCell ref="F44:F45"/>
    <mergeCell ref="F42:F43"/>
    <mergeCell ref="F40:F41"/>
    <mergeCell ref="F38:F39"/>
    <mergeCell ref="F49:F51"/>
    <mergeCell ref="E49:E51"/>
    <mergeCell ref="C25:C34"/>
    <mergeCell ref="C14:C23"/>
    <mergeCell ref="E31:E32"/>
    <mergeCell ref="F31:F32"/>
    <mergeCell ref="C37:C47"/>
    <mergeCell ref="E46:E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"/>
  <sheetViews>
    <sheetView topLeftCell="A22" zoomScale="85" zoomScaleNormal="85" workbookViewId="0">
      <selection activeCell="G29" sqref="G29"/>
    </sheetView>
  </sheetViews>
  <sheetFormatPr defaultRowHeight="15.6" x14ac:dyDescent="0.3"/>
  <cols>
    <col min="1" max="1" width="23.88671875" style="1" customWidth="1"/>
    <col min="2" max="2" width="22.88671875" style="1" customWidth="1"/>
    <col min="3" max="3" width="22.6640625" style="1" customWidth="1"/>
    <col min="4" max="4" width="25.44140625" style="1" customWidth="1"/>
    <col min="5" max="5" width="14.6640625" style="1" customWidth="1"/>
    <col min="6" max="6" width="17.109375" style="1" customWidth="1"/>
    <col min="7" max="7" width="18.33203125" style="1" customWidth="1"/>
    <col min="8" max="16384" width="8.88671875" style="1"/>
  </cols>
  <sheetData>
    <row r="1" spans="1:7" ht="16.2" x14ac:dyDescent="0.35">
      <c r="B1" s="42" t="s">
        <v>19</v>
      </c>
      <c r="C1" s="42"/>
      <c r="D1" s="42"/>
      <c r="E1" s="42"/>
    </row>
    <row r="2" spans="1:7" x14ac:dyDescent="0.3">
      <c r="B2" s="2" t="s">
        <v>0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B3" s="3" t="s">
        <v>1</v>
      </c>
      <c r="C3" s="14">
        <v>10885100</v>
      </c>
      <c r="D3" s="14">
        <v>9155700</v>
      </c>
      <c r="E3" s="14">
        <v>10181900</v>
      </c>
      <c r="F3" s="14">
        <v>10377300</v>
      </c>
      <c r="G3" s="14">
        <v>20327100</v>
      </c>
    </row>
    <row r="4" spans="1:7" ht="16.2" thickBot="1" x14ac:dyDescent="0.35">
      <c r="B4" s="3" t="s">
        <v>2</v>
      </c>
      <c r="C4" s="14">
        <v>306600</v>
      </c>
      <c r="D4" s="21">
        <v>-198000</v>
      </c>
      <c r="E4" s="14">
        <v>23700</v>
      </c>
      <c r="F4" s="14">
        <v>33500</v>
      </c>
      <c r="G4" s="14">
        <v>41500</v>
      </c>
    </row>
    <row r="5" spans="1:7" x14ac:dyDescent="0.3">
      <c r="B5" s="3" t="s">
        <v>32</v>
      </c>
      <c r="C5" s="14">
        <v>3808200</v>
      </c>
      <c r="D5" s="14">
        <v>4092700</v>
      </c>
      <c r="E5" s="14">
        <v>4182500</v>
      </c>
      <c r="F5" s="14">
        <v>1792600</v>
      </c>
      <c r="G5" s="14">
        <v>1692500</v>
      </c>
    </row>
    <row r="6" spans="1:7" x14ac:dyDescent="0.3">
      <c r="B6" s="3" t="s">
        <v>30</v>
      </c>
      <c r="C6" s="14">
        <v>2913700</v>
      </c>
      <c r="D6" s="14">
        <v>2283000</v>
      </c>
      <c r="E6" s="14">
        <v>3702500</v>
      </c>
      <c r="F6" s="14">
        <v>2681000</v>
      </c>
      <c r="G6" s="14">
        <v>3884000</v>
      </c>
    </row>
    <row r="7" spans="1:7" x14ac:dyDescent="0.3">
      <c r="B7" s="3" t="s">
        <v>33</v>
      </c>
      <c r="C7" s="14">
        <v>2182300</v>
      </c>
      <c r="D7" s="14">
        <v>1595200</v>
      </c>
      <c r="E7" s="14">
        <v>1215000</v>
      </c>
      <c r="F7" s="14">
        <v>1490400</v>
      </c>
      <c r="G7" s="14">
        <v>1190100</v>
      </c>
    </row>
    <row r="8" spans="1:7" x14ac:dyDescent="0.3">
      <c r="B8" s="3" t="s">
        <v>34</v>
      </c>
      <c r="C8" s="14">
        <v>2370800</v>
      </c>
      <c r="D8" s="14">
        <v>2295800</v>
      </c>
      <c r="E8" s="14">
        <v>1849400</v>
      </c>
      <c r="F8" s="14">
        <v>2228400</v>
      </c>
      <c r="G8" s="14">
        <v>2115100</v>
      </c>
    </row>
    <row r="9" spans="1:7" ht="16.2" thickBot="1" x14ac:dyDescent="0.35">
      <c r="B9" s="12" t="s">
        <v>25</v>
      </c>
      <c r="C9" s="14">
        <v>306600</v>
      </c>
      <c r="D9" s="21">
        <v>-198000</v>
      </c>
      <c r="E9" s="14">
        <v>23700</v>
      </c>
      <c r="F9" s="21">
        <v>33500</v>
      </c>
      <c r="G9" s="21">
        <v>21500</v>
      </c>
    </row>
    <row r="10" spans="1:7" ht="16.2" thickBot="1" x14ac:dyDescent="0.35">
      <c r="B10" s="10" t="s">
        <v>27</v>
      </c>
      <c r="C10" s="14">
        <v>4200</v>
      </c>
      <c r="D10" s="14">
        <v>2800</v>
      </c>
      <c r="E10" s="14">
        <v>6000</v>
      </c>
      <c r="F10" s="22">
        <v>-100</v>
      </c>
      <c r="G10" s="22">
        <v>-800</v>
      </c>
    </row>
    <row r="11" spans="1:7" ht="16.2" thickBot="1" x14ac:dyDescent="0.35">
      <c r="B11" s="10" t="s">
        <v>28</v>
      </c>
      <c r="C11" s="21">
        <v>2913700</v>
      </c>
      <c r="D11" s="14">
        <v>2283000</v>
      </c>
      <c r="E11" s="14">
        <v>3702500</v>
      </c>
      <c r="F11" s="14">
        <v>2681000</v>
      </c>
      <c r="G11" s="14">
        <v>2585000</v>
      </c>
    </row>
    <row r="12" spans="1:7" x14ac:dyDescent="0.3">
      <c r="B12" s="10" t="s">
        <v>37</v>
      </c>
      <c r="C12" s="14">
        <v>9443400</v>
      </c>
      <c r="D12" s="14">
        <v>8637400</v>
      </c>
      <c r="E12" s="14">
        <v>10183900</v>
      </c>
      <c r="F12" s="14">
        <v>7200200</v>
      </c>
      <c r="G12" s="14">
        <v>8300100</v>
      </c>
    </row>
    <row r="13" spans="1:7" ht="16.2" x14ac:dyDescent="0.35">
      <c r="A13" s="13" t="s">
        <v>38</v>
      </c>
      <c r="B13" s="8" t="s">
        <v>9</v>
      </c>
      <c r="C13" s="8" t="s">
        <v>4</v>
      </c>
      <c r="D13" s="9" t="s">
        <v>5</v>
      </c>
      <c r="E13" s="8" t="s">
        <v>6</v>
      </c>
      <c r="F13" s="8" t="s">
        <v>7</v>
      </c>
    </row>
    <row r="14" spans="1:7" x14ac:dyDescent="0.3">
      <c r="A14" s="8" t="s">
        <v>3</v>
      </c>
      <c r="B14" s="10" t="s">
        <v>2</v>
      </c>
      <c r="C14" s="31" t="s">
        <v>10</v>
      </c>
      <c r="D14" s="11">
        <f>C4</f>
        <v>306600</v>
      </c>
      <c r="E14" s="41">
        <f>D14/D15</f>
        <v>2.8166943803915444E-2</v>
      </c>
      <c r="F14" s="23">
        <f>E14-E16</f>
        <v>4.9792816211268243E-2</v>
      </c>
    </row>
    <row r="15" spans="1:7" x14ac:dyDescent="0.3">
      <c r="A15" s="10">
        <v>2022</v>
      </c>
      <c r="B15" s="10" t="s">
        <v>8</v>
      </c>
      <c r="C15" s="32"/>
      <c r="D15" s="11">
        <f>C3</f>
        <v>10885100</v>
      </c>
      <c r="E15" s="41"/>
      <c r="F15" s="24"/>
    </row>
    <row r="16" spans="1:7" x14ac:dyDescent="0.3">
      <c r="A16" s="10"/>
      <c r="B16" s="10" t="s">
        <v>2</v>
      </c>
      <c r="C16" s="32"/>
      <c r="D16" s="11">
        <f>D4</f>
        <v>-198000</v>
      </c>
      <c r="E16" s="41">
        <f t="shared" ref="E16:E18" si="0">D16/D17</f>
        <v>-2.1625872407352798E-2</v>
      </c>
      <c r="F16" s="23">
        <f t="shared" ref="F16" si="1">E16-E18</f>
        <v>-2.3953532274371723E-2</v>
      </c>
    </row>
    <row r="17" spans="1:6" x14ac:dyDescent="0.3">
      <c r="A17" s="10">
        <v>2021</v>
      </c>
      <c r="B17" s="10" t="s">
        <v>8</v>
      </c>
      <c r="C17" s="32"/>
      <c r="D17" s="11">
        <f>D3</f>
        <v>9155700</v>
      </c>
      <c r="E17" s="41"/>
      <c r="F17" s="24"/>
    </row>
    <row r="18" spans="1:6" x14ac:dyDescent="0.3">
      <c r="A18" s="10"/>
      <c r="B18" s="10" t="s">
        <v>2</v>
      </c>
      <c r="C18" s="32"/>
      <c r="D18" s="11">
        <f>E4</f>
        <v>23700</v>
      </c>
      <c r="E18" s="41">
        <f t="shared" si="0"/>
        <v>2.3276598670189256E-3</v>
      </c>
      <c r="F18" s="23">
        <f t="shared" ref="F18" si="2">E18-E20</f>
        <v>-9.0054014647205976E-4</v>
      </c>
    </row>
    <row r="19" spans="1:6" x14ac:dyDescent="0.3">
      <c r="A19" s="10">
        <v>2020</v>
      </c>
      <c r="B19" s="10" t="s">
        <v>8</v>
      </c>
      <c r="C19" s="32"/>
      <c r="D19" s="11">
        <f>E3</f>
        <v>10181900</v>
      </c>
      <c r="E19" s="41"/>
      <c r="F19" s="24"/>
    </row>
    <row r="20" spans="1:6" x14ac:dyDescent="0.3">
      <c r="A20" s="10"/>
      <c r="B20" s="10" t="s">
        <v>2</v>
      </c>
      <c r="C20" s="32"/>
      <c r="D20" s="11">
        <f>F4</f>
        <v>33500</v>
      </c>
      <c r="E20" s="41">
        <f t="shared" ref="E20" si="3">D20/D21</f>
        <v>3.2282000134909853E-3</v>
      </c>
      <c r="F20" s="23">
        <f t="shared" ref="F20" si="4">E20-E22</f>
        <v>1.1865905364873792E-3</v>
      </c>
    </row>
    <row r="21" spans="1:6" x14ac:dyDescent="0.3">
      <c r="A21" s="10">
        <v>2019</v>
      </c>
      <c r="B21" s="10" t="s">
        <v>8</v>
      </c>
      <c r="C21" s="32"/>
      <c r="D21" s="11">
        <f>F3</f>
        <v>10377300</v>
      </c>
      <c r="E21" s="41"/>
      <c r="F21" s="24"/>
    </row>
    <row r="22" spans="1:6" x14ac:dyDescent="0.3">
      <c r="A22" s="10"/>
      <c r="B22" s="10" t="s">
        <v>2</v>
      </c>
      <c r="C22" s="32"/>
      <c r="D22" s="11">
        <f>G4</f>
        <v>41500</v>
      </c>
      <c r="E22" s="41">
        <f t="shared" ref="E22" si="5">D22/D23</f>
        <v>2.0416094770036061E-3</v>
      </c>
      <c r="F22" s="23"/>
    </row>
    <row r="23" spans="1:6" x14ac:dyDescent="0.3">
      <c r="A23" s="10">
        <v>2018</v>
      </c>
      <c r="B23" s="10" t="s">
        <v>8</v>
      </c>
      <c r="C23" s="33"/>
      <c r="D23" s="11">
        <f>G3</f>
        <v>20327100</v>
      </c>
      <c r="E23" s="41"/>
      <c r="F23" s="24"/>
    </row>
    <row r="24" spans="1:6" x14ac:dyDescent="0.3">
      <c r="A24" s="10"/>
      <c r="B24" s="8" t="s">
        <v>35</v>
      </c>
      <c r="C24" s="8" t="s">
        <v>4</v>
      </c>
      <c r="D24" s="9" t="s">
        <v>5</v>
      </c>
      <c r="E24" s="8" t="s">
        <v>6</v>
      </c>
      <c r="F24" s="8" t="s">
        <v>7</v>
      </c>
    </row>
    <row r="25" spans="1:6" x14ac:dyDescent="0.3">
      <c r="A25" s="8" t="s">
        <v>3</v>
      </c>
      <c r="B25" s="10" t="s">
        <v>29</v>
      </c>
      <c r="C25" s="31" t="s">
        <v>31</v>
      </c>
      <c r="D25" s="11">
        <f>C5</f>
        <v>3808200</v>
      </c>
      <c r="E25" s="36">
        <f>D25/D26</f>
        <v>1.3069979750832275</v>
      </c>
      <c r="F25" s="26">
        <f>E27-E25</f>
        <v>0.48568708842969421</v>
      </c>
    </row>
    <row r="26" spans="1:6" x14ac:dyDescent="0.3">
      <c r="A26" s="10">
        <v>2022</v>
      </c>
      <c r="B26" s="10" t="s">
        <v>30</v>
      </c>
      <c r="C26" s="32"/>
      <c r="D26" s="11">
        <f>C6</f>
        <v>2913700</v>
      </c>
      <c r="E26" s="36"/>
      <c r="F26" s="27"/>
    </row>
    <row r="27" spans="1:6" x14ac:dyDescent="0.3">
      <c r="A27" s="10"/>
      <c r="B27" s="10" t="s">
        <v>29</v>
      </c>
      <c r="C27" s="32"/>
      <c r="D27" s="11">
        <f>D5</f>
        <v>4092700</v>
      </c>
      <c r="E27" s="36">
        <f t="shared" ref="E27:E29" si="6">D27/D28</f>
        <v>1.7926850635129217</v>
      </c>
      <c r="F27" s="26">
        <f t="shared" ref="F27" si="7">E29-E27</f>
        <v>-0.66304292981947133</v>
      </c>
    </row>
    <row r="28" spans="1:6" x14ac:dyDescent="0.3">
      <c r="A28" s="10">
        <v>2021</v>
      </c>
      <c r="B28" s="10" t="s">
        <v>30</v>
      </c>
      <c r="C28" s="32"/>
      <c r="D28" s="11">
        <f>D6</f>
        <v>2283000</v>
      </c>
      <c r="E28" s="36"/>
      <c r="F28" s="27"/>
    </row>
    <row r="29" spans="1:6" x14ac:dyDescent="0.3">
      <c r="A29" s="10"/>
      <c r="B29" s="10" t="s">
        <v>29</v>
      </c>
      <c r="C29" s="32"/>
      <c r="D29" s="11">
        <f>E5</f>
        <v>4182500</v>
      </c>
      <c r="E29" s="36">
        <f t="shared" si="6"/>
        <v>1.1296421336934503</v>
      </c>
      <c r="F29" s="26">
        <f t="shared" ref="F29" si="8">E31-E29</f>
        <v>-0.4610110258978517</v>
      </c>
    </row>
    <row r="30" spans="1:6" x14ac:dyDescent="0.3">
      <c r="A30" s="10">
        <v>2020</v>
      </c>
      <c r="B30" s="10" t="s">
        <v>30</v>
      </c>
      <c r="C30" s="32"/>
      <c r="D30" s="11">
        <f>E6</f>
        <v>3702500</v>
      </c>
      <c r="E30" s="36"/>
      <c r="F30" s="27"/>
    </row>
    <row r="31" spans="1:6" x14ac:dyDescent="0.3">
      <c r="A31" s="10"/>
      <c r="B31" s="10" t="s">
        <v>29</v>
      </c>
      <c r="C31" s="32"/>
      <c r="D31" s="11">
        <f>F5</f>
        <v>1792600</v>
      </c>
      <c r="E31" s="26">
        <f>D31/D32</f>
        <v>0.66863110779559864</v>
      </c>
      <c r="F31" s="26">
        <f t="shared" ref="F31" si="9">E33-E31</f>
        <v>-0.23286900686871914</v>
      </c>
    </row>
    <row r="32" spans="1:6" x14ac:dyDescent="0.3">
      <c r="A32" s="10">
        <v>2019</v>
      </c>
      <c r="B32" s="10" t="s">
        <v>30</v>
      </c>
      <c r="C32" s="32"/>
      <c r="D32" s="11">
        <f>F6</f>
        <v>2681000</v>
      </c>
      <c r="E32" s="27"/>
      <c r="F32" s="27"/>
    </row>
    <row r="33" spans="1:6" x14ac:dyDescent="0.3">
      <c r="A33" s="10"/>
      <c r="B33" s="10" t="s">
        <v>29</v>
      </c>
      <c r="C33" s="32"/>
      <c r="D33" s="11">
        <f>G5</f>
        <v>1692500</v>
      </c>
      <c r="E33" s="36">
        <f t="shared" ref="E33" si="10">D33/D34</f>
        <v>0.4357621009268795</v>
      </c>
      <c r="F33" s="26"/>
    </row>
    <row r="34" spans="1:6" x14ac:dyDescent="0.3">
      <c r="A34" s="10">
        <v>2018</v>
      </c>
      <c r="B34" s="10" t="s">
        <v>30</v>
      </c>
      <c r="C34" s="33"/>
      <c r="D34" s="11">
        <f>G6</f>
        <v>3884000</v>
      </c>
      <c r="E34" s="36"/>
      <c r="F34" s="27"/>
    </row>
    <row r="36" spans="1:6" x14ac:dyDescent="0.3">
      <c r="A36" s="3"/>
      <c r="B36" s="8" t="s">
        <v>15</v>
      </c>
      <c r="C36" s="8" t="s">
        <v>4</v>
      </c>
      <c r="D36" s="9" t="s">
        <v>5</v>
      </c>
      <c r="E36" s="8" t="s">
        <v>6</v>
      </c>
      <c r="F36" s="8" t="s">
        <v>7</v>
      </c>
    </row>
    <row r="37" spans="1:6" x14ac:dyDescent="0.3">
      <c r="A37" s="8" t="s">
        <v>3</v>
      </c>
      <c r="B37" s="3"/>
      <c r="C37" s="25" t="s">
        <v>18</v>
      </c>
      <c r="D37" s="11"/>
      <c r="E37" s="15"/>
      <c r="F37" s="20"/>
    </row>
    <row r="38" spans="1:6" x14ac:dyDescent="0.3">
      <c r="A38" s="10">
        <v>2022</v>
      </c>
      <c r="B38" s="10" t="s">
        <v>16</v>
      </c>
      <c r="C38" s="25"/>
      <c r="D38" s="11">
        <f>C3</f>
        <v>10885100</v>
      </c>
      <c r="E38" s="36">
        <f>D38/D39</f>
        <v>1.5390521166190652</v>
      </c>
      <c r="F38" s="36">
        <f>E38-E40</f>
        <v>9.5299751285395473E-2</v>
      </c>
    </row>
    <row r="39" spans="1:6" x14ac:dyDescent="0.3">
      <c r="A39" s="10"/>
      <c r="B39" s="10" t="s">
        <v>17</v>
      </c>
      <c r="C39" s="25"/>
      <c r="D39" s="11">
        <f>C12-C8</f>
        <v>7072600</v>
      </c>
      <c r="E39" s="36"/>
      <c r="F39" s="36"/>
    </row>
    <row r="40" spans="1:6" x14ac:dyDescent="0.3">
      <c r="A40" s="10">
        <v>2021</v>
      </c>
      <c r="B40" s="10" t="s">
        <v>16</v>
      </c>
      <c r="C40" s="25"/>
      <c r="D40" s="11">
        <f>D3</f>
        <v>9155700</v>
      </c>
      <c r="E40" s="36">
        <f t="shared" ref="E40" si="11">D40/D41</f>
        <v>1.4437523653336697</v>
      </c>
      <c r="F40" s="36">
        <f t="shared" ref="F40" si="12">E40-E42</f>
        <v>0.22209539730919303</v>
      </c>
    </row>
    <row r="41" spans="1:6" x14ac:dyDescent="0.3">
      <c r="A41" s="10"/>
      <c r="B41" s="10" t="s">
        <v>17</v>
      </c>
      <c r="C41" s="25"/>
      <c r="D41" s="11">
        <f>D12-D8</f>
        <v>6341600</v>
      </c>
      <c r="E41" s="36"/>
      <c r="F41" s="36"/>
    </row>
    <row r="42" spans="1:6" x14ac:dyDescent="0.3">
      <c r="A42" s="10">
        <v>2020</v>
      </c>
      <c r="B42" s="10" t="s">
        <v>16</v>
      </c>
      <c r="C42" s="25"/>
      <c r="D42" s="11">
        <f>E3</f>
        <v>10181900</v>
      </c>
      <c r="E42" s="36">
        <f t="shared" ref="E42" si="13">D42/D43</f>
        <v>1.2216569680244767</v>
      </c>
      <c r="F42" s="36">
        <f t="shared" ref="F42" si="14">E42-E44</f>
        <v>-0.86557502039018197</v>
      </c>
    </row>
    <row r="43" spans="1:6" x14ac:dyDescent="0.3">
      <c r="A43" s="10"/>
      <c r="B43" s="10" t="s">
        <v>17</v>
      </c>
      <c r="C43" s="25"/>
      <c r="D43" s="11">
        <f>E12-E8</f>
        <v>8334500</v>
      </c>
      <c r="E43" s="36"/>
      <c r="F43" s="36"/>
    </row>
    <row r="44" spans="1:6" x14ac:dyDescent="0.3">
      <c r="A44" s="10">
        <v>2019</v>
      </c>
      <c r="B44" s="10" t="s">
        <v>16</v>
      </c>
      <c r="C44" s="25"/>
      <c r="D44" s="11">
        <f>F3</f>
        <v>10377300</v>
      </c>
      <c r="E44" s="36">
        <f t="shared" ref="E44" si="15">D44/D45</f>
        <v>2.0872319884146586</v>
      </c>
      <c r="F44" s="36">
        <f t="shared" ref="F44" si="16">E44-E46</f>
        <v>-1.1992837755303696</v>
      </c>
    </row>
    <row r="45" spans="1:6" x14ac:dyDescent="0.3">
      <c r="A45" s="10"/>
      <c r="B45" s="10" t="s">
        <v>17</v>
      </c>
      <c r="C45" s="25"/>
      <c r="D45" s="11">
        <f>F12-F8</f>
        <v>4971800</v>
      </c>
      <c r="E45" s="36"/>
      <c r="F45" s="36"/>
    </row>
    <row r="46" spans="1:6" x14ac:dyDescent="0.3">
      <c r="A46" s="10">
        <v>2018</v>
      </c>
      <c r="B46" s="10" t="s">
        <v>16</v>
      </c>
      <c r="C46" s="25"/>
      <c r="D46" s="11">
        <f>G3</f>
        <v>20327100</v>
      </c>
      <c r="E46" s="36">
        <f t="shared" ref="E46" si="17">D46/D47</f>
        <v>3.2865157639450282</v>
      </c>
      <c r="F46" s="36"/>
    </row>
    <row r="47" spans="1:6" x14ac:dyDescent="0.3">
      <c r="A47" s="10"/>
      <c r="B47" s="10" t="s">
        <v>17</v>
      </c>
      <c r="C47" s="25"/>
      <c r="D47" s="7">
        <f>G12-G8</f>
        <v>6185000</v>
      </c>
      <c r="E47" s="36"/>
      <c r="F47" s="36"/>
    </row>
    <row r="48" spans="1:6" x14ac:dyDescent="0.3">
      <c r="A48" s="1" t="s">
        <v>3</v>
      </c>
      <c r="B48" s="17" t="s">
        <v>36</v>
      </c>
      <c r="C48" s="8" t="s">
        <v>4</v>
      </c>
      <c r="D48" s="9" t="s">
        <v>5</v>
      </c>
      <c r="E48" s="8" t="s">
        <v>6</v>
      </c>
      <c r="F48" s="8" t="s">
        <v>7</v>
      </c>
    </row>
    <row r="49" spans="1:6" x14ac:dyDescent="0.3">
      <c r="A49" s="28">
        <v>2022</v>
      </c>
      <c r="B49" s="10" t="s">
        <v>25</v>
      </c>
      <c r="C49" s="25" t="s">
        <v>26</v>
      </c>
      <c r="D49" s="11">
        <f>C9</f>
        <v>306600</v>
      </c>
      <c r="E49" s="26">
        <f>(D49-D50)/D51</f>
        <v>0.10378556474585579</v>
      </c>
      <c r="F49" s="36">
        <f>E52-E49</f>
        <v>-0.19174001065036739</v>
      </c>
    </row>
    <row r="50" spans="1:6" x14ac:dyDescent="0.3">
      <c r="A50" s="29"/>
      <c r="B50" s="10" t="s">
        <v>27</v>
      </c>
      <c r="C50" s="25"/>
      <c r="D50" s="11">
        <f>C10</f>
        <v>4200</v>
      </c>
      <c r="E50" s="37"/>
      <c r="F50" s="36"/>
    </row>
    <row r="51" spans="1:6" x14ac:dyDescent="0.3">
      <c r="A51" s="30"/>
      <c r="B51" s="10" t="s">
        <v>28</v>
      </c>
      <c r="C51" s="25"/>
      <c r="D51" s="11">
        <f>C11</f>
        <v>2913700</v>
      </c>
      <c r="E51" s="27"/>
      <c r="F51" s="36"/>
    </row>
    <row r="52" spans="1:6" x14ac:dyDescent="0.3">
      <c r="A52" s="31">
        <v>2021</v>
      </c>
      <c r="B52" s="10" t="s">
        <v>25</v>
      </c>
      <c r="C52" s="25"/>
      <c r="D52" s="11">
        <f>D9</f>
        <v>-198000</v>
      </c>
      <c r="E52" s="26">
        <f>(D52-D53)/D54</f>
        <v>-8.7954445904511611E-2</v>
      </c>
      <c r="F52" s="36">
        <f t="shared" ref="F52" si="18">E55-E52</f>
        <v>9.2734999584457592E-2</v>
      </c>
    </row>
    <row r="53" spans="1:6" x14ac:dyDescent="0.3">
      <c r="A53" s="32"/>
      <c r="B53" s="10" t="s">
        <v>27</v>
      </c>
      <c r="C53" s="25"/>
      <c r="D53" s="11">
        <f>D10</f>
        <v>2800</v>
      </c>
      <c r="E53" s="37"/>
      <c r="F53" s="36"/>
    </row>
    <row r="54" spans="1:6" x14ac:dyDescent="0.3">
      <c r="A54" s="33"/>
      <c r="B54" s="10" t="s">
        <v>28</v>
      </c>
      <c r="C54" s="25"/>
      <c r="D54" s="11">
        <f>D11</f>
        <v>2283000</v>
      </c>
      <c r="E54" s="27"/>
      <c r="F54" s="36"/>
    </row>
    <row r="55" spans="1:6" x14ac:dyDescent="0.3">
      <c r="A55" s="31">
        <v>2020</v>
      </c>
      <c r="B55" s="10" t="s">
        <v>25</v>
      </c>
      <c r="C55" s="25"/>
      <c r="D55" s="11">
        <f>E9</f>
        <v>23700</v>
      </c>
      <c r="E55" s="26">
        <f>(D55-D56)/D57</f>
        <v>4.7805536799459822E-3</v>
      </c>
      <c r="F55" s="36">
        <f t="shared" ref="F55" si="19">E58-E55</f>
        <v>7.752083395772034E-3</v>
      </c>
    </row>
    <row r="56" spans="1:6" x14ac:dyDescent="0.3">
      <c r="A56" s="32"/>
      <c r="B56" s="10" t="s">
        <v>27</v>
      </c>
      <c r="C56" s="25"/>
      <c r="D56" s="11">
        <f>E10</f>
        <v>6000</v>
      </c>
      <c r="E56" s="37"/>
      <c r="F56" s="36"/>
    </row>
    <row r="57" spans="1:6" x14ac:dyDescent="0.3">
      <c r="A57" s="33"/>
      <c r="B57" s="10" t="s">
        <v>28</v>
      </c>
      <c r="C57" s="25"/>
      <c r="D57" s="11">
        <f>E11</f>
        <v>3702500</v>
      </c>
      <c r="E57" s="27"/>
      <c r="F57" s="36"/>
    </row>
    <row r="58" spans="1:6" x14ac:dyDescent="0.3">
      <c r="A58" s="31">
        <v>2019</v>
      </c>
      <c r="B58" s="10" t="s">
        <v>25</v>
      </c>
      <c r="C58" s="25"/>
      <c r="D58" s="11">
        <f>F9</f>
        <v>33500</v>
      </c>
      <c r="E58" s="26">
        <f>(D58-D59)/D60</f>
        <v>1.2532637075718016E-2</v>
      </c>
      <c r="F58" s="36">
        <f t="shared" ref="F58" si="20">E61-E58</f>
        <v>-3.9059446192383253E-3</v>
      </c>
    </row>
    <row r="59" spans="1:6" x14ac:dyDescent="0.3">
      <c r="A59" s="32"/>
      <c r="B59" s="10" t="s">
        <v>27</v>
      </c>
      <c r="C59" s="25"/>
      <c r="D59" s="11">
        <f>F10</f>
        <v>-100</v>
      </c>
      <c r="E59" s="37"/>
      <c r="F59" s="36"/>
    </row>
    <row r="60" spans="1:6" x14ac:dyDescent="0.3">
      <c r="A60" s="33"/>
      <c r="B60" s="10" t="s">
        <v>28</v>
      </c>
      <c r="C60" s="25"/>
      <c r="D60" s="11">
        <f>F11</f>
        <v>2681000</v>
      </c>
      <c r="E60" s="27"/>
      <c r="F60" s="36"/>
    </row>
    <row r="61" spans="1:6" x14ac:dyDescent="0.3">
      <c r="A61" s="31">
        <v>2018</v>
      </c>
      <c r="B61" s="10" t="s">
        <v>25</v>
      </c>
      <c r="C61" s="25"/>
      <c r="D61" s="11">
        <f>G9</f>
        <v>21500</v>
      </c>
      <c r="E61" s="26">
        <f>(D61-D62)/D63</f>
        <v>8.6266924564796909E-3</v>
      </c>
      <c r="F61" s="36"/>
    </row>
    <row r="62" spans="1:6" x14ac:dyDescent="0.3">
      <c r="A62" s="32"/>
      <c r="B62" s="10" t="s">
        <v>27</v>
      </c>
      <c r="C62" s="25"/>
      <c r="D62" s="11">
        <f>G10</f>
        <v>-800</v>
      </c>
      <c r="E62" s="37"/>
      <c r="F62" s="36"/>
    </row>
    <row r="63" spans="1:6" x14ac:dyDescent="0.3">
      <c r="A63" s="33"/>
      <c r="B63" s="10" t="s">
        <v>28</v>
      </c>
      <c r="C63" s="25"/>
      <c r="D63" s="7">
        <f>G11</f>
        <v>2585000</v>
      </c>
      <c r="E63" s="27"/>
      <c r="F63" s="36"/>
    </row>
    <row r="65" spans="1:6" x14ac:dyDescent="0.3">
      <c r="B65" s="4" t="s">
        <v>12</v>
      </c>
      <c r="C65" s="4" t="s">
        <v>4</v>
      </c>
      <c r="D65" s="4" t="s">
        <v>5</v>
      </c>
      <c r="E65" s="4" t="s">
        <v>6</v>
      </c>
      <c r="F65" s="4" t="s">
        <v>7</v>
      </c>
    </row>
    <row r="66" spans="1:6" x14ac:dyDescent="0.3">
      <c r="A66" s="4" t="s">
        <v>3</v>
      </c>
      <c r="B66" s="5" t="s">
        <v>13</v>
      </c>
      <c r="C66" s="43" t="s">
        <v>14</v>
      </c>
      <c r="D66" s="6">
        <f>C7</f>
        <v>2182300</v>
      </c>
      <c r="E66" s="34">
        <f>D66/D67</f>
        <v>0.92049097351105114</v>
      </c>
      <c r="F66" s="46">
        <f>E66-E68</f>
        <v>0.22565692873363152</v>
      </c>
    </row>
    <row r="67" spans="1:6" x14ac:dyDescent="0.3">
      <c r="A67" s="10">
        <v>2022</v>
      </c>
      <c r="B67" s="5" t="s">
        <v>11</v>
      </c>
      <c r="C67" s="44"/>
      <c r="D67" s="6">
        <f>C8</f>
        <v>2370800</v>
      </c>
      <c r="E67" s="34"/>
      <c r="F67" s="47"/>
    </row>
    <row r="68" spans="1:6" x14ac:dyDescent="0.3">
      <c r="A68" s="10"/>
      <c r="B68" s="5" t="s">
        <v>13</v>
      </c>
      <c r="C68" s="44"/>
      <c r="D68" s="6">
        <f>D7</f>
        <v>1595200</v>
      </c>
      <c r="E68" s="34">
        <f t="shared" ref="E68:E70" si="21">D68/D69</f>
        <v>0.69483404477741961</v>
      </c>
      <c r="F68" s="46">
        <f t="shared" ref="F68" si="22">E68-E70</f>
        <v>3.7864216725078337E-2</v>
      </c>
    </row>
    <row r="69" spans="1:6" x14ac:dyDescent="0.3">
      <c r="A69" s="10">
        <v>2021</v>
      </c>
      <c r="B69" s="5" t="s">
        <v>11</v>
      </c>
      <c r="C69" s="44"/>
      <c r="D69" s="6">
        <f>D8</f>
        <v>2295800</v>
      </c>
      <c r="E69" s="34"/>
      <c r="F69" s="47"/>
    </row>
    <row r="70" spans="1:6" x14ac:dyDescent="0.3">
      <c r="A70" s="10"/>
      <c r="B70" s="5" t="s">
        <v>13</v>
      </c>
      <c r="C70" s="44"/>
      <c r="D70" s="6">
        <f>E7</f>
        <v>1215000</v>
      </c>
      <c r="E70" s="34">
        <f t="shared" si="21"/>
        <v>0.65696982805234128</v>
      </c>
      <c r="F70" s="46">
        <f t="shared" ref="F70" si="23">E70-E72</f>
        <v>-1.1850850461390561E-2</v>
      </c>
    </row>
    <row r="71" spans="1:6" x14ac:dyDescent="0.3">
      <c r="A71" s="10">
        <v>2020</v>
      </c>
      <c r="B71" s="5" t="s">
        <v>11</v>
      </c>
      <c r="C71" s="44"/>
      <c r="D71" s="6">
        <f>E8</f>
        <v>1849400</v>
      </c>
      <c r="E71" s="34"/>
      <c r="F71" s="47"/>
    </row>
    <row r="72" spans="1:6" x14ac:dyDescent="0.3">
      <c r="A72" s="10"/>
      <c r="B72" s="5" t="s">
        <v>13</v>
      </c>
      <c r="C72" s="44"/>
      <c r="D72" s="6">
        <f>F7</f>
        <v>1490400</v>
      </c>
      <c r="E72" s="34">
        <f t="shared" ref="E72" si="24">D72/D73</f>
        <v>0.66882067851373184</v>
      </c>
      <c r="F72" s="46">
        <f t="shared" ref="F72" si="25">E72-E74</f>
        <v>0.10615224676109603</v>
      </c>
    </row>
    <row r="73" spans="1:6" x14ac:dyDescent="0.3">
      <c r="A73" s="10">
        <v>2019</v>
      </c>
      <c r="B73" s="5" t="s">
        <v>11</v>
      </c>
      <c r="C73" s="44"/>
      <c r="D73" s="6">
        <f>F8</f>
        <v>2228400</v>
      </c>
      <c r="E73" s="34"/>
      <c r="F73" s="47"/>
    </row>
    <row r="74" spans="1:6" x14ac:dyDescent="0.3">
      <c r="A74" s="10"/>
      <c r="B74" s="5" t="s">
        <v>13</v>
      </c>
      <c r="C74" s="44"/>
      <c r="D74" s="6">
        <f>G7</f>
        <v>1190100</v>
      </c>
      <c r="E74" s="34">
        <f t="shared" ref="E74" si="26">D74/D75</f>
        <v>0.56266843175263581</v>
      </c>
      <c r="F74" s="46"/>
    </row>
    <row r="75" spans="1:6" x14ac:dyDescent="0.3">
      <c r="A75" s="10">
        <v>2018</v>
      </c>
      <c r="B75" s="5" t="s">
        <v>11</v>
      </c>
      <c r="C75" s="45"/>
      <c r="D75" s="6">
        <f>G8</f>
        <v>2115100</v>
      </c>
      <c r="E75" s="34"/>
      <c r="F75" s="47"/>
    </row>
  </sheetData>
  <mergeCells count="61">
    <mergeCell ref="B1:E1"/>
    <mergeCell ref="C14:C23"/>
    <mergeCell ref="E14:E15"/>
    <mergeCell ref="F14:F15"/>
    <mergeCell ref="E16:E17"/>
    <mergeCell ref="E18:E19"/>
    <mergeCell ref="E20:E21"/>
    <mergeCell ref="E22:E23"/>
    <mergeCell ref="F22:F23"/>
    <mergeCell ref="F16:F17"/>
    <mergeCell ref="F18:F19"/>
    <mergeCell ref="F20:F21"/>
    <mergeCell ref="C25:C34"/>
    <mergeCell ref="E25:E26"/>
    <mergeCell ref="F25:F26"/>
    <mergeCell ref="E27:E28"/>
    <mergeCell ref="F27:F28"/>
    <mergeCell ref="E29:E30"/>
    <mergeCell ref="F29:F30"/>
    <mergeCell ref="E31:E32"/>
    <mergeCell ref="E33:E34"/>
    <mergeCell ref="F31:F32"/>
    <mergeCell ref="F33:F34"/>
    <mergeCell ref="C37:C47"/>
    <mergeCell ref="E38:E39"/>
    <mergeCell ref="F38:F39"/>
    <mergeCell ref="E40:E41"/>
    <mergeCell ref="F40:F41"/>
    <mergeCell ref="E42:E43"/>
    <mergeCell ref="F42:F43"/>
    <mergeCell ref="E44:E45"/>
    <mergeCell ref="F44:F45"/>
    <mergeCell ref="E46:E47"/>
    <mergeCell ref="F46:F47"/>
    <mergeCell ref="A49:A51"/>
    <mergeCell ref="C49:C63"/>
    <mergeCell ref="E49:E51"/>
    <mergeCell ref="F49:F51"/>
    <mergeCell ref="A52:A54"/>
    <mergeCell ref="E52:E54"/>
    <mergeCell ref="F52:F54"/>
    <mergeCell ref="A55:A57"/>
    <mergeCell ref="E55:E57"/>
    <mergeCell ref="F55:F57"/>
    <mergeCell ref="A58:A60"/>
    <mergeCell ref="E58:E60"/>
    <mergeCell ref="F58:F60"/>
    <mergeCell ref="A61:A63"/>
    <mergeCell ref="E61:E63"/>
    <mergeCell ref="F61:F63"/>
    <mergeCell ref="C66:C75"/>
    <mergeCell ref="E66:E67"/>
    <mergeCell ref="F66:F67"/>
    <mergeCell ref="E68:E69"/>
    <mergeCell ref="F68:F69"/>
    <mergeCell ref="E70:E71"/>
    <mergeCell ref="F70:F71"/>
    <mergeCell ref="E72:E73"/>
    <mergeCell ref="F72:F73"/>
    <mergeCell ref="E74:E75"/>
    <mergeCell ref="F74:F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Next plc </vt:lpstr>
      <vt:lpstr>M&amp;S PLC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Acer</cp:lastModifiedBy>
  <dcterms:created xsi:type="dcterms:W3CDTF">2022-08-29T06:22:44Z</dcterms:created>
  <dcterms:modified xsi:type="dcterms:W3CDTF">2022-10-26T11:52:45Z</dcterms:modified>
</cp:coreProperties>
</file>