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om\Downloads\"/>
    </mc:Choice>
  </mc:AlternateContent>
  <bookViews>
    <workbookView xWindow="0" yWindow="0" windowWidth="19200" windowHeight="6930"/>
  </bookViews>
  <sheets>
    <sheet name="Student Records" sheetId="1" r:id="rId1"/>
  </sheets>
  <calcPr calcId="162913"/>
</workbook>
</file>

<file path=xl/calcChain.xml><?xml version="1.0" encoding="utf-8"?>
<calcChain xmlns="http://schemas.openxmlformats.org/spreadsheetml/2006/main">
  <c r="E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4" i="1"/>
  <c r="E5" i="1"/>
  <c r="E6" i="1"/>
  <c r="I2" i="1"/>
  <c r="I3" i="1"/>
  <c r="K3" i="1" s="1"/>
  <c r="I4" i="1"/>
  <c r="I5" i="1"/>
  <c r="K5" i="1" s="1"/>
  <c r="I6" i="1"/>
  <c r="K2" i="1" l="1"/>
  <c r="K4" i="1"/>
  <c r="K6" i="1"/>
</calcChain>
</file>

<file path=xl/sharedStrings.xml><?xml version="1.0" encoding="utf-8"?>
<sst xmlns="http://schemas.openxmlformats.org/spreadsheetml/2006/main" count="112" uniqueCount="67">
  <si>
    <t>Student UID</t>
  </si>
  <si>
    <t>Student Name</t>
  </si>
  <si>
    <t>Class</t>
  </si>
  <si>
    <t>Section</t>
  </si>
  <si>
    <t>Semester</t>
  </si>
  <si>
    <t>MST1</t>
  </si>
  <si>
    <t>MST2</t>
  </si>
  <si>
    <t>EST</t>
  </si>
  <si>
    <t>Average</t>
  </si>
  <si>
    <t>Grade</t>
  </si>
  <si>
    <t>CGPA</t>
  </si>
  <si>
    <t>22BCA10001</t>
  </si>
  <si>
    <t>Ram Sharma</t>
  </si>
  <si>
    <t>22BCA1</t>
  </si>
  <si>
    <t>A</t>
  </si>
  <si>
    <t>B</t>
  </si>
  <si>
    <t>22BCA10002</t>
  </si>
  <si>
    <t>Sita Kumari</t>
  </si>
  <si>
    <t>22BCA10003</t>
  </si>
  <si>
    <t>Arjun Verma</t>
  </si>
  <si>
    <t>22BCA2</t>
  </si>
  <si>
    <t>22BCA10004</t>
  </si>
  <si>
    <t>Neha Patel</t>
  </si>
  <si>
    <t>22BCA3</t>
  </si>
  <si>
    <t>22BCA10005</t>
  </si>
  <si>
    <t>Ravi Singh</t>
  </si>
  <si>
    <t>22BCA10006</t>
  </si>
  <si>
    <t>22BCA10007</t>
  </si>
  <si>
    <t>22BCA10008</t>
  </si>
  <si>
    <t>22BCA10009</t>
  </si>
  <si>
    <t>22BCA10010</t>
  </si>
  <si>
    <t>22BCA10011</t>
  </si>
  <si>
    <t>22BCA10012</t>
  </si>
  <si>
    <t>22BCA10013</t>
  </si>
  <si>
    <t>22BCA10014</t>
  </si>
  <si>
    <t>22BCA10015</t>
  </si>
  <si>
    <t>22BCA10016</t>
  </si>
  <si>
    <t>22BCA10017</t>
  </si>
  <si>
    <t>22BCA10018</t>
  </si>
  <si>
    <t>22BCA10019</t>
  </si>
  <si>
    <t>22BCA10020</t>
  </si>
  <si>
    <t>Aarav</t>
  </si>
  <si>
    <t>Vivaan</t>
  </si>
  <si>
    <t>Ishaan</t>
  </si>
  <si>
    <t>Rohan</t>
  </si>
  <si>
    <t>Krishna</t>
  </si>
  <si>
    <t>Yash</t>
  </si>
  <si>
    <t>Aditya</t>
  </si>
  <si>
    <t>Aryan</t>
  </si>
  <si>
    <t>Rahul</t>
  </si>
  <si>
    <t>Kunal</t>
  </si>
  <si>
    <t>Ananya</t>
  </si>
  <si>
    <t>Isha</t>
  </si>
  <si>
    <t>Priya</t>
  </si>
  <si>
    <t>Sneha</t>
  </si>
  <si>
    <t>Aarohi</t>
  </si>
  <si>
    <t>Diya</t>
  </si>
  <si>
    <t>Sakshi</t>
  </si>
  <si>
    <t>Kavya</t>
  </si>
  <si>
    <t>Nikita</t>
  </si>
  <si>
    <t>Pooja</t>
  </si>
  <si>
    <t>22BCA10021</t>
  </si>
  <si>
    <t>22BCA10022</t>
  </si>
  <si>
    <t>22BCA10023</t>
  </si>
  <si>
    <t>22BCA10024</t>
  </si>
  <si>
    <t>22BCA10025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</si>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</sst>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Average Marks Comparison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 Records'!$I$1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'Student Records'!$A$2:$A$26</c:f>
              <c:strCache>
                <c:ptCount val="25"/>
                <c:pt idx="0">
                  <c:v>22BCA10001</c:v>
                </c:pt>
                <c:pt idx="1">
                  <c:v>22BCA10002</c:v>
                </c:pt>
                <c:pt idx="2">
                  <c:v>22BCA10003</c:v>
                </c:pt>
                <c:pt idx="3">
                  <c:v>22BCA10004</c:v>
                </c:pt>
                <c:pt idx="4">
                  <c:v>22BCA10005</c:v>
                </c:pt>
                <c:pt idx="5">
                  <c:v>22BCA10006</c:v>
                </c:pt>
                <c:pt idx="6">
                  <c:v>22BCA10007</c:v>
                </c:pt>
                <c:pt idx="7">
                  <c:v>22BCA10008</c:v>
                </c:pt>
                <c:pt idx="8">
                  <c:v>22BCA10009</c:v>
                </c:pt>
                <c:pt idx="9">
                  <c:v>22BCA10010</c:v>
                </c:pt>
                <c:pt idx="10">
                  <c:v>22BCA10011</c:v>
                </c:pt>
                <c:pt idx="11">
                  <c:v>22BCA10012</c:v>
                </c:pt>
                <c:pt idx="12">
                  <c:v>22BCA10013</c:v>
                </c:pt>
                <c:pt idx="13">
                  <c:v>22BCA10014</c:v>
                </c:pt>
                <c:pt idx="14">
                  <c:v>22BCA10015</c:v>
                </c:pt>
                <c:pt idx="15">
                  <c:v>22BCA10016</c:v>
                </c:pt>
                <c:pt idx="16">
                  <c:v>22BCA10017</c:v>
                </c:pt>
                <c:pt idx="17">
                  <c:v>22BCA10018</c:v>
                </c:pt>
                <c:pt idx="18">
                  <c:v>22BCA10019</c:v>
                </c:pt>
                <c:pt idx="19">
                  <c:v>22BCA10020</c:v>
                </c:pt>
                <c:pt idx="20">
                  <c:v>22BCA10021</c:v>
                </c:pt>
                <c:pt idx="21">
                  <c:v>22BCA10022</c:v>
                </c:pt>
                <c:pt idx="22">
                  <c:v>22BCA10023</c:v>
                </c:pt>
                <c:pt idx="23">
                  <c:v>22BCA10024</c:v>
                </c:pt>
                <c:pt idx="24">
                  <c:v>22BCA10025</c:v>
                </c:pt>
              </c:strCache>
            </c:strRef>
          </c:cat>
          <c:val>
            <c:numRef>
              <c:f>'Student Records'!$I$2:$I$26</c:f>
              <c:numCache>
                <c:formatCode>General</c:formatCode>
                <c:ptCount val="25"/>
                <c:pt idx="0">
                  <c:v>83.2</c:v>
                </c:pt>
                <c:pt idx="1">
                  <c:v>89.6</c:v>
                </c:pt>
                <c:pt idx="2">
                  <c:v>65.3</c:v>
                </c:pt>
                <c:pt idx="3">
                  <c:v>87.6</c:v>
                </c:pt>
                <c:pt idx="4">
                  <c:v>70.2</c:v>
                </c:pt>
                <c:pt idx="5">
                  <c:v>70.78</c:v>
                </c:pt>
                <c:pt idx="6">
                  <c:v>67.98</c:v>
                </c:pt>
                <c:pt idx="7">
                  <c:v>65.180000000000007</c:v>
                </c:pt>
                <c:pt idx="8">
                  <c:v>62.38</c:v>
                </c:pt>
                <c:pt idx="9">
                  <c:v>64.22</c:v>
                </c:pt>
                <c:pt idx="10">
                  <c:v>56.78</c:v>
                </c:pt>
                <c:pt idx="11">
                  <c:v>66.22</c:v>
                </c:pt>
                <c:pt idx="12">
                  <c:v>47.42</c:v>
                </c:pt>
                <c:pt idx="13">
                  <c:v>48.38</c:v>
                </c:pt>
                <c:pt idx="14">
                  <c:v>59.019999999999996</c:v>
                </c:pt>
                <c:pt idx="15">
                  <c:v>42.779999999999994</c:v>
                </c:pt>
                <c:pt idx="16">
                  <c:v>59.82</c:v>
                </c:pt>
                <c:pt idx="17">
                  <c:v>42.22</c:v>
                </c:pt>
                <c:pt idx="18">
                  <c:v>34.379999999999995</c:v>
                </c:pt>
                <c:pt idx="19">
                  <c:v>31.58</c:v>
                </c:pt>
                <c:pt idx="20">
                  <c:v>59.019999999999996</c:v>
                </c:pt>
                <c:pt idx="21">
                  <c:v>53.82</c:v>
                </c:pt>
                <c:pt idx="22">
                  <c:v>36.22</c:v>
                </c:pt>
                <c:pt idx="23">
                  <c:v>59.820000000000007</c:v>
                </c:pt>
                <c:pt idx="24">
                  <c:v>49.82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7-4241-9855-D616EB8AA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Student UID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Marks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393699</xdr:colOff>
      <xdr:row>1</xdr:row>
      <xdr:rowOff>50800</xdr:rowOff>
    </xdr:from>
    <xdr:ext cx="7548685" cy="33333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72" zoomScaleNormal="72" workbookViewId="0">
      <selection activeCell="E2" sqref="E2"/>
    </sheetView>
  </sheetViews>
  <sheetFormatPr defaultRowHeight="14.5" x14ac:dyDescent="0.35"/>
  <cols>
    <col min="1" max="1" width="11.1796875" bestFit="1" customWidth="1"/>
    <col min="2" max="2" width="12.6328125" bestFit="1" customWidth="1"/>
    <col min="3" max="3" width="7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</v>
      </c>
    </row>
    <row r="2" spans="1:12" x14ac:dyDescent="0.35">
      <c r="A2" s="2" t="s">
        <v>11</v>
      </c>
      <c r="B2" s="2" t="s">
        <v>12</v>
      </c>
      <c r="C2" s="2" t="s">
        <v>13</v>
      </c>
      <c r="D2" s="2" t="s">
        <v>14</v>
      </c>
      <c r="E2" s="2">
        <f ca="1">MIN(6, (YEAR(TODAY()) - ("20"&amp;LEFT(A2,2))) * 2 + 1)</f>
        <v>6</v>
      </c>
      <c r="F2" s="2">
        <v>78</v>
      </c>
      <c r="G2" s="2">
        <v>82</v>
      </c>
      <c r="H2" s="2">
        <v>88</v>
      </c>
      <c r="I2" s="2">
        <f>(F2*0.3 + G2*0.3 + H2*0.4)</f>
        <v>83.2</v>
      </c>
      <c r="J2" s="2" t="str">
        <f>IF(I2&lt;40, "F", IF(I2&gt;=90, "A+", IF(I2&gt;=80, "A", IF(I2&gt;=70, "B+", IF(I2&gt;=60, "B", IF(I2&gt;=50, "C", "D"))))))</f>
        <v>A</v>
      </c>
      <c r="K2" s="2">
        <f>I2/10</f>
        <v>8.32</v>
      </c>
      <c r="L2" s="2" t="str">
        <f>IF(AND(I2&gt;=40, K2&gt;=5), "Pass", "Fail")</f>
        <v>Pass</v>
      </c>
    </row>
    <row r="3" spans="1:12" x14ac:dyDescent="0.35">
      <c r="A3" s="2" t="s">
        <v>16</v>
      </c>
      <c r="B3" s="2" t="s">
        <v>17</v>
      </c>
      <c r="C3" s="2" t="s">
        <v>13</v>
      </c>
      <c r="D3" s="2" t="s">
        <v>15</v>
      </c>
      <c r="E3" s="2">
        <f t="shared" ref="E3:E26" ca="1" si="0">MIN(6, (YEAR(TODAY()) - ("20"&amp;LEFT(A3,2))) * 2 + 1)</f>
        <v>6</v>
      </c>
      <c r="F3" s="2">
        <v>90</v>
      </c>
      <c r="G3" s="2">
        <v>86</v>
      </c>
      <c r="H3" s="2">
        <v>92</v>
      </c>
      <c r="I3" s="2">
        <f t="shared" ref="I3:I26" si="1">(F3*0.3 + G3*0.3 + H3*0.4)</f>
        <v>89.6</v>
      </c>
      <c r="J3" s="2" t="str">
        <f t="shared" ref="J3:J26" si="2">IF(I3&lt;40, "F", IF(I3&gt;=90, "A+", IF(I3&gt;=80, "A", IF(I3&gt;=70, "B+", IF(I3&gt;=60, "B", IF(I3&gt;=50, "C", "D"))))))</f>
        <v>A</v>
      </c>
      <c r="K3" s="2">
        <f t="shared" ref="K3:K26" si="3">I3/10</f>
        <v>8.9599999999999991</v>
      </c>
      <c r="L3" s="2" t="str">
        <f t="shared" ref="L3:L26" si="4">IF(AND(I3&gt;=40, K3&gt;=5), "Pass", "Fail")</f>
        <v>Pass</v>
      </c>
    </row>
    <row r="4" spans="1:12" x14ac:dyDescent="0.35">
      <c r="A4" s="2" t="s">
        <v>18</v>
      </c>
      <c r="B4" s="2" t="s">
        <v>19</v>
      </c>
      <c r="C4" s="2" t="s">
        <v>20</v>
      </c>
      <c r="D4" s="2" t="s">
        <v>14</v>
      </c>
      <c r="E4" s="2">
        <f t="shared" ca="1" si="0"/>
        <v>6</v>
      </c>
      <c r="F4" s="2">
        <v>65</v>
      </c>
      <c r="G4" s="2">
        <v>58</v>
      </c>
      <c r="H4" s="2">
        <v>71</v>
      </c>
      <c r="I4" s="2">
        <f t="shared" si="1"/>
        <v>65.3</v>
      </c>
      <c r="J4" s="2" t="str">
        <f t="shared" si="2"/>
        <v>B</v>
      </c>
      <c r="K4" s="2">
        <f t="shared" si="3"/>
        <v>6.5299999999999994</v>
      </c>
      <c r="L4" s="2" t="str">
        <f t="shared" si="4"/>
        <v>Pass</v>
      </c>
    </row>
    <row r="5" spans="1:12" x14ac:dyDescent="0.35">
      <c r="A5" s="2" t="s">
        <v>21</v>
      </c>
      <c r="B5" s="2" t="s">
        <v>22</v>
      </c>
      <c r="C5" s="2" t="s">
        <v>23</v>
      </c>
      <c r="D5" s="2" t="s">
        <v>15</v>
      </c>
      <c r="E5" s="2">
        <f t="shared" ca="1" si="0"/>
        <v>6</v>
      </c>
      <c r="F5" s="2">
        <v>88</v>
      </c>
      <c r="G5" s="2">
        <v>92</v>
      </c>
      <c r="H5" s="2">
        <v>84</v>
      </c>
      <c r="I5" s="2">
        <f t="shared" si="1"/>
        <v>87.6</v>
      </c>
      <c r="J5" s="2" t="str">
        <f t="shared" si="2"/>
        <v>A</v>
      </c>
      <c r="K5" s="2">
        <f t="shared" si="3"/>
        <v>8.76</v>
      </c>
      <c r="L5" s="2" t="str">
        <f t="shared" si="4"/>
        <v>Pass</v>
      </c>
    </row>
    <row r="6" spans="1:12" x14ac:dyDescent="0.35">
      <c r="A6" s="2" t="s">
        <v>24</v>
      </c>
      <c r="B6" s="2" t="s">
        <v>25</v>
      </c>
      <c r="C6" s="2" t="s">
        <v>20</v>
      </c>
      <c r="D6" s="2" t="s">
        <v>15</v>
      </c>
      <c r="E6" s="2">
        <f t="shared" ca="1" si="0"/>
        <v>6</v>
      </c>
      <c r="F6" s="2">
        <v>70</v>
      </c>
      <c r="G6" s="2">
        <v>68</v>
      </c>
      <c r="H6" s="2">
        <v>72</v>
      </c>
      <c r="I6" s="2">
        <f t="shared" si="1"/>
        <v>70.2</v>
      </c>
      <c r="J6" s="2" t="str">
        <f t="shared" si="2"/>
        <v>B+</v>
      </c>
      <c r="K6" s="2">
        <f t="shared" si="3"/>
        <v>7.0200000000000005</v>
      </c>
      <c r="L6" s="2" t="str">
        <f t="shared" si="4"/>
        <v>Pass</v>
      </c>
    </row>
    <row r="7" spans="1:12" x14ac:dyDescent="0.35">
      <c r="A7" s="2" t="s">
        <v>26</v>
      </c>
      <c r="B7" s="2" t="s">
        <v>41</v>
      </c>
      <c r="C7" s="2" t="s">
        <v>13</v>
      </c>
      <c r="D7" s="2" t="s">
        <v>14</v>
      </c>
      <c r="E7" s="2">
        <f t="shared" ca="1" si="0"/>
        <v>6</v>
      </c>
      <c r="F7" s="2">
        <v>72.8</v>
      </c>
      <c r="G7" s="2">
        <v>70.599999999999994</v>
      </c>
      <c r="H7" s="2">
        <v>69.400000000000006</v>
      </c>
      <c r="I7" s="2">
        <f t="shared" si="1"/>
        <v>70.78</v>
      </c>
      <c r="J7" s="2" t="str">
        <f t="shared" si="2"/>
        <v>B+</v>
      </c>
      <c r="K7" s="2">
        <f t="shared" si="3"/>
        <v>7.0780000000000003</v>
      </c>
      <c r="L7" s="2" t="str">
        <f t="shared" si="4"/>
        <v>Pass</v>
      </c>
    </row>
    <row r="8" spans="1:12" x14ac:dyDescent="0.35">
      <c r="A8" s="2" t="s">
        <v>27</v>
      </c>
      <c r="B8" s="2" t="s">
        <v>51</v>
      </c>
      <c r="C8" s="2" t="s">
        <v>13</v>
      </c>
      <c r="D8" s="2" t="s">
        <v>15</v>
      </c>
      <c r="E8" s="2">
        <f t="shared" ca="1" si="0"/>
        <v>6</v>
      </c>
      <c r="F8" s="2">
        <v>71</v>
      </c>
      <c r="G8" s="2">
        <v>68.400000000000006</v>
      </c>
      <c r="H8" s="2">
        <v>65.400000000000006</v>
      </c>
      <c r="I8" s="2">
        <f t="shared" si="1"/>
        <v>67.98</v>
      </c>
      <c r="J8" s="2" t="str">
        <f t="shared" si="2"/>
        <v>B</v>
      </c>
      <c r="K8" s="2">
        <f t="shared" si="3"/>
        <v>6.798</v>
      </c>
      <c r="L8" s="2" t="str">
        <f t="shared" si="4"/>
        <v>Pass</v>
      </c>
    </row>
    <row r="9" spans="1:12" x14ac:dyDescent="0.35">
      <c r="A9" s="2" t="s">
        <v>28</v>
      </c>
      <c r="B9" s="2" t="s">
        <v>42</v>
      </c>
      <c r="C9" s="2" t="s">
        <v>20</v>
      </c>
      <c r="D9" s="2" t="s">
        <v>14</v>
      </c>
      <c r="E9" s="2">
        <f t="shared" ca="1" si="0"/>
        <v>6</v>
      </c>
      <c r="F9" s="2">
        <v>69.2</v>
      </c>
      <c r="G9" s="2">
        <v>66.2</v>
      </c>
      <c r="H9" s="2">
        <v>61.4</v>
      </c>
      <c r="I9" s="2">
        <f t="shared" si="1"/>
        <v>65.180000000000007</v>
      </c>
      <c r="J9" s="2" t="str">
        <f t="shared" si="2"/>
        <v>B</v>
      </c>
      <c r="K9" s="2">
        <f t="shared" si="3"/>
        <v>6.5180000000000007</v>
      </c>
      <c r="L9" s="2" t="str">
        <f t="shared" si="4"/>
        <v>Pass</v>
      </c>
    </row>
    <row r="10" spans="1:12" x14ac:dyDescent="0.35">
      <c r="A10" s="2" t="s">
        <v>29</v>
      </c>
      <c r="B10" s="2" t="s">
        <v>52</v>
      </c>
      <c r="C10" s="2" t="s">
        <v>23</v>
      </c>
      <c r="D10" s="2" t="s">
        <v>15</v>
      </c>
      <c r="E10" s="2">
        <f t="shared" ca="1" si="0"/>
        <v>6</v>
      </c>
      <c r="F10" s="2">
        <v>67.400000000000006</v>
      </c>
      <c r="G10" s="2">
        <v>64</v>
      </c>
      <c r="H10" s="2">
        <v>57.4</v>
      </c>
      <c r="I10" s="2">
        <f t="shared" si="1"/>
        <v>62.38</v>
      </c>
      <c r="J10" s="2" t="str">
        <f t="shared" si="2"/>
        <v>B</v>
      </c>
      <c r="K10" s="2">
        <f t="shared" si="3"/>
        <v>6.2380000000000004</v>
      </c>
      <c r="L10" s="2" t="str">
        <f t="shared" si="4"/>
        <v>Pass</v>
      </c>
    </row>
    <row r="11" spans="1:12" x14ac:dyDescent="0.35">
      <c r="A11" s="2" t="s">
        <v>30</v>
      </c>
      <c r="B11" s="2" t="s">
        <v>43</v>
      </c>
      <c r="C11" s="2" t="s">
        <v>20</v>
      </c>
      <c r="D11" s="2" t="s">
        <v>15</v>
      </c>
      <c r="E11" s="2">
        <f t="shared" ca="1" si="0"/>
        <v>6</v>
      </c>
      <c r="F11" s="2">
        <v>65.599999999999994</v>
      </c>
      <c r="G11" s="2">
        <v>61.8</v>
      </c>
      <c r="H11" s="2">
        <v>65</v>
      </c>
      <c r="I11" s="2">
        <f t="shared" si="1"/>
        <v>64.22</v>
      </c>
      <c r="J11" s="2" t="str">
        <f t="shared" si="2"/>
        <v>B</v>
      </c>
      <c r="K11" s="2">
        <f t="shared" si="3"/>
        <v>6.4219999999999997</v>
      </c>
      <c r="L11" s="2" t="str">
        <f t="shared" si="4"/>
        <v>Pass</v>
      </c>
    </row>
    <row r="12" spans="1:12" x14ac:dyDescent="0.35">
      <c r="A12" s="2" t="s">
        <v>31</v>
      </c>
      <c r="B12" s="2" t="s">
        <v>53</v>
      </c>
      <c r="C12" s="2" t="s">
        <v>13</v>
      </c>
      <c r="D12" s="2" t="s">
        <v>14</v>
      </c>
      <c r="E12" s="2">
        <f t="shared" ca="1" si="0"/>
        <v>6</v>
      </c>
      <c r="F12" s="2">
        <v>63.8</v>
      </c>
      <c r="G12" s="2">
        <v>59.6</v>
      </c>
      <c r="H12" s="2">
        <v>49.4</v>
      </c>
      <c r="I12" s="2">
        <f t="shared" si="1"/>
        <v>56.78</v>
      </c>
      <c r="J12" s="2" t="str">
        <f t="shared" si="2"/>
        <v>C</v>
      </c>
      <c r="K12" s="2">
        <f t="shared" si="3"/>
        <v>5.6779999999999999</v>
      </c>
      <c r="L12" s="2" t="str">
        <f t="shared" si="4"/>
        <v>Pass</v>
      </c>
    </row>
    <row r="13" spans="1:12" x14ac:dyDescent="0.35">
      <c r="A13" s="2" t="s">
        <v>32</v>
      </c>
      <c r="B13" s="2" t="s">
        <v>44</v>
      </c>
      <c r="C13" s="2" t="s">
        <v>13</v>
      </c>
      <c r="D13" s="2" t="s">
        <v>15</v>
      </c>
      <c r="E13" s="2">
        <f t="shared" ca="1" si="0"/>
        <v>6</v>
      </c>
      <c r="F13" s="2">
        <v>62</v>
      </c>
      <c r="G13" s="2">
        <v>57.4</v>
      </c>
      <c r="H13" s="2">
        <v>76</v>
      </c>
      <c r="I13" s="2">
        <f t="shared" si="1"/>
        <v>66.22</v>
      </c>
      <c r="J13" s="2" t="str">
        <f t="shared" si="2"/>
        <v>B</v>
      </c>
      <c r="K13" s="2">
        <f t="shared" si="3"/>
        <v>6.6219999999999999</v>
      </c>
      <c r="L13" s="2" t="str">
        <f t="shared" si="4"/>
        <v>Pass</v>
      </c>
    </row>
    <row r="14" spans="1:12" x14ac:dyDescent="0.35">
      <c r="A14" s="2" t="s">
        <v>33</v>
      </c>
      <c r="B14" s="2" t="s">
        <v>54</v>
      </c>
      <c r="C14" s="2" t="s">
        <v>20</v>
      </c>
      <c r="D14" s="2" t="s">
        <v>14</v>
      </c>
      <c r="E14" s="2">
        <f t="shared" ca="1" si="0"/>
        <v>6</v>
      </c>
      <c r="F14" s="2">
        <v>60.2</v>
      </c>
      <c r="G14" s="2">
        <v>55.2</v>
      </c>
      <c r="H14" s="2">
        <v>32</v>
      </c>
      <c r="I14" s="2">
        <f t="shared" si="1"/>
        <v>47.42</v>
      </c>
      <c r="J14" s="2" t="str">
        <f t="shared" si="2"/>
        <v>D</v>
      </c>
      <c r="K14" s="2">
        <f t="shared" si="3"/>
        <v>4.742</v>
      </c>
      <c r="L14" s="2" t="str">
        <f t="shared" si="4"/>
        <v>Fail</v>
      </c>
    </row>
    <row r="15" spans="1:12" x14ac:dyDescent="0.35">
      <c r="A15" s="2" t="s">
        <v>34</v>
      </c>
      <c r="B15" s="2" t="s">
        <v>45</v>
      </c>
      <c r="C15" s="2" t="s">
        <v>23</v>
      </c>
      <c r="D15" s="2" t="s">
        <v>15</v>
      </c>
      <c r="E15" s="2">
        <f t="shared" ca="1" si="0"/>
        <v>6</v>
      </c>
      <c r="F15" s="2">
        <v>58.4</v>
      </c>
      <c r="G15" s="2">
        <v>53</v>
      </c>
      <c r="H15" s="2">
        <v>37.4</v>
      </c>
      <c r="I15" s="2">
        <f t="shared" si="1"/>
        <v>48.38</v>
      </c>
      <c r="J15" s="2" t="str">
        <f t="shared" si="2"/>
        <v>D</v>
      </c>
      <c r="K15" s="2">
        <f t="shared" si="3"/>
        <v>4.8380000000000001</v>
      </c>
      <c r="L15" s="2" t="str">
        <f t="shared" si="4"/>
        <v>Fail</v>
      </c>
    </row>
    <row r="16" spans="1:12" x14ac:dyDescent="0.35">
      <c r="A16" s="2" t="s">
        <v>35</v>
      </c>
      <c r="B16" s="2" t="s">
        <v>55</v>
      </c>
      <c r="C16" s="2" t="s">
        <v>20</v>
      </c>
      <c r="D16" s="2" t="s">
        <v>15</v>
      </c>
      <c r="E16" s="2">
        <f t="shared" ca="1" si="0"/>
        <v>6</v>
      </c>
      <c r="F16" s="2">
        <v>56.6</v>
      </c>
      <c r="G16" s="2">
        <v>50.8</v>
      </c>
      <c r="H16" s="2">
        <v>67</v>
      </c>
      <c r="I16" s="2">
        <f t="shared" si="1"/>
        <v>59.019999999999996</v>
      </c>
      <c r="J16" s="2" t="str">
        <f t="shared" si="2"/>
        <v>C</v>
      </c>
      <c r="K16" s="2">
        <f t="shared" si="3"/>
        <v>5.9019999999999992</v>
      </c>
      <c r="L16" s="2" t="str">
        <f t="shared" si="4"/>
        <v>Pass</v>
      </c>
    </row>
    <row r="17" spans="1:12" x14ac:dyDescent="0.35">
      <c r="A17" s="2" t="s">
        <v>36</v>
      </c>
      <c r="B17" s="2" t="s">
        <v>46</v>
      </c>
      <c r="C17" s="2" t="s">
        <v>13</v>
      </c>
      <c r="D17" s="2" t="s">
        <v>14</v>
      </c>
      <c r="E17" s="2">
        <f t="shared" ca="1" si="0"/>
        <v>6</v>
      </c>
      <c r="F17" s="2">
        <v>54.8</v>
      </c>
      <c r="G17" s="2">
        <v>48.6</v>
      </c>
      <c r="H17" s="2">
        <v>29.4</v>
      </c>
      <c r="I17" s="2">
        <f t="shared" si="1"/>
        <v>42.779999999999994</v>
      </c>
      <c r="J17" s="2" t="str">
        <f t="shared" si="2"/>
        <v>D</v>
      </c>
      <c r="K17" s="2">
        <f t="shared" si="3"/>
        <v>4.2779999999999996</v>
      </c>
      <c r="L17" s="2" t="str">
        <f t="shared" si="4"/>
        <v>Fail</v>
      </c>
    </row>
    <row r="18" spans="1:12" x14ac:dyDescent="0.35">
      <c r="A18" s="2" t="s">
        <v>37</v>
      </c>
      <c r="B18" s="2" t="s">
        <v>56</v>
      </c>
      <c r="C18" s="2" t="s">
        <v>13</v>
      </c>
      <c r="D18" s="2" t="s">
        <v>15</v>
      </c>
      <c r="E18" s="2">
        <f t="shared" ca="1" si="0"/>
        <v>6</v>
      </c>
      <c r="F18" s="2">
        <v>53</v>
      </c>
      <c r="G18" s="2">
        <v>46.4</v>
      </c>
      <c r="H18" s="2">
        <v>75</v>
      </c>
      <c r="I18" s="2">
        <f t="shared" si="1"/>
        <v>59.82</v>
      </c>
      <c r="J18" s="2" t="str">
        <f t="shared" si="2"/>
        <v>C</v>
      </c>
      <c r="K18" s="2">
        <f t="shared" si="3"/>
        <v>5.9820000000000002</v>
      </c>
      <c r="L18" s="2" t="str">
        <f t="shared" si="4"/>
        <v>Pass</v>
      </c>
    </row>
    <row r="19" spans="1:12" x14ac:dyDescent="0.35">
      <c r="A19" s="2" t="s">
        <v>38</v>
      </c>
      <c r="B19" s="2" t="s">
        <v>47</v>
      </c>
      <c r="C19" s="2" t="s">
        <v>20</v>
      </c>
      <c r="D19" s="2" t="s">
        <v>14</v>
      </c>
      <c r="E19" s="2">
        <f t="shared" ca="1" si="0"/>
        <v>6</v>
      </c>
      <c r="F19" s="2">
        <v>51.2</v>
      </c>
      <c r="G19" s="2">
        <v>44.2</v>
      </c>
      <c r="H19" s="2">
        <v>34</v>
      </c>
      <c r="I19" s="2">
        <f t="shared" si="1"/>
        <v>42.22</v>
      </c>
      <c r="J19" s="2" t="str">
        <f t="shared" si="2"/>
        <v>D</v>
      </c>
      <c r="K19" s="2">
        <f t="shared" si="3"/>
        <v>4.2219999999999995</v>
      </c>
      <c r="L19" s="2" t="str">
        <f t="shared" si="4"/>
        <v>Fail</v>
      </c>
    </row>
    <row r="20" spans="1:12" x14ac:dyDescent="0.35">
      <c r="A20" s="2" t="s">
        <v>39</v>
      </c>
      <c r="B20" s="2" t="s">
        <v>57</v>
      </c>
      <c r="C20" s="2" t="s">
        <v>23</v>
      </c>
      <c r="D20" s="2" t="s">
        <v>15</v>
      </c>
      <c r="E20" s="2">
        <f t="shared" ca="1" si="0"/>
        <v>6</v>
      </c>
      <c r="F20" s="2">
        <v>49.4</v>
      </c>
      <c r="G20" s="2">
        <v>42</v>
      </c>
      <c r="H20" s="2">
        <v>17.399999999999999</v>
      </c>
      <c r="I20" s="2">
        <f t="shared" si="1"/>
        <v>34.379999999999995</v>
      </c>
      <c r="J20" s="2" t="str">
        <f t="shared" si="2"/>
        <v>F</v>
      </c>
      <c r="K20" s="2">
        <f t="shared" si="3"/>
        <v>3.4379999999999997</v>
      </c>
      <c r="L20" s="2" t="str">
        <f t="shared" si="4"/>
        <v>Fail</v>
      </c>
    </row>
    <row r="21" spans="1:12" x14ac:dyDescent="0.35">
      <c r="A21" s="2" t="s">
        <v>40</v>
      </c>
      <c r="B21" s="2" t="s">
        <v>48</v>
      </c>
      <c r="C21" s="2" t="s">
        <v>20</v>
      </c>
      <c r="D21" s="2" t="s">
        <v>15</v>
      </c>
      <c r="E21" s="2">
        <f t="shared" ca="1" si="0"/>
        <v>6</v>
      </c>
      <c r="F21" s="2">
        <v>47.6</v>
      </c>
      <c r="G21" s="2">
        <v>39.799999999999997</v>
      </c>
      <c r="H21" s="2">
        <v>13.4</v>
      </c>
      <c r="I21" s="2">
        <f t="shared" si="1"/>
        <v>31.58</v>
      </c>
      <c r="J21" s="2" t="str">
        <f t="shared" si="2"/>
        <v>F</v>
      </c>
      <c r="K21" s="2">
        <f t="shared" si="3"/>
        <v>3.1579999999999999</v>
      </c>
      <c r="L21" s="2" t="str">
        <f t="shared" si="4"/>
        <v>Fail</v>
      </c>
    </row>
    <row r="22" spans="1:12" x14ac:dyDescent="0.35">
      <c r="A22" s="2" t="s">
        <v>61</v>
      </c>
      <c r="B22" s="2" t="s">
        <v>58</v>
      </c>
      <c r="C22" s="2" t="s">
        <v>13</v>
      </c>
      <c r="D22" s="2" t="s">
        <v>14</v>
      </c>
      <c r="E22" s="2">
        <f t="shared" ca="1" si="0"/>
        <v>6</v>
      </c>
      <c r="F22" s="2">
        <v>45.8</v>
      </c>
      <c r="G22" s="2">
        <v>37.6</v>
      </c>
      <c r="H22" s="2">
        <v>85</v>
      </c>
      <c r="I22" s="2">
        <f t="shared" si="1"/>
        <v>59.019999999999996</v>
      </c>
      <c r="J22" s="2" t="str">
        <f t="shared" si="2"/>
        <v>C</v>
      </c>
      <c r="K22" s="2">
        <f t="shared" si="3"/>
        <v>5.9019999999999992</v>
      </c>
      <c r="L22" s="2" t="str">
        <f t="shared" si="4"/>
        <v>Pass</v>
      </c>
    </row>
    <row r="23" spans="1:12" x14ac:dyDescent="0.35">
      <c r="A23" s="2" t="s">
        <v>62</v>
      </c>
      <c r="B23" s="2" t="s">
        <v>49</v>
      </c>
      <c r="C23" s="2" t="s">
        <v>13</v>
      </c>
      <c r="D23" s="2" t="s">
        <v>15</v>
      </c>
      <c r="E23" s="2">
        <f t="shared" ca="1" si="0"/>
        <v>6</v>
      </c>
      <c r="F23" s="2">
        <v>44</v>
      </c>
      <c r="G23" s="2">
        <v>35.4</v>
      </c>
      <c r="H23" s="2">
        <v>75</v>
      </c>
      <c r="I23" s="2">
        <f t="shared" si="1"/>
        <v>53.82</v>
      </c>
      <c r="J23" s="2" t="str">
        <f t="shared" si="2"/>
        <v>C</v>
      </c>
      <c r="K23" s="2">
        <f t="shared" si="3"/>
        <v>5.3819999999999997</v>
      </c>
      <c r="L23" s="2" t="str">
        <f t="shared" si="4"/>
        <v>Pass</v>
      </c>
    </row>
    <row r="24" spans="1:12" x14ac:dyDescent="0.35">
      <c r="A24" s="2" t="s">
        <v>63</v>
      </c>
      <c r="B24" s="2" t="s">
        <v>59</v>
      </c>
      <c r="C24" s="2" t="s">
        <v>20</v>
      </c>
      <c r="D24" s="2" t="s">
        <v>14</v>
      </c>
      <c r="E24" s="2">
        <f t="shared" ca="1" si="0"/>
        <v>6</v>
      </c>
      <c r="F24" s="2">
        <v>42.2</v>
      </c>
      <c r="G24" s="2">
        <v>33.200000000000003</v>
      </c>
      <c r="H24" s="2">
        <v>34</v>
      </c>
      <c r="I24" s="2">
        <f t="shared" si="1"/>
        <v>36.22</v>
      </c>
      <c r="J24" s="2" t="str">
        <f t="shared" si="2"/>
        <v>F</v>
      </c>
      <c r="K24" s="2">
        <f t="shared" si="3"/>
        <v>3.6219999999999999</v>
      </c>
      <c r="L24" s="2" t="str">
        <f t="shared" si="4"/>
        <v>Fail</v>
      </c>
    </row>
    <row r="25" spans="1:12" x14ac:dyDescent="0.35">
      <c r="A25" s="2" t="s">
        <v>64</v>
      </c>
      <c r="B25" s="2" t="s">
        <v>50</v>
      </c>
      <c r="C25" s="2" t="s">
        <v>23</v>
      </c>
      <c r="D25" s="2" t="s">
        <v>15</v>
      </c>
      <c r="E25" s="2">
        <f t="shared" ca="1" si="0"/>
        <v>6</v>
      </c>
      <c r="F25" s="2">
        <v>40.4</v>
      </c>
      <c r="G25" s="2">
        <v>31</v>
      </c>
      <c r="H25" s="2">
        <v>96</v>
      </c>
      <c r="I25" s="2">
        <f t="shared" si="1"/>
        <v>59.820000000000007</v>
      </c>
      <c r="J25" s="2" t="str">
        <f t="shared" si="2"/>
        <v>C</v>
      </c>
      <c r="K25" s="2">
        <f t="shared" si="3"/>
        <v>5.9820000000000011</v>
      </c>
      <c r="L25" s="2" t="str">
        <f t="shared" si="4"/>
        <v>Pass</v>
      </c>
    </row>
    <row r="26" spans="1:12" x14ac:dyDescent="0.35">
      <c r="A26" s="2" t="s">
        <v>65</v>
      </c>
      <c r="B26" s="2" t="s">
        <v>60</v>
      </c>
      <c r="C26" s="2" t="s">
        <v>20</v>
      </c>
      <c r="D26" s="2" t="s">
        <v>15</v>
      </c>
      <c r="E26" s="2">
        <f t="shared" ca="1" si="0"/>
        <v>6</v>
      </c>
      <c r="F26" s="2">
        <v>38.6</v>
      </c>
      <c r="G26" s="2">
        <v>28.8</v>
      </c>
      <c r="H26" s="2">
        <v>74</v>
      </c>
      <c r="I26" s="2">
        <f t="shared" si="1"/>
        <v>49.82</v>
      </c>
      <c r="J26" s="2" t="str">
        <f t="shared" si="2"/>
        <v>D</v>
      </c>
      <c r="K26" s="2">
        <f t="shared" si="3"/>
        <v>4.9820000000000002</v>
      </c>
      <c r="L26" s="2" t="str">
        <f t="shared" si="4"/>
        <v>Fail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Hariom</cp:lastModifiedBy>
  <dcterms:created xsi:type="dcterms:W3CDTF">2025-04-11T11:30:54Z</dcterms:created>
  <dcterms:modified xsi:type="dcterms:W3CDTF">2025-04-11T13:25:12Z</dcterms:modified>
</cp:coreProperties>
</file>