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Ex2.xml" ContentType="application/vnd.ms-office.chartex+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gopikrishna/Desktop/"/>
    </mc:Choice>
  </mc:AlternateContent>
  <xr:revisionPtr revIDLastSave="0" documentId="13_ncr:1_{B0B06423-0862-8D42-9678-8CA356D24739}" xr6:coauthVersionLast="47" xr6:coauthVersionMax="47" xr10:uidLastSave="{00000000-0000-0000-0000-000000000000}"/>
  <bookViews>
    <workbookView xWindow="0" yWindow="500" windowWidth="28800" windowHeight="15800" activeTab="4" xr2:uid="{85BE6EE8-41AA-4FF5-88AF-99C9C30421CD}"/>
  </bookViews>
  <sheets>
    <sheet name="Key Metrics" sheetId="3" r:id="rId1"/>
    <sheet name="Most profitable channel" sheetId="4" r:id="rId2"/>
    <sheet name="Time series" sheetId="9" r:id="rId3"/>
    <sheet name="Profit by keyword" sheetId="5" r:id="rId4"/>
    <sheet name="DASHBOARD" sheetId="6" r:id="rId5"/>
    <sheet name="Google Ads Data" sheetId="1" r:id="rId6"/>
  </sheets>
  <definedNames>
    <definedName name="_xlnm._FilterDatabase" localSheetId="5" hidden="1">'Google Ads Data'!$A$1:$P$419</definedName>
    <definedName name="_xlchart.v6.0" hidden="1">'Profit by keyword'!$A$50</definedName>
    <definedName name="_xlchart.v6.1" hidden="1">'Profit by keyword'!$A$51:$A$67</definedName>
    <definedName name="_xlchart.v6.10" hidden="1">'Profit by keyword'!$C$50</definedName>
    <definedName name="_xlchart.v6.11" hidden="1">'Profit by keyword'!$C$51:$C$67</definedName>
    <definedName name="_xlchart.v6.2" hidden="1">'Profit by keyword'!$B$50</definedName>
    <definedName name="_xlchart.v6.3" hidden="1">'Profit by keyword'!$B$51:$B$67</definedName>
    <definedName name="_xlchart.v6.4" hidden="1">'Profit by keyword'!$C$50</definedName>
    <definedName name="_xlchart.v6.5" hidden="1">'Profit by keyword'!$C$51:$C$67</definedName>
    <definedName name="_xlchart.v6.6" hidden="1">'Profit by keyword'!$A$50</definedName>
    <definedName name="_xlchart.v6.7" hidden="1">'Profit by keyword'!$A$51:$A$67</definedName>
    <definedName name="_xlchart.v6.8" hidden="1">'Profit by keyword'!$B$50</definedName>
    <definedName name="_xlchart.v6.9" hidden="1">'Profit by keyword'!$B$51:$B$67</definedName>
    <definedName name="Slicer_Keyword_type">#N/A</definedName>
    <definedName name="Slicer_Months1">#N/A</definedName>
    <definedName name="Slicer_Week">#N/A</definedName>
  </definedNames>
  <calcPr calcId="191029"/>
  <pivotCaches>
    <pivotCache cacheId="7" r:id="rId7"/>
    <pivotCache cacheId="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R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E192" i="1"/>
  <c r="E213" i="1"/>
  <c r="E249" i="1"/>
  <c r="E298" i="1"/>
  <c r="E348" i="1"/>
  <c r="E403"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<sst xmlns="http://schemas.openxmlformats.org/spreadsheetml/2006/main" count="2667" uniqueCount="133">
  <si>
    <t>Week</t>
  </si>
  <si>
    <t>Campaign</t>
  </si>
  <si>
    <t>Ad group</t>
  </si>
  <si>
    <t>Keyword type</t>
  </si>
  <si>
    <t>Search Keyword</t>
  </si>
  <si>
    <t>Currency</t>
  </si>
  <si>
    <t>Clicks</t>
  </si>
  <si>
    <t>Impressions</t>
  </si>
  <si>
    <t>Leads</t>
  </si>
  <si>
    <t>Prospects</t>
  </si>
  <si>
    <t>Payment Date</t>
  </si>
  <si>
    <t>Country</t>
  </si>
  <si>
    <t>EK_Generic_Swimming</t>
  </si>
  <si>
    <t>Pool_Reservation_System_Exact</t>
  </si>
  <si>
    <t>Exact</t>
  </si>
  <si>
    <t>pool reservation system</t>
  </si>
  <si>
    <t>USD</t>
  </si>
  <si>
    <t>USA</t>
  </si>
  <si>
    <t>Pool_Booking_App_Exact</t>
  </si>
  <si>
    <t>pool booking app</t>
  </si>
  <si>
    <t>EK_Generic_Quad-Tok_Yoga</t>
  </si>
  <si>
    <t>Yoga_Studio_Booking_Software_Broad</t>
  </si>
  <si>
    <t>Broad</t>
  </si>
  <si>
    <t>yoga studio booking software</t>
  </si>
  <si>
    <t>Pool_Scheduling_Software_Phrase</t>
  </si>
  <si>
    <t>Phrase</t>
  </si>
  <si>
    <t>pool scheduling software</t>
  </si>
  <si>
    <t>EK_Generic_Swimming_UK</t>
  </si>
  <si>
    <t>Pool_Reservation_Software_Broad</t>
  </si>
  <si>
    <t>pool reservation software</t>
  </si>
  <si>
    <t>EK_Generic_Swimming_Canada</t>
  </si>
  <si>
    <t>Pool_Reservation_Software_Exact</t>
  </si>
  <si>
    <t>EK_Generic_Tri-Tok_Reservation</t>
  </si>
  <si>
    <t>Reservation_Management_System_Phrase</t>
  </si>
  <si>
    <t>reservation management system</t>
  </si>
  <si>
    <t>EK_Generic_Quad-Tok_Yoga_Singapore</t>
  </si>
  <si>
    <t>Reservation_Management_System_Exact</t>
  </si>
  <si>
    <t>EK_Generic_Tri-Tok_Reservation_Canada</t>
  </si>
  <si>
    <t>booking management software</t>
  </si>
  <si>
    <t>Swimming_Pool_Reservation_System_Exact</t>
  </si>
  <si>
    <t>swimming pool reservation system</t>
  </si>
  <si>
    <t>EK_Generic_Tri-Tok_Reservation_UK</t>
  </si>
  <si>
    <t>Yoga_Studio_Booking_Software_Exact</t>
  </si>
  <si>
    <t>Swimming_Pool_Booking_System_Exact</t>
  </si>
  <si>
    <t>swimming pool booking system</t>
  </si>
  <si>
    <t>EK_Generic_Tri-Tok_Reservation_UAE</t>
  </si>
  <si>
    <t>Yoga_Studio_Generic_Software_Phrase</t>
  </si>
  <si>
    <t>yoga studio management software</t>
  </si>
  <si>
    <t>EK_Generic_Tri-Tok_Reservation_Singapore</t>
  </si>
  <si>
    <t>EK_Generic_Quad-Tok_Pilates</t>
  </si>
  <si>
    <t>Pilates_Studio_Management_Software_Exact</t>
  </si>
  <si>
    <t>pilates studio management software</t>
  </si>
  <si>
    <t>yoga studio scheduling software</t>
  </si>
  <si>
    <t>Pool_Reservation_Software_Open_Broad</t>
  </si>
  <si>
    <t>EK_Generic_Tri-Tok_Yoga_Singapore</t>
  </si>
  <si>
    <t>Yoga_Studio_Software_Exact</t>
  </si>
  <si>
    <t>yoga studio software</t>
  </si>
  <si>
    <t>EK_Generic_Tri-Tok_Pilates</t>
  </si>
  <si>
    <t>Pilates_Booking_System_Exact</t>
  </si>
  <si>
    <t>pilates booking system</t>
  </si>
  <si>
    <t>Pilates_Studio_Software_Phrase</t>
  </si>
  <si>
    <t>pilates studio software</t>
  </si>
  <si>
    <t>Pilates_Management_Software_Exact</t>
  </si>
  <si>
    <t>pilates management software</t>
  </si>
  <si>
    <t>Pilates_Studio_Software_Exact</t>
  </si>
  <si>
    <t>Pilates_Studio_Booking_Software_Broad</t>
  </si>
  <si>
    <t>pilates studio booking software</t>
  </si>
  <si>
    <t>Yoga_Studio_App_Phrase</t>
  </si>
  <si>
    <t>yoga studio app</t>
  </si>
  <si>
    <t>EK_Generic_Tri-Tok_Yoga</t>
  </si>
  <si>
    <t>Yoga_Studio_App_Broad</t>
  </si>
  <si>
    <t>EK_Generic_Swimming_Singapore</t>
  </si>
  <si>
    <t>Yoga_Studio_Software_Broad</t>
  </si>
  <si>
    <t>Yoga_Studio_App_Exact</t>
  </si>
  <si>
    <t>Yoga_Studio_Software_Phrase</t>
  </si>
  <si>
    <t>Pilates_Booking_System_Phrase</t>
  </si>
  <si>
    <t>Pilates_Studio_Software_Manager_Exact</t>
  </si>
  <si>
    <t>pilates studio software manager</t>
  </si>
  <si>
    <t>=+pool +reservation software</t>
  </si>
  <si>
    <t>Total Spends</t>
  </si>
  <si>
    <t>Return</t>
  </si>
  <si>
    <t>Cost ( )</t>
  </si>
  <si>
    <t>Payment ( )</t>
  </si>
  <si>
    <t>Profit</t>
  </si>
  <si>
    <t>Row Labels</t>
  </si>
  <si>
    <t>Grand Total</t>
  </si>
  <si>
    <t>Jan</t>
  </si>
  <si>
    <t>25-Jan</t>
  </si>
  <si>
    <t>Feb</t>
  </si>
  <si>
    <t>01-Feb</t>
  </si>
  <si>
    <t>08-Feb</t>
  </si>
  <si>
    <t>15-Feb</t>
  </si>
  <si>
    <t>22-Feb</t>
  </si>
  <si>
    <t>Mar</t>
  </si>
  <si>
    <t>01-Mar</t>
  </si>
  <si>
    <t>08-Mar</t>
  </si>
  <si>
    <t>15-Mar</t>
  </si>
  <si>
    <t>22-Mar</t>
  </si>
  <si>
    <t>29-Mar</t>
  </si>
  <si>
    <t>Apr</t>
  </si>
  <si>
    <t>05-Apr</t>
  </si>
  <si>
    <t>12-Apr</t>
  </si>
  <si>
    <t>19-Apr</t>
  </si>
  <si>
    <t>26-Apr</t>
  </si>
  <si>
    <t>May</t>
  </si>
  <si>
    <t>03-May</t>
  </si>
  <si>
    <t>Total Returns</t>
  </si>
  <si>
    <t>Total Payments</t>
  </si>
  <si>
    <t>Google Ads Dashboard</t>
  </si>
  <si>
    <t>week payment</t>
  </si>
  <si>
    <t>month payment</t>
  </si>
  <si>
    <t>03-04-21</t>
  </si>
  <si>
    <t>29-04-21</t>
  </si>
  <si>
    <t>03-02-21</t>
  </si>
  <si>
    <t>15-02-21</t>
  </si>
  <si>
    <t>00-01-00</t>
  </si>
  <si>
    <t>01-03-21</t>
  </si>
  <si>
    <t>13-03-21</t>
  </si>
  <si>
    <t>01-05-21</t>
  </si>
  <si>
    <t>04-05-21</t>
  </si>
  <si>
    <t>Total cost</t>
  </si>
  <si>
    <t>Month</t>
  </si>
  <si>
    <t>Total payments</t>
  </si>
  <si>
    <t>Total Profit</t>
  </si>
  <si>
    <t>Total Return</t>
  </si>
  <si>
    <t>Total Payment</t>
  </si>
  <si>
    <t>Ad Group</t>
  </si>
  <si>
    <t>Keywords</t>
  </si>
  <si>
    <t>01-00</t>
  </si>
  <si>
    <t>02-21</t>
  </si>
  <si>
    <t>03-21</t>
  </si>
  <si>
    <t>04-21</t>
  </si>
  <si>
    <t>05-21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</si>
</sst>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8" x14ac:knownFonts="1">
    <font>
      <sz val="11"/>
      <color theme="1"/>
      <name val="Calibri"/>
      <family val="2"/>
      <scheme val="minor"/>
    </font>
    <font>
      <b/>
      <sz val="10"/>
      <color theme="1"/>
      <name val="Arial"/>
      <family val="2"/>
    </font>
    <font>
      <b/>
      <sz val="11"/>
      <color rgb="FF000000"/>
      <name val="Calibri"/>
      <family val="2"/>
    </font>
    <font>
      <sz val="10"/>
      <color theme="1"/>
      <name val="Arial"/>
      <family val="2"/>
    </font>
    <font>
      <sz val="11"/>
      <color rgb="FF000000"/>
      <name val="Calibri"/>
      <family val="2"/>
    </font>
    <font>
      <sz val="11"/>
      <color theme="1"/>
      <name val="Calibri"/>
      <family val="2"/>
      <scheme val="minor"/>
    </font>
    <font>
      <b/>
      <sz val="24"/>
      <color theme="1"/>
      <name val="Times New Roman"/>
      <family val="1"/>
    </font>
    <font>
      <b/>
      <sz val="26"/>
      <color theme="4" tint="-0.249977111117893"/>
      <name val="Times New Roman"/>
      <family val="1"/>
    </font>
  </fonts>
  <fills count="4">
    <fill>
      <patternFill patternType="none"/>
    </fill>
    <fill>
      <patternFill patternType="gray125"/>
    </fill>
    <fill>
      <patternFill patternType="solid">
        <fgColor theme="0"/>
        <bgColor indexed="64"/>
      </patternFill>
    </fill>
    <fill>
      <patternFill patternType="solid">
        <fgColor theme="2" tint="-0.499984740745262"/>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2">
    <xf numFmtId="0" fontId="0" fillId="0" borderId="0"/>
    <xf numFmtId="9" fontId="5" fillId="0" borderId="0" applyFont="0" applyFill="0" applyBorder="0" applyAlignment="0" applyProtection="0"/>
  </cellStyleXfs>
  <cellXfs count="24">
    <xf numFmtId="0" fontId="0" fillId="0" borderId="0" xfId="0"/>
    <xf numFmtId="0" fontId="1" fillId="0" borderId="1" xfId="0" applyFont="1" applyBorder="1"/>
    <xf numFmtId="0" fontId="2" fillId="0" borderId="1" xfId="0" applyFont="1" applyBorder="1"/>
    <xf numFmtId="0" fontId="3" fillId="0" borderId="1" xfId="0" applyFont="1" applyBorder="1"/>
    <xf numFmtId="15" fontId="3" fillId="0" borderId="1" xfId="0" applyNumberFormat="1" applyFont="1" applyBorder="1" applyAlignment="1">
      <alignment horizontal="right"/>
    </xf>
    <xf numFmtId="0" fontId="4" fillId="0" borderId="1" xfId="0" applyFont="1" applyBorder="1"/>
    <xf numFmtId="0" fontId="4" fillId="0" borderId="1" xfId="0" applyFont="1" applyBorder="1" applyAlignment="1">
      <alignment horizontal="right"/>
    </xf>
    <xf numFmtId="0" fontId="3" fillId="0" borderId="1" xfId="0" applyFont="1" applyBorder="1" applyAlignment="1">
      <alignment horizontal="right"/>
    </xf>
    <xf numFmtId="0" fontId="4" fillId="0" borderId="1" xfId="0" quotePrefix="1" applyFont="1" applyBorder="1"/>
    <xf numFmtId="2" fontId="0" fillId="0" borderId="0" xfId="0" applyNumberFormat="1"/>
    <xf numFmtId="0" fontId="0" fillId="0" borderId="0" xfId="1" applyNumberFormat="1" applyFont="1"/>
    <xf numFmtId="2" fontId="2" fillId="0" borderId="1" xfId="0" applyNumberFormat="1" applyFont="1" applyBorder="1"/>
    <xf numFmtId="2" fontId="4" fillId="0" borderId="1" xfId="0" applyNumberFormat="1" applyFont="1" applyBorder="1" applyAlignment="1">
      <alignment horizontal="right"/>
    </xf>
    <xf numFmtId="0" fontId="2" fillId="0" borderId="2" xfId="1" applyNumberFormat="1" applyFont="1" applyFill="1" applyBorder="1"/>
    <xf numFmtId="0" fontId="0" fillId="0" borderId="0" xfId="0" pivotButton="1"/>
    <xf numFmtId="15" fontId="0" fillId="0" borderId="0" xfId="0" applyNumberFormat="1" applyAlignment="1">
      <alignment horizontal="left"/>
    </xf>
    <xf numFmtId="0" fontId="0" fillId="0" borderId="0" xfId="0" applyAlignment="1">
      <alignment horizontal="left"/>
    </xf>
    <xf numFmtId="0" fontId="0" fillId="0" borderId="0" xfId="0" applyAlignment="1">
      <alignment horizontal="left" indent="1"/>
    </xf>
    <xf numFmtId="164" fontId="0" fillId="0" borderId="0" xfId="1" applyNumberFormat="1" applyFont="1"/>
    <xf numFmtId="0" fontId="6" fillId="3" borderId="0" xfId="0" applyFont="1" applyFill="1"/>
    <xf numFmtId="0" fontId="0" fillId="3" borderId="0" xfId="0" applyFill="1"/>
    <xf numFmtId="15" fontId="0" fillId="3" borderId="0" xfId="0" applyNumberFormat="1" applyFill="1"/>
    <xf numFmtId="0" fontId="7" fillId="2" borderId="0" xfId="0" applyFont="1" applyFill="1" applyAlignment="1">
      <alignment horizontal="center" vertical="center"/>
    </xf>
    <xf numFmtId="0" fontId="6" fillId="2" borderId="0" xfId="0" applyFont="1" applyFill="1" applyAlignment="1">
      <alignment horizontal="center" vertical="center"/>
    </xf>
  </cellXfs>
  <cellStyles count="2">
    <cellStyle name="Normal" xfId="0" builtinId="0"/>
    <cellStyle name="Per cent" xfId="1" builtinId="5"/>
  </cellStyles>
  <dxfs count="1">
    <dxf>
      <numFmt numFmtId="164" formatCode="0.00;[Red]0.00"/>
    </dxf>
  </dxfs>
  <tableStyles count="0" defaultTableStyle="TableStyleMedium2" defaultPivotStyle="PivotStyleLight16"/>
  <colors>
    <mruColors>
      <color rgb="FF0432FF"/>
      <color rgb="FFF2F2F2"/>
      <color rgb="FF3434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18" Type="http://schemas.microsoft.com/office/2017/06/relationships/rdRichValueStructure" Target="richData/rdrichvaluestructure.xml"/><Relationship Id="rId3" Type="http://schemas.openxmlformats.org/officeDocument/2006/relationships/worksheet" Target="worksheets/sheet3.xml"/><Relationship Id="rId21" Type="http://schemas.microsoft.com/office/2017/06/relationships/rdSupportingPropertyBagStructure" Target="richData/rdsupportingpropertybagstructure.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microsoft.com/office/2017/06/relationships/rdRichValue" Target="richData/rdrichvalue.xml"/><Relationship Id="rId2" Type="http://schemas.openxmlformats.org/officeDocument/2006/relationships/worksheet" Target="worksheets/sheet2.xml"/><Relationship Id="rId16" Type="http://schemas.microsoft.com/office/2020/07/relationships/rdRichValueWebImage" Target="richData/rdRichValueWebImage.xml"/><Relationship Id="rId20" Type="http://schemas.microsoft.com/office/2017/06/relationships/richStyles" Target="richData/rich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sheetMetadata" Target="metadata.xml"/><Relationship Id="rId23" Type="http://schemas.microsoft.com/office/2017/06/relationships/rdRichValueTypes" Target="richData/rdRichValueTypes.xml"/><Relationship Id="rId10" Type="http://schemas.microsoft.com/office/2007/relationships/slicerCache" Target="slicerCaches/slicerCache2.xml"/><Relationship Id="rId19" Type="http://schemas.microsoft.com/office/2017/06/relationships/rdArray" Target="richData/rdarray.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 Id="rId22" Type="http://schemas.microsoft.com/office/2017/06/relationships/rdSupportingPropertyBag" Target="richData/rdsupportingpropertybag.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Ads data analysis.xlsx]Key Metrics!PivotTable11</c:name>
    <c:fmtId val="0"/>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523359929989226E-2"/>
          <c:y val="0.11691623458122405"/>
          <c:w val="0.72797544509479739"/>
          <c:h val="0.78266571060623569"/>
        </c:manualLayout>
      </c:layout>
      <c:barChart>
        <c:barDir val="col"/>
        <c:grouping val="clustered"/>
        <c:varyColors val="0"/>
        <c:ser>
          <c:idx val="0"/>
          <c:order val="0"/>
          <c:tx>
            <c:strRef>
              <c:f>'Key Metrics'!$B$26</c:f>
              <c:strCache>
                <c:ptCount val="1"/>
                <c:pt idx="0">
                  <c:v>Total Spends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'Key Metrics'!$A$27:$A$32</c:f>
              <c:strCache>
                <c:ptCount val="5"/>
                <c:pt idx="0">
                  <c:v>Jan</c:v>
                </c:pt>
                <c:pt idx="1">
                  <c:v>Feb</c:v>
                </c:pt>
                <c:pt idx="2">
                  <c:v>Mar</c:v>
                </c:pt>
                <c:pt idx="3">
                  <c:v>Apr</c:v>
                </c:pt>
                <c:pt idx="4">
                  <c:v>May</c:v>
                </c:pt>
              </c:strCache>
            </c:strRef>
          </c:cat>
          <c:val>
            <c:numRef>
              <c:f>'Key Metrics'!$B$27:$B$32</c:f>
              <c:numCache>
                <c:formatCode>General</c:formatCode>
                <c:ptCount val="5"/>
                <c:pt idx="0">
                  <c:v>154.79</c:v>
                </c:pt>
                <c:pt idx="1">
                  <c:v>834.9100000000002</c:v>
                </c:pt>
                <c:pt idx="2">
                  <c:v>1064.8</c:v>
                </c:pt>
                <c:pt idx="3">
                  <c:v>504.81</c:v>
                </c:pt>
                <c:pt idx="4">
                  <c:v>229.37</c:v>
                </c:pt>
              </c:numCache>
            </c:numRef>
          </c:val>
          <c:extLst>
            <c:ext xmlns:c16="http://schemas.microsoft.com/office/drawing/2014/chart" uri="{C3380CC4-5D6E-409C-BE32-E72D297353CC}">
              <c16:uniqueId val="{00000000-B569-7047-81BF-EDF0512ECA4F}"/>
            </c:ext>
          </c:extLst>
        </c:ser>
        <c:ser>
          <c:idx val="1"/>
          <c:order val="1"/>
          <c:tx>
            <c:strRef>
              <c:f>'Key Metrics'!$C$26</c:f>
              <c:strCache>
                <c:ptCount val="1"/>
                <c:pt idx="0">
                  <c:v>Total Returns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'Key Metrics'!$A$27:$A$32</c:f>
              <c:strCache>
                <c:ptCount val="5"/>
                <c:pt idx="0">
                  <c:v>Jan</c:v>
                </c:pt>
                <c:pt idx="1">
                  <c:v>Feb</c:v>
                </c:pt>
                <c:pt idx="2">
                  <c:v>Mar</c:v>
                </c:pt>
                <c:pt idx="3">
                  <c:v>Apr</c:v>
                </c:pt>
                <c:pt idx="4">
                  <c:v>May</c:v>
                </c:pt>
              </c:strCache>
            </c:strRef>
          </c:cat>
          <c:val>
            <c:numRef>
              <c:f>'Key Metrics'!$C$27:$C$32</c:f>
              <c:numCache>
                <c:formatCode>General</c:formatCode>
                <c:ptCount val="5"/>
                <c:pt idx="0">
                  <c:v>51.891393671608398</c:v>
                </c:pt>
                <c:pt idx="1">
                  <c:v>193.28772568898634</c:v>
                </c:pt>
                <c:pt idx="2">
                  <c:v>70.806926121776655</c:v>
                </c:pt>
                <c:pt idx="3">
                  <c:v>121.58859470468431</c:v>
                </c:pt>
                <c:pt idx="4">
                  <c:v>18.093207432226624</c:v>
                </c:pt>
              </c:numCache>
            </c:numRef>
          </c:val>
          <c:extLst>
            <c:ext xmlns:c16="http://schemas.microsoft.com/office/drawing/2014/chart" uri="{C3380CC4-5D6E-409C-BE32-E72D297353CC}">
              <c16:uniqueId val="{00000001-B569-7047-81BF-EDF0512ECA4F}"/>
            </c:ext>
          </c:extLst>
        </c:ser>
        <c:ser>
          <c:idx val="2"/>
          <c:order val="2"/>
          <c:tx>
            <c:strRef>
              <c:f>'Key Metrics'!$D$26</c:f>
              <c:strCache>
                <c:ptCount val="1"/>
                <c:pt idx="0">
                  <c:v>Total Payments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'Key Metrics'!$A$27:$A$32</c:f>
              <c:strCache>
                <c:ptCount val="5"/>
                <c:pt idx="0">
                  <c:v>Jan</c:v>
                </c:pt>
                <c:pt idx="1">
                  <c:v>Feb</c:v>
                </c:pt>
                <c:pt idx="2">
                  <c:v>Mar</c:v>
                </c:pt>
                <c:pt idx="3">
                  <c:v>Apr</c:v>
                </c:pt>
                <c:pt idx="4">
                  <c:v>May</c:v>
                </c:pt>
              </c:strCache>
            </c:strRef>
          </c:cat>
          <c:val>
            <c:numRef>
              <c:f>'Key Metrics'!$D$27:$D$32</c:f>
              <c:numCache>
                <c:formatCode>General</c:formatCode>
                <c:ptCount val="5"/>
                <c:pt idx="0">
                  <c:v>2168</c:v>
                </c:pt>
                <c:pt idx="1">
                  <c:v>2768</c:v>
                </c:pt>
                <c:pt idx="2">
                  <c:v>3368</c:v>
                </c:pt>
                <c:pt idx="3">
                  <c:v>2388</c:v>
                </c:pt>
                <c:pt idx="4">
                  <c:v>1188</c:v>
                </c:pt>
              </c:numCache>
            </c:numRef>
          </c:val>
          <c:extLst>
            <c:ext xmlns:c16="http://schemas.microsoft.com/office/drawing/2014/chart" uri="{C3380CC4-5D6E-409C-BE32-E72D297353CC}">
              <c16:uniqueId val="{00000002-B569-7047-81BF-EDF0512ECA4F}"/>
            </c:ext>
          </c:extLst>
        </c:ser>
        <c:dLbls>
          <c:dLblPos val="outEnd"/>
          <c:showLegendKey val="0"/>
          <c:showVal val="1"/>
          <c:showCatName val="0"/>
          <c:showSerName val="0"/>
          <c:showPercent val="0"/>
          <c:showBubbleSize val="0"/>
        </c:dLbls>
        <c:gapWidth val="100"/>
        <c:overlap val="-24"/>
        <c:axId val="178572960"/>
        <c:axId val="2131098319"/>
      </c:barChart>
      <c:catAx>
        <c:axId val="1785729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2131098319"/>
        <c:crosses val="autoZero"/>
        <c:auto val="1"/>
        <c:lblAlgn val="ctr"/>
        <c:lblOffset val="100"/>
        <c:noMultiLvlLbl val="0"/>
      </c:catAx>
      <c:valAx>
        <c:axId val="21310983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17857296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Ads data analysis.xlsx]Key Metrics!PivotTable11</c:name>
    <c:fmtId val="5"/>
  </c:pivotSource>
  <c:chart>
    <c:title>
      <c:tx>
        <c:rich>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r>
              <a:rPr lang="en-GB" sz="1400"/>
              <a:t>Total</a:t>
            </a:r>
            <a:r>
              <a:rPr lang="en-GB" sz="1400" baseline="0"/>
              <a:t> Spends &amp; Return by monthly</a:t>
            </a:r>
            <a:endParaRPr lang="en-GB" sz="1400"/>
          </a:p>
        </c:rich>
      </c:tx>
      <c:overlay val="0"/>
      <c:spPr>
        <a:noFill/>
        <a:ln>
          <a:noFill/>
        </a:ln>
        <a:effectLst/>
      </c:spPr>
      <c:txPr>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383538359178089E-2"/>
          <c:y val="0.12497616145666907"/>
          <c:w val="0.87205533727977846"/>
          <c:h val="0.78266571060623569"/>
        </c:manualLayout>
      </c:layout>
      <c:barChart>
        <c:barDir val="col"/>
        <c:grouping val="clustered"/>
        <c:varyColors val="0"/>
        <c:ser>
          <c:idx val="0"/>
          <c:order val="0"/>
          <c:tx>
            <c:strRef>
              <c:f>'Key Metrics'!$B$26</c:f>
              <c:strCache>
                <c:ptCount val="1"/>
                <c:pt idx="0">
                  <c:v>Total Spends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'Key Metrics'!$A$27:$A$32</c:f>
              <c:strCache>
                <c:ptCount val="5"/>
                <c:pt idx="0">
                  <c:v>Jan</c:v>
                </c:pt>
                <c:pt idx="1">
                  <c:v>Feb</c:v>
                </c:pt>
                <c:pt idx="2">
                  <c:v>Mar</c:v>
                </c:pt>
                <c:pt idx="3">
                  <c:v>Apr</c:v>
                </c:pt>
                <c:pt idx="4">
                  <c:v>May</c:v>
                </c:pt>
              </c:strCache>
            </c:strRef>
          </c:cat>
          <c:val>
            <c:numRef>
              <c:f>'Key Metrics'!$B$27:$B$32</c:f>
              <c:numCache>
                <c:formatCode>General</c:formatCode>
                <c:ptCount val="5"/>
                <c:pt idx="0">
                  <c:v>154.79</c:v>
                </c:pt>
                <c:pt idx="1">
                  <c:v>834.9100000000002</c:v>
                </c:pt>
                <c:pt idx="2">
                  <c:v>1064.8</c:v>
                </c:pt>
                <c:pt idx="3">
                  <c:v>504.81</c:v>
                </c:pt>
                <c:pt idx="4">
                  <c:v>229.37</c:v>
                </c:pt>
              </c:numCache>
            </c:numRef>
          </c:val>
          <c:extLst>
            <c:ext xmlns:c16="http://schemas.microsoft.com/office/drawing/2014/chart" uri="{C3380CC4-5D6E-409C-BE32-E72D297353CC}">
              <c16:uniqueId val="{00000000-D3DF-C241-9F7B-06C0115E0168}"/>
            </c:ext>
          </c:extLst>
        </c:ser>
        <c:ser>
          <c:idx val="1"/>
          <c:order val="1"/>
          <c:tx>
            <c:strRef>
              <c:f>'Key Metrics'!$C$26</c:f>
              <c:strCache>
                <c:ptCount val="1"/>
                <c:pt idx="0">
                  <c:v>Total Returns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'Key Metrics'!$A$27:$A$32</c:f>
              <c:strCache>
                <c:ptCount val="5"/>
                <c:pt idx="0">
                  <c:v>Jan</c:v>
                </c:pt>
                <c:pt idx="1">
                  <c:v>Feb</c:v>
                </c:pt>
                <c:pt idx="2">
                  <c:v>Mar</c:v>
                </c:pt>
                <c:pt idx="3">
                  <c:v>Apr</c:v>
                </c:pt>
                <c:pt idx="4">
                  <c:v>May</c:v>
                </c:pt>
              </c:strCache>
            </c:strRef>
          </c:cat>
          <c:val>
            <c:numRef>
              <c:f>'Key Metrics'!$C$27:$C$32</c:f>
              <c:numCache>
                <c:formatCode>General</c:formatCode>
                <c:ptCount val="5"/>
                <c:pt idx="0">
                  <c:v>51.891393671608398</c:v>
                </c:pt>
                <c:pt idx="1">
                  <c:v>193.28772568898634</c:v>
                </c:pt>
                <c:pt idx="2">
                  <c:v>70.806926121776655</c:v>
                </c:pt>
                <c:pt idx="3">
                  <c:v>121.58859470468431</c:v>
                </c:pt>
                <c:pt idx="4">
                  <c:v>18.093207432226624</c:v>
                </c:pt>
              </c:numCache>
            </c:numRef>
          </c:val>
          <c:extLst>
            <c:ext xmlns:c16="http://schemas.microsoft.com/office/drawing/2014/chart" uri="{C3380CC4-5D6E-409C-BE32-E72D297353CC}">
              <c16:uniqueId val="{00000001-D3DF-C241-9F7B-06C0115E0168}"/>
            </c:ext>
          </c:extLst>
        </c:ser>
        <c:ser>
          <c:idx val="2"/>
          <c:order val="2"/>
          <c:tx>
            <c:strRef>
              <c:f>'Key Metrics'!$D$26</c:f>
              <c:strCache>
                <c:ptCount val="1"/>
                <c:pt idx="0">
                  <c:v>Total Payments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'Key Metrics'!$A$27:$A$32</c:f>
              <c:strCache>
                <c:ptCount val="5"/>
                <c:pt idx="0">
                  <c:v>Jan</c:v>
                </c:pt>
                <c:pt idx="1">
                  <c:v>Feb</c:v>
                </c:pt>
                <c:pt idx="2">
                  <c:v>Mar</c:v>
                </c:pt>
                <c:pt idx="3">
                  <c:v>Apr</c:v>
                </c:pt>
                <c:pt idx="4">
                  <c:v>May</c:v>
                </c:pt>
              </c:strCache>
            </c:strRef>
          </c:cat>
          <c:val>
            <c:numRef>
              <c:f>'Key Metrics'!$D$27:$D$32</c:f>
              <c:numCache>
                <c:formatCode>General</c:formatCode>
                <c:ptCount val="5"/>
                <c:pt idx="0">
                  <c:v>2168</c:v>
                </c:pt>
                <c:pt idx="1">
                  <c:v>2768</c:v>
                </c:pt>
                <c:pt idx="2">
                  <c:v>3368</c:v>
                </c:pt>
                <c:pt idx="3">
                  <c:v>2388</c:v>
                </c:pt>
                <c:pt idx="4">
                  <c:v>1188</c:v>
                </c:pt>
              </c:numCache>
            </c:numRef>
          </c:val>
          <c:extLst>
            <c:ext xmlns:c16="http://schemas.microsoft.com/office/drawing/2014/chart" uri="{C3380CC4-5D6E-409C-BE32-E72D297353CC}">
              <c16:uniqueId val="{00000002-D3DF-C241-9F7B-06C0115E0168}"/>
            </c:ext>
          </c:extLst>
        </c:ser>
        <c:dLbls>
          <c:dLblPos val="outEnd"/>
          <c:showLegendKey val="0"/>
          <c:showVal val="1"/>
          <c:showCatName val="0"/>
          <c:showSerName val="0"/>
          <c:showPercent val="0"/>
          <c:showBubbleSize val="0"/>
        </c:dLbls>
        <c:gapWidth val="100"/>
        <c:overlap val="-24"/>
        <c:axId val="178572960"/>
        <c:axId val="2131098319"/>
      </c:barChart>
      <c:catAx>
        <c:axId val="1785729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2131098319"/>
        <c:crosses val="autoZero"/>
        <c:auto val="1"/>
        <c:lblAlgn val="ctr"/>
        <c:lblOffset val="100"/>
        <c:noMultiLvlLbl val="0"/>
      </c:catAx>
      <c:valAx>
        <c:axId val="21310983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178572960"/>
        <c:crosses val="autoZero"/>
        <c:crossBetween val="between"/>
      </c:valAx>
      <c:spPr>
        <a:noFill/>
        <a:ln w="25400">
          <a:noFill/>
        </a:ln>
        <a:effectLst/>
      </c:spPr>
    </c:plotArea>
    <c:legend>
      <c:legendPos val="r"/>
      <c:layout>
        <c:manualLayout>
          <c:xMode val="edge"/>
          <c:yMode val="edge"/>
          <c:x val="0.77733594622103441"/>
          <c:y val="0.1291496245945162"/>
          <c:w val="0.20091615177723812"/>
          <c:h val="0.22492983453744245"/>
        </c:manualLayout>
      </c:layout>
      <c:overlay val="0"/>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Ads data analysis.xlsx]Time series!PivotTable30</c:name>
    <c:fmtId val="5"/>
  </c:pivotSource>
  <c:chart>
    <c:title>
      <c:tx>
        <c:rich>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r>
              <a:rPr lang="en-GB" baseline="0"/>
              <a:t>Time Series Graph by MOM </a:t>
            </a:r>
            <a:endParaRPr lang="en-GB"/>
          </a:p>
        </c:rich>
      </c:tx>
      <c:overlay val="1"/>
      <c:spPr>
        <a:noFill/>
        <a:ln>
          <a:noFill/>
        </a:ln>
        <a:effectLst/>
      </c:spPr>
      <c:txPr>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484964343110643E-2"/>
          <c:y val="0.17886877828054298"/>
          <c:w val="0.86560148401377568"/>
          <c:h val="0.66147438133663072"/>
        </c:manualLayout>
      </c:layout>
      <c:lineChart>
        <c:grouping val="standard"/>
        <c:varyColors val="0"/>
        <c:ser>
          <c:idx val="0"/>
          <c:order val="0"/>
          <c:tx>
            <c:strRef>
              <c:f>'Time series'!$B$3</c:f>
              <c:strCache>
                <c:ptCount val="1"/>
                <c:pt idx="0">
                  <c:v>Total Spends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'Time series'!$A$4:$A$9</c:f>
              <c:strCache>
                <c:ptCount val="5"/>
                <c:pt idx="0">
                  <c:v>01-00</c:v>
                </c:pt>
                <c:pt idx="1">
                  <c:v>02-21</c:v>
                </c:pt>
                <c:pt idx="2">
                  <c:v>03-21</c:v>
                </c:pt>
                <c:pt idx="3">
                  <c:v>04-21</c:v>
                </c:pt>
                <c:pt idx="4">
                  <c:v>05-21</c:v>
                </c:pt>
              </c:strCache>
            </c:strRef>
          </c:cat>
          <c:val>
            <c:numRef>
              <c:f>'Time series'!$B$4:$B$9</c:f>
              <c:numCache>
                <c:formatCode>General</c:formatCode>
                <c:ptCount val="5"/>
                <c:pt idx="0">
                  <c:v>2499.4900000000002</c:v>
                </c:pt>
                <c:pt idx="1">
                  <c:v>50.379999999999995</c:v>
                </c:pt>
                <c:pt idx="2">
                  <c:v>61.1</c:v>
                </c:pt>
                <c:pt idx="3">
                  <c:v>92.41</c:v>
                </c:pt>
                <c:pt idx="4">
                  <c:v>85.3</c:v>
                </c:pt>
              </c:numCache>
            </c:numRef>
          </c:val>
          <c:smooth val="0"/>
          <c:extLst>
            <c:ext xmlns:c16="http://schemas.microsoft.com/office/drawing/2014/chart" uri="{C3380CC4-5D6E-409C-BE32-E72D297353CC}">
              <c16:uniqueId val="{00000000-F89B-304C-B166-0D079EA702F2}"/>
            </c:ext>
          </c:extLst>
        </c:ser>
        <c:ser>
          <c:idx val="1"/>
          <c:order val="1"/>
          <c:tx>
            <c:strRef>
              <c:f>'Time series'!$C$3</c:f>
              <c:strCache>
                <c:ptCount val="1"/>
                <c:pt idx="0">
                  <c:v>Total payments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'Time series'!$A$4:$A$9</c:f>
              <c:strCache>
                <c:ptCount val="5"/>
                <c:pt idx="0">
                  <c:v>01-00</c:v>
                </c:pt>
                <c:pt idx="1">
                  <c:v>02-21</c:v>
                </c:pt>
                <c:pt idx="2">
                  <c:v>03-21</c:v>
                </c:pt>
                <c:pt idx="3">
                  <c:v>04-21</c:v>
                </c:pt>
                <c:pt idx="4">
                  <c:v>05-21</c:v>
                </c:pt>
              </c:strCache>
            </c:strRef>
          </c:cat>
          <c:val>
            <c:numRef>
              <c:f>'Time series'!$C$4:$C$9</c:f>
              <c:numCache>
                <c:formatCode>General</c:formatCode>
                <c:ptCount val="5"/>
                <c:pt idx="1">
                  <c:v>1960</c:v>
                </c:pt>
                <c:pt idx="2">
                  <c:v>2976</c:v>
                </c:pt>
                <c:pt idx="3">
                  <c:v>3368</c:v>
                </c:pt>
                <c:pt idx="4">
                  <c:v>3576</c:v>
                </c:pt>
              </c:numCache>
            </c:numRef>
          </c:val>
          <c:smooth val="0"/>
          <c:extLst>
            <c:ext xmlns:c16="http://schemas.microsoft.com/office/drawing/2014/chart" uri="{C3380CC4-5D6E-409C-BE32-E72D297353CC}">
              <c16:uniqueId val="{00000001-F89B-304C-B166-0D079EA702F2}"/>
            </c:ext>
          </c:extLst>
        </c:ser>
        <c:ser>
          <c:idx val="2"/>
          <c:order val="2"/>
          <c:tx>
            <c:strRef>
              <c:f>'Time series'!$D$3</c:f>
              <c:strCache>
                <c:ptCount val="1"/>
                <c:pt idx="0">
                  <c:v>Total Returns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'Time series'!$A$4:$A$9</c:f>
              <c:strCache>
                <c:ptCount val="5"/>
                <c:pt idx="0">
                  <c:v>01-00</c:v>
                </c:pt>
                <c:pt idx="1">
                  <c:v>02-21</c:v>
                </c:pt>
                <c:pt idx="2">
                  <c:v>03-21</c:v>
                </c:pt>
                <c:pt idx="3">
                  <c:v>04-21</c:v>
                </c:pt>
                <c:pt idx="4">
                  <c:v>05-21</c:v>
                </c:pt>
              </c:strCache>
            </c:strRef>
          </c:cat>
          <c:val>
            <c:numRef>
              <c:f>'Time series'!$D$4:$D$9</c:f>
              <c:numCache>
                <c:formatCode>General</c:formatCode>
                <c:ptCount val="5"/>
                <c:pt idx="0">
                  <c:v>0</c:v>
                </c:pt>
                <c:pt idx="1">
                  <c:v>106.8952414768883</c:v>
                </c:pt>
                <c:pt idx="2">
                  <c:v>138.28387788370645</c:v>
                </c:pt>
                <c:pt idx="3">
                  <c:v>70.806926121776655</c:v>
                </c:pt>
                <c:pt idx="4">
                  <c:v>139.68180213691093</c:v>
                </c:pt>
              </c:numCache>
            </c:numRef>
          </c:val>
          <c:smooth val="0"/>
          <c:extLst>
            <c:ext xmlns:c16="http://schemas.microsoft.com/office/drawing/2014/chart" uri="{C3380CC4-5D6E-409C-BE32-E72D297353CC}">
              <c16:uniqueId val="{00000002-F89B-304C-B166-0D079EA702F2}"/>
            </c:ext>
          </c:extLst>
        </c:ser>
        <c:dLbls>
          <c:showLegendKey val="0"/>
          <c:showVal val="0"/>
          <c:showCatName val="0"/>
          <c:showSerName val="0"/>
          <c:showPercent val="0"/>
          <c:showBubbleSize val="0"/>
        </c:dLbls>
        <c:marker val="1"/>
        <c:smooth val="0"/>
        <c:axId val="1430664816"/>
        <c:axId val="679807647"/>
      </c:lineChart>
      <c:catAx>
        <c:axId val="14306648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679807647"/>
        <c:crosses val="autoZero"/>
        <c:auto val="1"/>
        <c:lblAlgn val="ctr"/>
        <c:lblOffset val="100"/>
        <c:noMultiLvlLbl val="0"/>
      </c:catAx>
      <c:valAx>
        <c:axId val="6798076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1430664816"/>
        <c:crosses val="autoZero"/>
        <c:crossBetween val="between"/>
      </c:valAx>
      <c:spPr>
        <a:noFill/>
        <a:ln>
          <a:noFill/>
        </a:ln>
        <a:effectLst/>
      </c:spPr>
    </c:plotArea>
    <c:legend>
      <c:legendPos val="r"/>
      <c:layout>
        <c:manualLayout>
          <c:xMode val="edge"/>
          <c:yMode val="edge"/>
          <c:x val="0.720923473738591"/>
          <c:y val="0.33386604713573487"/>
          <c:w val="0.24713456100739337"/>
          <c:h val="0.23778105861767279"/>
        </c:manualLayout>
      </c:layout>
      <c:overlay val="0"/>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Ads data analysis.xlsx]Most profitable channel!PivotTable25</c:name>
    <c:fmtId val="13"/>
  </c:pivotSource>
  <c:chart>
    <c:title>
      <c:tx>
        <c:rich>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r>
              <a:rPr lang="en-US" sz="1400"/>
              <a:t>Most profitable channel by Ads</a:t>
            </a:r>
          </a:p>
        </c:rich>
      </c:tx>
      <c:overlay val="0"/>
      <c:spPr>
        <a:noFill/>
        <a:ln>
          <a:noFill/>
        </a:ln>
        <a:effectLst/>
      </c:spPr>
      <c:txPr>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numFmt formatCode="[$$-409]#,##0;[Red][$$-409]#,##0" sourceLinked="0"/>
          <c:spPr>
            <a:noFill/>
            <a:ln>
              <a:noFill/>
            </a:ln>
            <a:effectLst/>
          </c:spPr>
          <c:txPr>
            <a:bodyPr rot="0" spcFirstLastPara="1" vertOverflow="ellipsis" vert="horz" wrap="square" anchor="ctr" anchorCtr="1"/>
            <a:lstStyle/>
            <a:p>
              <a:pPr>
                <a:defRPr sz="8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numFmt formatCode="[$$-409]#,##0;[Red][$$-409]#,##0" sourceLinked="0"/>
          <c:spPr>
            <a:noFill/>
            <a:ln>
              <a:noFill/>
            </a:ln>
            <a:effectLst/>
          </c:spPr>
          <c:txPr>
            <a:bodyPr rot="0" spcFirstLastPara="1" vertOverflow="ellipsis" vert="horz" wrap="square" anchor="ctr" anchorCtr="1"/>
            <a:lstStyle/>
            <a:p>
              <a:pPr>
                <a:defRPr sz="8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numFmt formatCode="[$$-409]#,##0;[Red][$$-409]#,##0" sourceLinked="0"/>
          <c:spPr>
            <a:noFill/>
            <a:ln>
              <a:noFill/>
            </a:ln>
            <a:effectLst/>
          </c:spPr>
          <c:txPr>
            <a:bodyPr rot="0" spcFirstLastPara="1" vertOverflow="ellipsis" vert="horz" wrap="square" anchor="t" anchorCtr="0"/>
            <a:lstStyle/>
            <a:p>
              <a:pPr>
                <a:defRPr sz="8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numFmt formatCode="[$$-409]#,##0;[Red][$$-409]#,##0" sourceLinked="0"/>
          <c:spPr>
            <a:noFill/>
            <a:ln>
              <a:noFill/>
            </a:ln>
            <a:effectLst/>
          </c:spPr>
          <c:txPr>
            <a:bodyPr rot="0" spcFirstLastPara="1" vertOverflow="ellipsis" vert="horz" wrap="square" anchor="t" anchorCtr="0"/>
            <a:lstStyle/>
            <a:p>
              <a:pPr>
                <a:defRPr sz="8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54740045253255"/>
          <c:y val="0.14852019356267399"/>
          <c:w val="0.83967772076194402"/>
          <c:h val="0.79475661587695334"/>
        </c:manualLayout>
      </c:layout>
      <c:lineChart>
        <c:grouping val="stacked"/>
        <c:varyColors val="0"/>
        <c:ser>
          <c:idx val="0"/>
          <c:order val="0"/>
          <c:tx>
            <c:strRef>
              <c:f>'Most profitable channel'!$B$30</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numFmt formatCode="[$$-409]#,##0;[Red][$$-409]#,##0" sourceLinked="0"/>
            <c:spPr>
              <a:noFill/>
              <a:ln>
                <a:noFill/>
              </a:ln>
              <a:effectLst/>
            </c:spPr>
            <c:txPr>
              <a:bodyPr rot="0" spcFirstLastPara="1" vertOverflow="ellipsis" vert="horz" wrap="square" anchor="t" anchorCtr="0"/>
              <a:lstStyle/>
              <a:p>
                <a:pPr>
                  <a:defRPr sz="8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'Most profitable channel'!$A$31:$A$58</c:f>
              <c:strCache>
                <c:ptCount val="27"/>
                <c:pt idx="0">
                  <c:v>Pool_Reservation_Software_Broad</c:v>
                </c:pt>
                <c:pt idx="1">
                  <c:v>Reservation_Management_System_Exact</c:v>
                </c:pt>
                <c:pt idx="2">
                  <c:v>Reservation_Management_System_Phrase</c:v>
                </c:pt>
                <c:pt idx="3">
                  <c:v>Yoga_Studio_Booking_Software_Broad</c:v>
                </c:pt>
                <c:pt idx="4">
                  <c:v>Yoga_Studio_Software_Phrase</c:v>
                </c:pt>
                <c:pt idx="5">
                  <c:v>Pool_Reservation_System_Exact</c:v>
                </c:pt>
                <c:pt idx="6">
                  <c:v>Pilates_Studio_Software_Phrase</c:v>
                </c:pt>
                <c:pt idx="7">
                  <c:v>Pilates_Studio_Management_Software_Exact</c:v>
                </c:pt>
                <c:pt idx="8">
                  <c:v>Pilates_Studio_Software_Manager_Exact</c:v>
                </c:pt>
                <c:pt idx="9">
                  <c:v>Pilates_Booking_System_Exact</c:v>
                </c:pt>
                <c:pt idx="10">
                  <c:v>Pilates_Management_Software_Exact</c:v>
                </c:pt>
                <c:pt idx="11">
                  <c:v>Yoga_Studio_Generic_Software_Phrase</c:v>
                </c:pt>
                <c:pt idx="12">
                  <c:v>Pilates_Booking_System_Phrase</c:v>
                </c:pt>
                <c:pt idx="13">
                  <c:v>Yoga_Studio_Software_Broad</c:v>
                </c:pt>
                <c:pt idx="14">
                  <c:v>Yoga_Studio_App_Phrase</c:v>
                </c:pt>
                <c:pt idx="15">
                  <c:v>Swimming_Pool_Reservation_System_Exact</c:v>
                </c:pt>
                <c:pt idx="16">
                  <c:v>Yoga_Studio_App_Exact</c:v>
                </c:pt>
                <c:pt idx="17">
                  <c:v>Yoga_Studio_Software_Exact</c:v>
                </c:pt>
                <c:pt idx="18">
                  <c:v>Pool_Reservation_Software_Exact</c:v>
                </c:pt>
                <c:pt idx="19">
                  <c:v>Yoga_Studio_App_Broad</c:v>
                </c:pt>
                <c:pt idx="20">
                  <c:v>Pool_Reservation_Software_Open_Broad</c:v>
                </c:pt>
                <c:pt idx="21">
                  <c:v>Yoga_Studio_Booking_Software_Exact</c:v>
                </c:pt>
                <c:pt idx="22">
                  <c:v>Pilates_Studio_Software_Exact</c:v>
                </c:pt>
                <c:pt idx="23">
                  <c:v>Swimming_Pool_Booking_System_Exact</c:v>
                </c:pt>
                <c:pt idx="24">
                  <c:v>Pool_Booking_App_Exact</c:v>
                </c:pt>
                <c:pt idx="25">
                  <c:v>Pilates_Studio_Booking_Software_Broad</c:v>
                </c:pt>
                <c:pt idx="26">
                  <c:v>Pool_Scheduling_Software_Phrase</c:v>
                </c:pt>
              </c:strCache>
            </c:strRef>
          </c:cat>
          <c:val>
            <c:numRef>
              <c:f>'Most profitable channel'!$B$31:$B$58</c:f>
              <c:numCache>
                <c:formatCode>General</c:formatCode>
                <c:ptCount val="27"/>
                <c:pt idx="0">
                  <c:v>3060.5200000000004</c:v>
                </c:pt>
                <c:pt idx="1">
                  <c:v>1731.8500000000001</c:v>
                </c:pt>
                <c:pt idx="2">
                  <c:v>1667.3000000000004</c:v>
                </c:pt>
                <c:pt idx="3">
                  <c:v>1377.8300000000002</c:v>
                </c:pt>
                <c:pt idx="4">
                  <c:v>1122.3399999999999</c:v>
                </c:pt>
                <c:pt idx="5">
                  <c:v>739.2800000000002</c:v>
                </c:pt>
                <c:pt idx="6">
                  <c:v>0</c:v>
                </c:pt>
                <c:pt idx="7">
                  <c:v>0</c:v>
                </c:pt>
                <c:pt idx="8">
                  <c:v>0</c:v>
                </c:pt>
                <c:pt idx="9">
                  <c:v>0</c:v>
                </c:pt>
                <c:pt idx="10">
                  <c:v>0</c:v>
                </c:pt>
                <c:pt idx="11">
                  <c:v>0</c:v>
                </c:pt>
                <c:pt idx="12">
                  <c:v>0</c:v>
                </c:pt>
                <c:pt idx="13">
                  <c:v>-4.62</c:v>
                </c:pt>
                <c:pt idx="14">
                  <c:v>-10.629999999999999</c:v>
                </c:pt>
                <c:pt idx="15">
                  <c:v>-19.649999999999999</c:v>
                </c:pt>
                <c:pt idx="16">
                  <c:v>-22.29</c:v>
                </c:pt>
                <c:pt idx="17">
                  <c:v>-23.06</c:v>
                </c:pt>
                <c:pt idx="18">
                  <c:v>-26.450000000000003</c:v>
                </c:pt>
                <c:pt idx="19">
                  <c:v>-30.2</c:v>
                </c:pt>
                <c:pt idx="20">
                  <c:v>-31.45</c:v>
                </c:pt>
                <c:pt idx="21">
                  <c:v>-39.07</c:v>
                </c:pt>
                <c:pt idx="22">
                  <c:v>-39.159999999999997</c:v>
                </c:pt>
                <c:pt idx="23">
                  <c:v>-39.659999999999997</c:v>
                </c:pt>
                <c:pt idx="24">
                  <c:v>-74.12</c:v>
                </c:pt>
                <c:pt idx="25">
                  <c:v>-100.88</c:v>
                </c:pt>
                <c:pt idx="26">
                  <c:v>-146.56</c:v>
                </c:pt>
              </c:numCache>
            </c:numRef>
          </c:val>
          <c:smooth val="0"/>
          <c:extLst>
            <c:ext xmlns:c16="http://schemas.microsoft.com/office/drawing/2014/chart" uri="{C3380CC4-5D6E-409C-BE32-E72D297353CC}">
              <c16:uniqueId val="{00000000-601D-1744-B1B0-28036D1AEA47}"/>
            </c:ext>
          </c:extLst>
        </c:ser>
        <c:dLbls>
          <c:dLblPos val="ctr"/>
          <c:showLegendKey val="0"/>
          <c:showVal val="1"/>
          <c:showCatName val="0"/>
          <c:showSerName val="0"/>
          <c:showPercent val="0"/>
          <c:showBubbleSize val="0"/>
        </c:dLbls>
        <c:marker val="1"/>
        <c:smooth val="0"/>
        <c:axId val="515866223"/>
        <c:axId val="447093855"/>
      </c:lineChart>
      <c:catAx>
        <c:axId val="515866223"/>
        <c:scaling>
          <c:orientation val="minMax"/>
        </c:scaling>
        <c:delete val="1"/>
        <c:axPos val="b"/>
        <c:numFmt formatCode="General" sourceLinked="1"/>
        <c:majorTickMark val="none"/>
        <c:minorTickMark val="none"/>
        <c:tickLblPos val="nextTo"/>
        <c:crossAx val="447093855"/>
        <c:crosses val="autoZero"/>
        <c:auto val="1"/>
        <c:lblAlgn val="ctr"/>
        <c:lblOffset val="100"/>
        <c:noMultiLvlLbl val="0"/>
      </c:catAx>
      <c:valAx>
        <c:axId val="4470938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515866223"/>
        <c:crosses val="autoZero"/>
        <c:crossBetween val="between"/>
      </c:valAx>
      <c:spPr>
        <a:noFill/>
        <a:ln>
          <a:noFill/>
        </a:ln>
        <a:effectLst/>
      </c:spPr>
    </c:plotArea>
    <c:legend>
      <c:legendPos val="r"/>
      <c:layout>
        <c:manualLayout>
          <c:xMode val="edge"/>
          <c:yMode val="edge"/>
          <c:x val="0.69168293381410462"/>
          <c:y val="3.1680158975779006E-2"/>
          <c:w val="0.11467902992115067"/>
          <c:h val="7.1570095209523954E-2"/>
        </c:manualLayout>
      </c:layout>
      <c:overlay val="0"/>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Ads data analysis.xlsx]Key Metrics!PivotTable10</c:name>
    <c:fmtId val="29"/>
  </c:pivotSource>
  <c:chart>
    <c:title>
      <c:tx>
        <c:rich>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r>
              <a:rPr lang="en-GB" sz="1400"/>
              <a:t>Total</a:t>
            </a:r>
            <a:r>
              <a:rPr lang="en-GB" sz="1400" baseline="0"/>
              <a:t> spends &amp; Returns by WOW</a:t>
            </a:r>
            <a:endParaRPr lang="en-GB" sz="1400"/>
          </a:p>
        </c:rich>
      </c:tx>
      <c:overlay val="0"/>
      <c:spPr>
        <a:noFill/>
        <a:ln>
          <a:noFill/>
        </a:ln>
        <a:effectLst/>
      </c:spPr>
      <c:txPr>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8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703272469695"/>
          <c:y val="7.8518373309744885E-2"/>
          <c:w val="0.87516387714806321"/>
          <c:h val="0.84054634572609777"/>
        </c:manualLayout>
      </c:layout>
      <c:barChart>
        <c:barDir val="col"/>
        <c:grouping val="clustered"/>
        <c:varyColors val="0"/>
        <c:ser>
          <c:idx val="0"/>
          <c:order val="0"/>
          <c:tx>
            <c:strRef>
              <c:f>'Key Metrics'!$B$3</c:f>
              <c:strCache>
                <c:ptCount val="1"/>
                <c:pt idx="0">
                  <c:v>Total Spends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'Key Metrics'!$A$4:$A$19</c:f>
              <c:strCache>
                <c:ptCount val="15"/>
                <c:pt idx="0">
                  <c:v>12-Apr</c:v>
                </c:pt>
                <c:pt idx="1">
                  <c:v>22-Mar</c:v>
                </c:pt>
                <c:pt idx="2">
                  <c:v>25-Jan</c:v>
                </c:pt>
                <c:pt idx="3">
                  <c:v>15-Feb</c:v>
                </c:pt>
                <c:pt idx="4">
                  <c:v>03-May</c:v>
                </c:pt>
                <c:pt idx="5">
                  <c:v>01-Mar</c:v>
                </c:pt>
                <c:pt idx="6">
                  <c:v>08-Feb</c:v>
                </c:pt>
                <c:pt idx="7">
                  <c:v>22-Feb</c:v>
                </c:pt>
                <c:pt idx="8">
                  <c:v>15-Mar</c:v>
                </c:pt>
                <c:pt idx="9">
                  <c:v>19-Apr</c:v>
                </c:pt>
                <c:pt idx="10">
                  <c:v>05-Apr</c:v>
                </c:pt>
                <c:pt idx="11">
                  <c:v>29-Mar</c:v>
                </c:pt>
                <c:pt idx="12">
                  <c:v>01-Feb</c:v>
                </c:pt>
                <c:pt idx="13">
                  <c:v>26-Apr</c:v>
                </c:pt>
                <c:pt idx="14">
                  <c:v>08-Mar</c:v>
                </c:pt>
              </c:strCache>
            </c:strRef>
          </c:cat>
          <c:val>
            <c:numRef>
              <c:f>'Key Metrics'!$B$4:$B$19</c:f>
              <c:numCache>
                <c:formatCode>General</c:formatCode>
                <c:ptCount val="15"/>
                <c:pt idx="0">
                  <c:v>137.21</c:v>
                </c:pt>
                <c:pt idx="1">
                  <c:v>308.73</c:v>
                </c:pt>
                <c:pt idx="2">
                  <c:v>154.79</c:v>
                </c:pt>
                <c:pt idx="3">
                  <c:v>235.3</c:v>
                </c:pt>
                <c:pt idx="4">
                  <c:v>229.37</c:v>
                </c:pt>
                <c:pt idx="5">
                  <c:v>141.4</c:v>
                </c:pt>
                <c:pt idx="6">
                  <c:v>216.13000000000002</c:v>
                </c:pt>
                <c:pt idx="7">
                  <c:v>190.89999999999998</c:v>
                </c:pt>
                <c:pt idx="8">
                  <c:v>184.36000000000004</c:v>
                </c:pt>
                <c:pt idx="9">
                  <c:v>87.38</c:v>
                </c:pt>
                <c:pt idx="10">
                  <c:v>176.95999999999998</c:v>
                </c:pt>
                <c:pt idx="11">
                  <c:v>172.11</c:v>
                </c:pt>
                <c:pt idx="12">
                  <c:v>192.58</c:v>
                </c:pt>
                <c:pt idx="13">
                  <c:v>103.25999999999999</c:v>
                </c:pt>
                <c:pt idx="14">
                  <c:v>258.20000000000005</c:v>
                </c:pt>
              </c:numCache>
            </c:numRef>
          </c:val>
          <c:extLst>
            <c:ext xmlns:c16="http://schemas.microsoft.com/office/drawing/2014/chart" uri="{C3380CC4-5D6E-409C-BE32-E72D297353CC}">
              <c16:uniqueId val="{00000000-D0FD-A74D-9AEE-0911540DFB89}"/>
            </c:ext>
          </c:extLst>
        </c:ser>
        <c:ser>
          <c:idx val="1"/>
          <c:order val="1"/>
          <c:tx>
            <c:strRef>
              <c:f>'Key Metrics'!$C$3</c:f>
              <c:strCache>
                <c:ptCount val="1"/>
                <c:pt idx="0">
                  <c:v>Total Return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'Key Metrics'!$A$4:$A$19</c:f>
              <c:strCache>
                <c:ptCount val="15"/>
                <c:pt idx="0">
                  <c:v>12-Apr</c:v>
                </c:pt>
                <c:pt idx="1">
                  <c:v>22-Mar</c:v>
                </c:pt>
                <c:pt idx="2">
                  <c:v>25-Jan</c:v>
                </c:pt>
                <c:pt idx="3">
                  <c:v>15-Feb</c:v>
                </c:pt>
                <c:pt idx="4">
                  <c:v>03-May</c:v>
                </c:pt>
                <c:pt idx="5">
                  <c:v>01-Mar</c:v>
                </c:pt>
                <c:pt idx="6">
                  <c:v>08-Feb</c:v>
                </c:pt>
                <c:pt idx="7">
                  <c:v>22-Feb</c:v>
                </c:pt>
                <c:pt idx="8">
                  <c:v>15-Mar</c:v>
                </c:pt>
                <c:pt idx="9">
                  <c:v>19-Apr</c:v>
                </c:pt>
                <c:pt idx="10">
                  <c:v>05-Apr</c:v>
                </c:pt>
                <c:pt idx="11">
                  <c:v>29-Mar</c:v>
                </c:pt>
                <c:pt idx="12">
                  <c:v>01-Feb</c:v>
                </c:pt>
                <c:pt idx="13">
                  <c:v>26-Apr</c:v>
                </c:pt>
                <c:pt idx="14">
                  <c:v>08-Mar</c:v>
                </c:pt>
              </c:strCache>
            </c:strRef>
          </c:cat>
          <c:val>
            <c:numRef>
              <c:f>'Key Metrics'!$C$4:$C$19</c:f>
              <c:numCache>
                <c:formatCode>General</c:formatCode>
                <c:ptCount val="15"/>
                <c:pt idx="0">
                  <c:v>121.58859470468431</c:v>
                </c:pt>
                <c:pt idx="1">
                  <c:v>47.617148554336993</c:v>
                </c:pt>
                <c:pt idx="2">
                  <c:v>51.891393671608398</c:v>
                </c:pt>
                <c:pt idx="3">
                  <c:v>111.95992485911083</c:v>
                </c:pt>
                <c:pt idx="4">
                  <c:v>18.093207432226624</c:v>
                </c:pt>
                <c:pt idx="5">
                  <c:v>23.189777567439659</c:v>
                </c:pt>
                <c:pt idx="6">
                  <c:v>81.327800829875514</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D0FD-A74D-9AEE-0911540DFB89}"/>
            </c:ext>
          </c:extLst>
        </c:ser>
        <c:ser>
          <c:idx val="2"/>
          <c:order val="2"/>
          <c:tx>
            <c:strRef>
              <c:f>'Key Metrics'!$D$3</c:f>
              <c:strCache>
                <c:ptCount val="1"/>
                <c:pt idx="0">
                  <c:v>Total Payment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'Key Metrics'!$A$4:$A$19</c:f>
              <c:strCache>
                <c:ptCount val="15"/>
                <c:pt idx="0">
                  <c:v>12-Apr</c:v>
                </c:pt>
                <c:pt idx="1">
                  <c:v>22-Mar</c:v>
                </c:pt>
                <c:pt idx="2">
                  <c:v>25-Jan</c:v>
                </c:pt>
                <c:pt idx="3">
                  <c:v>15-Feb</c:v>
                </c:pt>
                <c:pt idx="4">
                  <c:v>03-May</c:v>
                </c:pt>
                <c:pt idx="5">
                  <c:v>01-Mar</c:v>
                </c:pt>
                <c:pt idx="6">
                  <c:v>08-Feb</c:v>
                </c:pt>
                <c:pt idx="7">
                  <c:v>22-Feb</c:v>
                </c:pt>
                <c:pt idx="8">
                  <c:v>15-Mar</c:v>
                </c:pt>
                <c:pt idx="9">
                  <c:v>19-Apr</c:v>
                </c:pt>
                <c:pt idx="10">
                  <c:v>05-Apr</c:v>
                </c:pt>
                <c:pt idx="11">
                  <c:v>29-Mar</c:v>
                </c:pt>
                <c:pt idx="12">
                  <c:v>01-Feb</c:v>
                </c:pt>
                <c:pt idx="13">
                  <c:v>26-Apr</c:v>
                </c:pt>
                <c:pt idx="14">
                  <c:v>08-Mar</c:v>
                </c:pt>
              </c:strCache>
            </c:strRef>
          </c:cat>
          <c:val>
            <c:numRef>
              <c:f>'Key Metrics'!$D$4:$D$19</c:f>
              <c:numCache>
                <c:formatCode>General</c:formatCode>
                <c:ptCount val="15"/>
                <c:pt idx="0">
                  <c:v>2388</c:v>
                </c:pt>
                <c:pt idx="1">
                  <c:v>2388</c:v>
                </c:pt>
                <c:pt idx="2">
                  <c:v>2168</c:v>
                </c:pt>
                <c:pt idx="3">
                  <c:v>1788</c:v>
                </c:pt>
                <c:pt idx="4">
                  <c:v>1188</c:v>
                </c:pt>
                <c:pt idx="5">
                  <c:v>980</c:v>
                </c:pt>
                <c:pt idx="6">
                  <c:v>980</c:v>
                </c:pt>
              </c:numCache>
            </c:numRef>
          </c:val>
          <c:extLst>
            <c:ext xmlns:c16="http://schemas.microsoft.com/office/drawing/2014/chart" uri="{C3380CC4-5D6E-409C-BE32-E72D297353CC}">
              <c16:uniqueId val="{00000002-D0FD-A74D-9AEE-0911540DFB89}"/>
            </c:ext>
          </c:extLst>
        </c:ser>
        <c:dLbls>
          <c:dLblPos val="outEnd"/>
          <c:showLegendKey val="0"/>
          <c:showVal val="1"/>
          <c:showCatName val="0"/>
          <c:showSerName val="0"/>
          <c:showPercent val="0"/>
          <c:showBubbleSize val="0"/>
        </c:dLbls>
        <c:gapWidth val="100"/>
        <c:overlap val="-24"/>
        <c:axId val="2126878367"/>
        <c:axId val="2128040799"/>
      </c:barChart>
      <c:catAx>
        <c:axId val="21268783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2128040799"/>
        <c:crosses val="autoZero"/>
        <c:auto val="1"/>
        <c:lblAlgn val="ctr"/>
        <c:lblOffset val="100"/>
        <c:noMultiLvlLbl val="0"/>
      </c:catAx>
      <c:valAx>
        <c:axId val="21280407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2126878367"/>
        <c:crosses val="autoZero"/>
        <c:crossBetween val="between"/>
      </c:valAx>
      <c:spPr>
        <a:noFill/>
        <a:ln w="25400">
          <a:noFill/>
        </a:ln>
        <a:effectLst/>
      </c:spPr>
    </c:plotArea>
    <c:legend>
      <c:legendPos val="r"/>
      <c:layout>
        <c:manualLayout>
          <c:xMode val="edge"/>
          <c:yMode val="edge"/>
          <c:x val="0.64622612469528973"/>
          <c:y val="0.17495045520256741"/>
          <c:w val="0.20429204033195814"/>
          <c:h val="0.16388726453430838"/>
        </c:manualLayout>
      </c:layout>
      <c:overlay val="0"/>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rot="0" vert="horz"/>
    <a:lstStyle/>
    <a:p>
      <a:pPr>
        <a:defR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Ads data analysis.xlsx]Time series!PivotTable1</c:name>
    <c:fmtId val="14"/>
  </c:pivotSource>
  <c:chart>
    <c:title>
      <c:tx>
        <c:rich>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r>
              <a:rPr lang="en-GB" sz="14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Pr>
              <a:t>Time</a:t>
            </a:r>
            <a:r>
              <a:rPr lang="en-GB" sz="14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Pr>
              <a:t> series graph WOW</a:t>
            </a:r>
            <a:endParaRPr lang="en-GB" sz="140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ndParaRPr>
          </a:p>
        </c:rich>
      </c:tx>
      <c:overlay val="0"/>
      <c:spPr>
        <a:noFill/>
        <a:ln>
          <a:noFill/>
        </a:ln>
        <a:effectLst/>
      </c:spPr>
      <c:txPr>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418847926582625E-2"/>
          <c:y val="0.16455062223130754"/>
          <c:w val="0.87528031256805305"/>
          <c:h val="0.69929756971979251"/>
        </c:manualLayout>
      </c:layout>
      <c:lineChart>
        <c:grouping val="standard"/>
        <c:varyColors val="0"/>
        <c:ser>
          <c:idx val="0"/>
          <c:order val="0"/>
          <c:tx>
            <c:strRef>
              <c:f>'Time series'!$B$23</c:f>
              <c:strCache>
                <c:ptCount val="1"/>
                <c:pt idx="0">
                  <c:v>Total Spends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'Time series'!$A$24:$A$33</c:f>
              <c:strCache>
                <c:ptCount val="9"/>
                <c:pt idx="0">
                  <c:v>00-01-00</c:v>
                </c:pt>
                <c:pt idx="1">
                  <c:v>01-03-21</c:v>
                </c:pt>
                <c:pt idx="2">
                  <c:v>01-05-21</c:v>
                </c:pt>
                <c:pt idx="3">
                  <c:v>03-02-21</c:v>
                </c:pt>
                <c:pt idx="4">
                  <c:v>03-04-21</c:v>
                </c:pt>
                <c:pt idx="5">
                  <c:v>04-05-21</c:v>
                </c:pt>
                <c:pt idx="6">
                  <c:v>13-03-21</c:v>
                </c:pt>
                <c:pt idx="7">
                  <c:v>15-02-21</c:v>
                </c:pt>
                <c:pt idx="8">
                  <c:v>29-04-21</c:v>
                </c:pt>
              </c:strCache>
            </c:strRef>
          </c:cat>
          <c:val>
            <c:numRef>
              <c:f>'Time series'!$B$24:$B$33</c:f>
              <c:numCache>
                <c:formatCode>General</c:formatCode>
                <c:ptCount val="9"/>
                <c:pt idx="0">
                  <c:v>2499.4900000000002</c:v>
                </c:pt>
                <c:pt idx="1">
                  <c:v>15.97</c:v>
                </c:pt>
                <c:pt idx="2">
                  <c:v>19.64</c:v>
                </c:pt>
                <c:pt idx="3">
                  <c:v>38.33</c:v>
                </c:pt>
                <c:pt idx="4">
                  <c:v>50.15</c:v>
                </c:pt>
                <c:pt idx="5">
                  <c:v>65.66</c:v>
                </c:pt>
                <c:pt idx="6">
                  <c:v>45.13</c:v>
                </c:pt>
                <c:pt idx="7">
                  <c:v>12.05</c:v>
                </c:pt>
                <c:pt idx="8">
                  <c:v>42.26</c:v>
                </c:pt>
              </c:numCache>
            </c:numRef>
          </c:val>
          <c:smooth val="0"/>
          <c:extLst>
            <c:ext xmlns:c16="http://schemas.microsoft.com/office/drawing/2014/chart" uri="{C3380CC4-5D6E-409C-BE32-E72D297353CC}">
              <c16:uniqueId val="{00000000-B7C0-D646-B9F3-ACC3BE2BA26B}"/>
            </c:ext>
          </c:extLst>
        </c:ser>
        <c:ser>
          <c:idx val="1"/>
          <c:order val="1"/>
          <c:tx>
            <c:strRef>
              <c:f>'Time series'!$C$23</c:f>
              <c:strCache>
                <c:ptCount val="1"/>
                <c:pt idx="0">
                  <c:v>Total payments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'Time series'!$A$24:$A$33</c:f>
              <c:strCache>
                <c:ptCount val="9"/>
                <c:pt idx="0">
                  <c:v>00-01-00</c:v>
                </c:pt>
                <c:pt idx="1">
                  <c:v>01-03-21</c:v>
                </c:pt>
                <c:pt idx="2">
                  <c:v>01-05-21</c:v>
                </c:pt>
                <c:pt idx="3">
                  <c:v>03-02-21</c:v>
                </c:pt>
                <c:pt idx="4">
                  <c:v>03-04-21</c:v>
                </c:pt>
                <c:pt idx="5">
                  <c:v>04-05-21</c:v>
                </c:pt>
                <c:pt idx="6">
                  <c:v>13-03-21</c:v>
                </c:pt>
                <c:pt idx="7">
                  <c:v>15-02-21</c:v>
                </c:pt>
                <c:pt idx="8">
                  <c:v>29-04-21</c:v>
                </c:pt>
              </c:strCache>
            </c:strRef>
          </c:cat>
          <c:val>
            <c:numRef>
              <c:f>'Time series'!$C$24:$C$33</c:f>
              <c:numCache>
                <c:formatCode>General</c:formatCode>
                <c:ptCount val="9"/>
                <c:pt idx="1">
                  <c:v>1788</c:v>
                </c:pt>
                <c:pt idx="2">
                  <c:v>2388</c:v>
                </c:pt>
                <c:pt idx="3">
                  <c:v>980</c:v>
                </c:pt>
                <c:pt idx="4">
                  <c:v>2388</c:v>
                </c:pt>
                <c:pt idx="5">
                  <c:v>1188</c:v>
                </c:pt>
                <c:pt idx="6">
                  <c:v>1188</c:v>
                </c:pt>
                <c:pt idx="7">
                  <c:v>980</c:v>
                </c:pt>
                <c:pt idx="8">
                  <c:v>980</c:v>
                </c:pt>
              </c:numCache>
            </c:numRef>
          </c:val>
          <c:smooth val="0"/>
          <c:extLst>
            <c:ext xmlns:c16="http://schemas.microsoft.com/office/drawing/2014/chart" uri="{C3380CC4-5D6E-409C-BE32-E72D297353CC}">
              <c16:uniqueId val="{00000001-B7C0-D646-B9F3-ACC3BE2BA26B}"/>
            </c:ext>
          </c:extLst>
        </c:ser>
        <c:ser>
          <c:idx val="2"/>
          <c:order val="2"/>
          <c:tx>
            <c:strRef>
              <c:f>'Time series'!$D$23</c:f>
              <c:strCache>
                <c:ptCount val="1"/>
                <c:pt idx="0">
                  <c:v>Total Returns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'Time series'!$A$24:$A$33</c:f>
              <c:strCache>
                <c:ptCount val="9"/>
                <c:pt idx="0">
                  <c:v>00-01-00</c:v>
                </c:pt>
                <c:pt idx="1">
                  <c:v>01-03-21</c:v>
                </c:pt>
                <c:pt idx="2">
                  <c:v>01-05-21</c:v>
                </c:pt>
                <c:pt idx="3">
                  <c:v>03-02-21</c:v>
                </c:pt>
                <c:pt idx="4">
                  <c:v>03-04-21</c:v>
                </c:pt>
                <c:pt idx="5">
                  <c:v>04-05-21</c:v>
                </c:pt>
                <c:pt idx="6">
                  <c:v>13-03-21</c:v>
                </c:pt>
                <c:pt idx="7">
                  <c:v>15-02-21</c:v>
                </c:pt>
                <c:pt idx="8">
                  <c:v>29-04-21</c:v>
                </c:pt>
              </c:strCache>
            </c:strRef>
          </c:cat>
          <c:val>
            <c:numRef>
              <c:f>'Time series'!$D$24:$D$33</c:f>
              <c:numCache>
                <c:formatCode>General</c:formatCode>
                <c:ptCount val="9"/>
                <c:pt idx="0">
                  <c:v>0</c:v>
                </c:pt>
                <c:pt idx="1">
                  <c:v>111.95992485911083</c:v>
                </c:pt>
                <c:pt idx="2">
                  <c:v>121.58859470468431</c:v>
                </c:pt>
                <c:pt idx="3">
                  <c:v>25.567440647012784</c:v>
                </c:pt>
                <c:pt idx="4">
                  <c:v>47.617148554336993</c:v>
                </c:pt>
                <c:pt idx="5">
                  <c:v>18.093207432226624</c:v>
                </c:pt>
                <c:pt idx="6">
                  <c:v>26.32395302459561</c:v>
                </c:pt>
                <c:pt idx="7">
                  <c:v>81.327800829875514</c:v>
                </c:pt>
                <c:pt idx="8">
                  <c:v>23.189777567439659</c:v>
                </c:pt>
              </c:numCache>
            </c:numRef>
          </c:val>
          <c:smooth val="0"/>
          <c:extLst>
            <c:ext xmlns:c16="http://schemas.microsoft.com/office/drawing/2014/chart" uri="{C3380CC4-5D6E-409C-BE32-E72D297353CC}">
              <c16:uniqueId val="{00000002-B7C0-D646-B9F3-ACC3BE2BA26B}"/>
            </c:ext>
          </c:extLst>
        </c:ser>
        <c:dLbls>
          <c:showLegendKey val="0"/>
          <c:showVal val="0"/>
          <c:showCatName val="0"/>
          <c:showSerName val="0"/>
          <c:showPercent val="0"/>
          <c:showBubbleSize val="0"/>
        </c:dLbls>
        <c:marker val="1"/>
        <c:smooth val="0"/>
        <c:axId val="552195999"/>
        <c:axId val="661190191"/>
      </c:lineChart>
      <c:catAx>
        <c:axId val="55219599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1190191"/>
        <c:crosses val="autoZero"/>
        <c:auto val="1"/>
        <c:lblAlgn val="ctr"/>
        <c:lblOffset val="100"/>
        <c:noMultiLvlLbl val="0"/>
      </c:catAx>
      <c:valAx>
        <c:axId val="6611901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2195999"/>
        <c:crosses val="autoZero"/>
        <c:crossBetween val="between"/>
      </c:valAx>
      <c:spPr>
        <a:noFill/>
        <a:ln>
          <a:noFill/>
        </a:ln>
        <a:effectLst/>
      </c:spPr>
    </c:plotArea>
    <c:legend>
      <c:legendPos val="r"/>
      <c:layout>
        <c:manualLayout>
          <c:xMode val="edge"/>
          <c:yMode val="edge"/>
          <c:x val="0.77999839255929382"/>
          <c:y val="0.15017847889129524"/>
          <c:w val="0.15013563284122122"/>
          <c:h val="0.198717060156998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Ads data analysis.xlsx]Profit by keyword!PivotTable14</c:name>
    <c:fmtId val="10"/>
  </c:pivotSource>
  <c:chart>
    <c:title>
      <c:tx>
        <c:rich>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r>
              <a:rPr lang="en-US"/>
              <a:t>Profit by keywords</a:t>
            </a:r>
          </a:p>
        </c:rich>
      </c:tx>
      <c:overlay val="0"/>
      <c:spPr>
        <a:noFill/>
        <a:ln>
          <a:noFill/>
        </a:ln>
        <a:effectLst/>
      </c:spPr>
      <c:txPr>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 by keyword'!$B$3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'Profit by keyword'!$A$4:$A$7</c:f>
              <c:strCache>
                <c:ptCount val="3"/>
                <c:pt idx="0">
                  <c:v>Exact</c:v>
                </c:pt>
                <c:pt idx="1">
                  <c:v>Phrase</c:v>
                </c:pt>
                <c:pt idx="2">
                  <c:v>Broad</c:v>
                </c:pt>
              </c:strCache>
            </c:strRef>
          </c:cat>
          <c:val>
            <c:numRef>
              <c:f>'Profit by keyword'!$B$4:$B$7</c:f>
              <c:numCache>
                <c:formatCode>General</c:formatCode>
                <c:ptCount val="3"/>
                <c:pt idx="0">
                  <c:v>2187.67</c:v>
                </c:pt>
                <c:pt idx="1">
                  <c:v>2632.4500000000003</c:v>
                </c:pt>
                <c:pt idx="2">
                  <c:v>4271.1999999999989</c:v>
                </c:pt>
              </c:numCache>
            </c:numRef>
          </c:val>
          <c:extLst>
            <c:ext xmlns:c16="http://schemas.microsoft.com/office/drawing/2014/chart" uri="{C3380CC4-5D6E-409C-BE32-E72D297353CC}">
              <c16:uniqueId val="{00000000-E995-E24D-A711-57327BD64A5F}"/>
            </c:ext>
          </c:extLst>
        </c:ser>
        <c:dLbls>
          <c:dLblPos val="inEnd"/>
          <c:showLegendKey val="0"/>
          <c:showVal val="1"/>
          <c:showCatName val="0"/>
          <c:showSerName val="0"/>
          <c:showPercent val="0"/>
          <c:showBubbleSize val="0"/>
        </c:dLbls>
        <c:gapWidth val="115"/>
        <c:overlap val="-20"/>
        <c:axId val="1371415488"/>
        <c:axId val="47016352"/>
      </c:barChart>
      <c:catAx>
        <c:axId val="13714154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47016352"/>
        <c:crosses val="autoZero"/>
        <c:auto val="1"/>
        <c:lblAlgn val="ctr"/>
        <c:lblOffset val="100"/>
        <c:noMultiLvlLbl val="0"/>
      </c:catAx>
      <c:valAx>
        <c:axId val="470163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137141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Ads data analysis.xlsx]Key Metrics!PivotTable11</c:name>
    <c:fmtId val="6"/>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523359929989226E-2"/>
          <c:y val="0.11691623458122405"/>
          <c:w val="0.83061770336014284"/>
          <c:h val="0.78266571060623569"/>
        </c:manualLayout>
      </c:layout>
      <c:barChart>
        <c:barDir val="col"/>
        <c:grouping val="clustered"/>
        <c:varyColors val="0"/>
        <c:ser>
          <c:idx val="0"/>
          <c:order val="0"/>
          <c:tx>
            <c:strRef>
              <c:f>'Key Metrics'!$B$26</c:f>
              <c:strCache>
                <c:ptCount val="1"/>
                <c:pt idx="0">
                  <c:v>Total Spends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'Key Metrics'!$A$27:$A$32</c:f>
              <c:strCache>
                <c:ptCount val="5"/>
                <c:pt idx="0">
                  <c:v>Jan</c:v>
                </c:pt>
                <c:pt idx="1">
                  <c:v>Feb</c:v>
                </c:pt>
                <c:pt idx="2">
                  <c:v>Mar</c:v>
                </c:pt>
                <c:pt idx="3">
                  <c:v>Apr</c:v>
                </c:pt>
                <c:pt idx="4">
                  <c:v>May</c:v>
                </c:pt>
              </c:strCache>
            </c:strRef>
          </c:cat>
          <c:val>
            <c:numRef>
              <c:f>'Key Metrics'!$B$27:$B$32</c:f>
              <c:numCache>
                <c:formatCode>General</c:formatCode>
                <c:ptCount val="5"/>
                <c:pt idx="0">
                  <c:v>154.79</c:v>
                </c:pt>
                <c:pt idx="1">
                  <c:v>834.9100000000002</c:v>
                </c:pt>
                <c:pt idx="2">
                  <c:v>1064.8</c:v>
                </c:pt>
                <c:pt idx="3">
                  <c:v>504.81</c:v>
                </c:pt>
                <c:pt idx="4">
                  <c:v>229.37</c:v>
                </c:pt>
              </c:numCache>
            </c:numRef>
          </c:val>
          <c:extLst>
            <c:ext xmlns:c16="http://schemas.microsoft.com/office/drawing/2014/chart" uri="{C3380CC4-5D6E-409C-BE32-E72D297353CC}">
              <c16:uniqueId val="{00000000-B569-7047-81BF-EDF0512ECA4F}"/>
            </c:ext>
          </c:extLst>
        </c:ser>
        <c:ser>
          <c:idx val="1"/>
          <c:order val="1"/>
          <c:tx>
            <c:strRef>
              <c:f>'Key Metrics'!$C$26</c:f>
              <c:strCache>
                <c:ptCount val="1"/>
                <c:pt idx="0">
                  <c:v>Total Returns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'Key Metrics'!$A$27:$A$32</c:f>
              <c:strCache>
                <c:ptCount val="5"/>
                <c:pt idx="0">
                  <c:v>Jan</c:v>
                </c:pt>
                <c:pt idx="1">
                  <c:v>Feb</c:v>
                </c:pt>
                <c:pt idx="2">
                  <c:v>Mar</c:v>
                </c:pt>
                <c:pt idx="3">
                  <c:v>Apr</c:v>
                </c:pt>
                <c:pt idx="4">
                  <c:v>May</c:v>
                </c:pt>
              </c:strCache>
            </c:strRef>
          </c:cat>
          <c:val>
            <c:numRef>
              <c:f>'Key Metrics'!$C$27:$C$32</c:f>
              <c:numCache>
                <c:formatCode>General</c:formatCode>
                <c:ptCount val="5"/>
                <c:pt idx="0">
                  <c:v>51.891393671608398</c:v>
                </c:pt>
                <c:pt idx="1">
                  <c:v>193.28772568898634</c:v>
                </c:pt>
                <c:pt idx="2">
                  <c:v>70.806926121776655</c:v>
                </c:pt>
                <c:pt idx="3">
                  <c:v>121.58859470468431</c:v>
                </c:pt>
                <c:pt idx="4">
                  <c:v>18.093207432226624</c:v>
                </c:pt>
              </c:numCache>
            </c:numRef>
          </c:val>
          <c:extLst>
            <c:ext xmlns:c16="http://schemas.microsoft.com/office/drawing/2014/chart" uri="{C3380CC4-5D6E-409C-BE32-E72D297353CC}">
              <c16:uniqueId val="{00000001-B569-7047-81BF-EDF0512ECA4F}"/>
            </c:ext>
          </c:extLst>
        </c:ser>
        <c:ser>
          <c:idx val="2"/>
          <c:order val="2"/>
          <c:tx>
            <c:strRef>
              <c:f>'Key Metrics'!$D$26</c:f>
              <c:strCache>
                <c:ptCount val="1"/>
                <c:pt idx="0">
                  <c:v>Total Payments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'Key Metrics'!$A$27:$A$32</c:f>
              <c:strCache>
                <c:ptCount val="5"/>
                <c:pt idx="0">
                  <c:v>Jan</c:v>
                </c:pt>
                <c:pt idx="1">
                  <c:v>Feb</c:v>
                </c:pt>
                <c:pt idx="2">
                  <c:v>Mar</c:v>
                </c:pt>
                <c:pt idx="3">
                  <c:v>Apr</c:v>
                </c:pt>
                <c:pt idx="4">
                  <c:v>May</c:v>
                </c:pt>
              </c:strCache>
            </c:strRef>
          </c:cat>
          <c:val>
            <c:numRef>
              <c:f>'Key Metrics'!$D$27:$D$32</c:f>
              <c:numCache>
                <c:formatCode>General</c:formatCode>
                <c:ptCount val="5"/>
                <c:pt idx="0">
                  <c:v>2168</c:v>
                </c:pt>
                <c:pt idx="1">
                  <c:v>2768</c:v>
                </c:pt>
                <c:pt idx="2">
                  <c:v>3368</c:v>
                </c:pt>
                <c:pt idx="3">
                  <c:v>2388</c:v>
                </c:pt>
                <c:pt idx="4">
                  <c:v>1188</c:v>
                </c:pt>
              </c:numCache>
            </c:numRef>
          </c:val>
          <c:extLst>
            <c:ext xmlns:c16="http://schemas.microsoft.com/office/drawing/2014/chart" uri="{C3380CC4-5D6E-409C-BE32-E72D297353CC}">
              <c16:uniqueId val="{00000002-B569-7047-81BF-EDF0512ECA4F}"/>
            </c:ext>
          </c:extLst>
        </c:ser>
        <c:dLbls>
          <c:dLblPos val="outEnd"/>
          <c:showLegendKey val="0"/>
          <c:showVal val="1"/>
          <c:showCatName val="0"/>
          <c:showSerName val="0"/>
          <c:showPercent val="0"/>
          <c:showBubbleSize val="0"/>
        </c:dLbls>
        <c:gapWidth val="100"/>
        <c:overlap val="-24"/>
        <c:axId val="178572960"/>
        <c:axId val="2131098319"/>
      </c:barChart>
      <c:catAx>
        <c:axId val="1785729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2131098319"/>
        <c:crosses val="autoZero"/>
        <c:auto val="1"/>
        <c:lblAlgn val="ctr"/>
        <c:lblOffset val="100"/>
        <c:noMultiLvlLbl val="0"/>
      </c:catAx>
      <c:valAx>
        <c:axId val="21310983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178572960"/>
        <c:crosses val="autoZero"/>
        <c:crossBetween val="between"/>
      </c:valAx>
      <c:spPr>
        <a:noFill/>
        <a:ln w="25400">
          <a:noFill/>
        </a:ln>
        <a:effectLst/>
      </c:spPr>
    </c:plotArea>
    <c:legend>
      <c:legendPos val="r"/>
      <c:layout>
        <c:manualLayout>
          <c:xMode val="edge"/>
          <c:yMode val="edge"/>
          <c:x val="0.82549230071871882"/>
          <c:y val="0.10241673229576646"/>
          <c:w val="0.16140444217611741"/>
          <c:h val="0.21342059740530842"/>
        </c:manualLayout>
      </c:layout>
      <c:overlay val="0"/>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Ads data analysis.xlsx]Key Metrics!PivotTable10</c:name>
    <c:fmtId val="26"/>
  </c:pivotSource>
  <c:chart>
    <c:title>
      <c:tx>
        <c:rich>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r>
              <a:rPr lang="en-GB" sz="1200"/>
              <a:t>Total</a:t>
            </a:r>
            <a:r>
              <a:rPr lang="en-GB" sz="1200" baseline="0"/>
              <a:t> spends and Returns by WOW</a:t>
            </a:r>
            <a:endParaRPr lang="en-GB" sz="1200"/>
          </a:p>
        </c:rich>
      </c:tx>
      <c:overlay val="0"/>
      <c:spPr>
        <a:noFill/>
        <a:ln>
          <a:noFill/>
        </a:ln>
        <a:effectLst/>
      </c:spPr>
      <c:txPr>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8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703272469695"/>
          <c:y val="7.8518373309744885E-2"/>
          <c:w val="0.87516387714806321"/>
          <c:h val="0.84054634572609777"/>
        </c:manualLayout>
      </c:layout>
      <c:barChart>
        <c:barDir val="col"/>
        <c:grouping val="clustered"/>
        <c:varyColors val="0"/>
        <c:ser>
          <c:idx val="0"/>
          <c:order val="0"/>
          <c:tx>
            <c:strRef>
              <c:f>'Key Metrics'!$B$3</c:f>
              <c:strCache>
                <c:ptCount val="1"/>
                <c:pt idx="0">
                  <c:v>Total Spends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'Key Metrics'!$A$4:$A$19</c:f>
              <c:strCache>
                <c:ptCount val="15"/>
                <c:pt idx="0">
                  <c:v>12-Apr</c:v>
                </c:pt>
                <c:pt idx="1">
                  <c:v>22-Mar</c:v>
                </c:pt>
                <c:pt idx="2">
                  <c:v>25-Jan</c:v>
                </c:pt>
                <c:pt idx="3">
                  <c:v>15-Feb</c:v>
                </c:pt>
                <c:pt idx="4">
                  <c:v>03-May</c:v>
                </c:pt>
                <c:pt idx="5">
                  <c:v>01-Mar</c:v>
                </c:pt>
                <c:pt idx="6">
                  <c:v>08-Feb</c:v>
                </c:pt>
                <c:pt idx="7">
                  <c:v>22-Feb</c:v>
                </c:pt>
                <c:pt idx="8">
                  <c:v>15-Mar</c:v>
                </c:pt>
                <c:pt idx="9">
                  <c:v>19-Apr</c:v>
                </c:pt>
                <c:pt idx="10">
                  <c:v>05-Apr</c:v>
                </c:pt>
                <c:pt idx="11">
                  <c:v>29-Mar</c:v>
                </c:pt>
                <c:pt idx="12">
                  <c:v>01-Feb</c:v>
                </c:pt>
                <c:pt idx="13">
                  <c:v>26-Apr</c:v>
                </c:pt>
                <c:pt idx="14">
                  <c:v>08-Mar</c:v>
                </c:pt>
              </c:strCache>
            </c:strRef>
          </c:cat>
          <c:val>
            <c:numRef>
              <c:f>'Key Metrics'!$B$4:$B$19</c:f>
              <c:numCache>
                <c:formatCode>General</c:formatCode>
                <c:ptCount val="15"/>
                <c:pt idx="0">
                  <c:v>137.21</c:v>
                </c:pt>
                <c:pt idx="1">
                  <c:v>308.73</c:v>
                </c:pt>
                <c:pt idx="2">
                  <c:v>154.79</c:v>
                </c:pt>
                <c:pt idx="3">
                  <c:v>235.3</c:v>
                </c:pt>
                <c:pt idx="4">
                  <c:v>229.37</c:v>
                </c:pt>
                <c:pt idx="5">
                  <c:v>141.4</c:v>
                </c:pt>
                <c:pt idx="6">
                  <c:v>216.13000000000002</c:v>
                </c:pt>
                <c:pt idx="7">
                  <c:v>190.89999999999998</c:v>
                </c:pt>
                <c:pt idx="8">
                  <c:v>184.36000000000004</c:v>
                </c:pt>
                <c:pt idx="9">
                  <c:v>87.38</c:v>
                </c:pt>
                <c:pt idx="10">
                  <c:v>176.95999999999998</c:v>
                </c:pt>
                <c:pt idx="11">
                  <c:v>172.11</c:v>
                </c:pt>
                <c:pt idx="12">
                  <c:v>192.58</c:v>
                </c:pt>
                <c:pt idx="13">
                  <c:v>103.25999999999999</c:v>
                </c:pt>
                <c:pt idx="14">
                  <c:v>258.20000000000005</c:v>
                </c:pt>
              </c:numCache>
            </c:numRef>
          </c:val>
          <c:extLst>
            <c:ext xmlns:c16="http://schemas.microsoft.com/office/drawing/2014/chart" uri="{C3380CC4-5D6E-409C-BE32-E72D297353CC}">
              <c16:uniqueId val="{00000000-FA0A-024B-B639-B3AA861A64C0}"/>
            </c:ext>
          </c:extLst>
        </c:ser>
        <c:ser>
          <c:idx val="1"/>
          <c:order val="1"/>
          <c:tx>
            <c:strRef>
              <c:f>'Key Metrics'!$C$3</c:f>
              <c:strCache>
                <c:ptCount val="1"/>
                <c:pt idx="0">
                  <c:v>Total Return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'Key Metrics'!$A$4:$A$19</c:f>
              <c:strCache>
                <c:ptCount val="15"/>
                <c:pt idx="0">
                  <c:v>12-Apr</c:v>
                </c:pt>
                <c:pt idx="1">
                  <c:v>22-Mar</c:v>
                </c:pt>
                <c:pt idx="2">
                  <c:v>25-Jan</c:v>
                </c:pt>
                <c:pt idx="3">
                  <c:v>15-Feb</c:v>
                </c:pt>
                <c:pt idx="4">
                  <c:v>03-May</c:v>
                </c:pt>
                <c:pt idx="5">
                  <c:v>01-Mar</c:v>
                </c:pt>
                <c:pt idx="6">
                  <c:v>08-Feb</c:v>
                </c:pt>
                <c:pt idx="7">
                  <c:v>22-Feb</c:v>
                </c:pt>
                <c:pt idx="8">
                  <c:v>15-Mar</c:v>
                </c:pt>
                <c:pt idx="9">
                  <c:v>19-Apr</c:v>
                </c:pt>
                <c:pt idx="10">
                  <c:v>05-Apr</c:v>
                </c:pt>
                <c:pt idx="11">
                  <c:v>29-Mar</c:v>
                </c:pt>
                <c:pt idx="12">
                  <c:v>01-Feb</c:v>
                </c:pt>
                <c:pt idx="13">
                  <c:v>26-Apr</c:v>
                </c:pt>
                <c:pt idx="14">
                  <c:v>08-Mar</c:v>
                </c:pt>
              </c:strCache>
            </c:strRef>
          </c:cat>
          <c:val>
            <c:numRef>
              <c:f>'Key Metrics'!$C$4:$C$19</c:f>
              <c:numCache>
                <c:formatCode>General</c:formatCode>
                <c:ptCount val="15"/>
                <c:pt idx="0">
                  <c:v>121.58859470468431</c:v>
                </c:pt>
                <c:pt idx="1">
                  <c:v>47.617148554336993</c:v>
                </c:pt>
                <c:pt idx="2">
                  <c:v>51.891393671608398</c:v>
                </c:pt>
                <c:pt idx="3">
                  <c:v>111.95992485911083</c:v>
                </c:pt>
                <c:pt idx="4">
                  <c:v>18.093207432226624</c:v>
                </c:pt>
                <c:pt idx="5">
                  <c:v>23.189777567439659</c:v>
                </c:pt>
                <c:pt idx="6">
                  <c:v>81.327800829875514</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FA0A-024B-B639-B3AA861A64C0}"/>
            </c:ext>
          </c:extLst>
        </c:ser>
        <c:ser>
          <c:idx val="2"/>
          <c:order val="2"/>
          <c:tx>
            <c:strRef>
              <c:f>'Key Metrics'!$D$3</c:f>
              <c:strCache>
                <c:ptCount val="1"/>
                <c:pt idx="0">
                  <c:v>Total Payment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6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'Key Metrics'!$A$4:$A$19</c:f>
              <c:strCache>
                <c:ptCount val="15"/>
                <c:pt idx="0">
                  <c:v>12-Apr</c:v>
                </c:pt>
                <c:pt idx="1">
                  <c:v>22-Mar</c:v>
                </c:pt>
                <c:pt idx="2">
                  <c:v>25-Jan</c:v>
                </c:pt>
                <c:pt idx="3">
                  <c:v>15-Feb</c:v>
                </c:pt>
                <c:pt idx="4">
                  <c:v>03-May</c:v>
                </c:pt>
                <c:pt idx="5">
                  <c:v>01-Mar</c:v>
                </c:pt>
                <c:pt idx="6">
                  <c:v>08-Feb</c:v>
                </c:pt>
                <c:pt idx="7">
                  <c:v>22-Feb</c:v>
                </c:pt>
                <c:pt idx="8">
                  <c:v>15-Mar</c:v>
                </c:pt>
                <c:pt idx="9">
                  <c:v>19-Apr</c:v>
                </c:pt>
                <c:pt idx="10">
                  <c:v>05-Apr</c:v>
                </c:pt>
                <c:pt idx="11">
                  <c:v>29-Mar</c:v>
                </c:pt>
                <c:pt idx="12">
                  <c:v>01-Feb</c:v>
                </c:pt>
                <c:pt idx="13">
                  <c:v>26-Apr</c:v>
                </c:pt>
                <c:pt idx="14">
                  <c:v>08-Mar</c:v>
                </c:pt>
              </c:strCache>
            </c:strRef>
          </c:cat>
          <c:val>
            <c:numRef>
              <c:f>'Key Metrics'!$D$4:$D$19</c:f>
              <c:numCache>
                <c:formatCode>General</c:formatCode>
                <c:ptCount val="15"/>
                <c:pt idx="0">
                  <c:v>2388</c:v>
                </c:pt>
                <c:pt idx="1">
                  <c:v>2388</c:v>
                </c:pt>
                <c:pt idx="2">
                  <c:v>2168</c:v>
                </c:pt>
                <c:pt idx="3">
                  <c:v>1788</c:v>
                </c:pt>
                <c:pt idx="4">
                  <c:v>1188</c:v>
                </c:pt>
                <c:pt idx="5">
                  <c:v>980</c:v>
                </c:pt>
                <c:pt idx="6">
                  <c:v>980</c:v>
                </c:pt>
              </c:numCache>
            </c:numRef>
          </c:val>
          <c:extLst>
            <c:ext xmlns:c16="http://schemas.microsoft.com/office/drawing/2014/chart" uri="{C3380CC4-5D6E-409C-BE32-E72D297353CC}">
              <c16:uniqueId val="{00000002-FA0A-024B-B639-B3AA861A64C0}"/>
            </c:ext>
          </c:extLst>
        </c:ser>
        <c:dLbls>
          <c:dLblPos val="outEnd"/>
          <c:showLegendKey val="0"/>
          <c:showVal val="1"/>
          <c:showCatName val="0"/>
          <c:showSerName val="0"/>
          <c:showPercent val="0"/>
          <c:showBubbleSize val="0"/>
        </c:dLbls>
        <c:gapWidth val="100"/>
        <c:overlap val="-24"/>
        <c:axId val="2126878367"/>
        <c:axId val="2128040799"/>
      </c:barChart>
      <c:catAx>
        <c:axId val="21268783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2128040799"/>
        <c:crosses val="autoZero"/>
        <c:auto val="1"/>
        <c:lblAlgn val="ctr"/>
        <c:lblOffset val="100"/>
        <c:noMultiLvlLbl val="0"/>
      </c:catAx>
      <c:valAx>
        <c:axId val="21280407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2126878367"/>
        <c:crosses val="autoZero"/>
        <c:crossBetween val="between"/>
      </c:valAx>
      <c:spPr>
        <a:noFill/>
        <a:ln w="25400">
          <a:noFill/>
        </a:ln>
        <a:effectLst/>
      </c:spPr>
    </c:plotArea>
    <c:legend>
      <c:legendPos val="r"/>
      <c:layout>
        <c:manualLayout>
          <c:xMode val="edge"/>
          <c:yMode val="edge"/>
          <c:x val="0.64622612469528973"/>
          <c:y val="0.17495045520256741"/>
          <c:w val="0.20429204033195814"/>
          <c:h val="0.16388726453430838"/>
        </c:manualLayout>
      </c:layout>
      <c:overlay val="0"/>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rot="0" vert="horz"/>
    <a:lstStyle/>
    <a:p>
      <a:pPr>
        <a:defR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Ads data analysis.xlsx]Most profitable channel!PivotTable12</c:name>
    <c:fmtId val="1"/>
  </c:pivotSource>
  <c:chart>
    <c:title>
      <c:tx>
        <c:rich>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r>
              <a:rPr lang="en-US"/>
              <a:t>Most Profitable channel by Campaign </a:t>
            </a:r>
          </a:p>
        </c:rich>
      </c:tx>
      <c:overlay val="0"/>
      <c:spPr>
        <a:noFill/>
        <a:ln>
          <a:noFill/>
        </a:ln>
        <a:effectLst/>
      </c:spPr>
      <c:txPr>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0"/>
              <c:y val="-2.9817036092700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1.7022869085290204E-3"/>
              <c:y val="-0.194015294956882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1.7119582983134514E-3"/>
              <c:y val="-1.8953881610703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3.4239165966269028E-3"/>
              <c:y val="-2.63904766763078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1.7099363003233174E-3"/>
              <c:y val="-3.3632163362119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2.5679374474701774E-3"/>
              <c:y val="-2.98874750577721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1.7099363003233174E-3"/>
              <c:y val="-3.36321633621193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6.2698985154406122E-17"/>
              <c:y val="-3.35441656042879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1.7099920761390803E-3"/>
              <c:y val="-9.31782377896889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0"/>
              <c:y val="-6.70883312085760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1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1.7022869085290204E-3"/>
              <c:y val="-0.194015294956882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0"/>
              <c:y val="-6.70883312085760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0"/>
              <c:y val="-0.1490851804635023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30161298032096"/>
          <c:y val="0.13823923358478252"/>
          <c:w val="0.78522836136306562"/>
          <c:h val="0.4226858340904982"/>
        </c:manualLayout>
      </c:layout>
      <c:lineChart>
        <c:grouping val="standard"/>
        <c:varyColors val="0"/>
        <c:ser>
          <c:idx val="0"/>
          <c:order val="0"/>
          <c:tx>
            <c:strRef>
              <c:f>'Most profitable channel'!$B$3</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802-FF43-A33E-291D0F4383A9}"/>
              </c:ext>
            </c:extLst>
          </c:dPt>
          <c:dPt>
            <c:idx val="1"/>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4802-FF43-A33E-291D0F4383A9}"/>
              </c:ext>
            </c:extLst>
          </c:dPt>
          <c:dPt>
            <c:idx val="2"/>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4802-FF43-A33E-291D0F4383A9}"/>
              </c:ext>
            </c:extLst>
          </c:dPt>
          <c:dPt>
            <c:idx val="3"/>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802-FF43-A33E-291D0F4383A9}"/>
              </c:ext>
            </c:extLst>
          </c:dPt>
          <c:dPt>
            <c:idx val="4"/>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4802-FF43-A33E-291D0F4383A9}"/>
              </c:ext>
            </c:extLst>
          </c:dPt>
          <c:dPt>
            <c:idx val="6"/>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4802-FF43-A33E-291D0F4383A9}"/>
              </c:ext>
            </c:extLst>
          </c:dPt>
          <c:dPt>
            <c:idx val="7"/>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802-FF43-A33E-291D0F4383A9}"/>
              </c:ext>
            </c:extLst>
          </c:dPt>
          <c:dPt>
            <c:idx val="8"/>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802-FF43-A33E-291D0F4383A9}"/>
              </c:ext>
            </c:extLst>
          </c:dPt>
          <c:dPt>
            <c:idx val="10"/>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802-FF43-A33E-291D0F4383A9}"/>
              </c:ext>
            </c:extLst>
          </c:dPt>
          <c:dPt>
            <c:idx val="11"/>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4802-FF43-A33E-291D0F4383A9}"/>
              </c:ext>
            </c:extLst>
          </c:dPt>
          <c:dPt>
            <c:idx val="12"/>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802-FF43-A33E-291D0F4383A9}"/>
              </c:ext>
            </c:extLst>
          </c:dPt>
          <c:dPt>
            <c:idx val="13"/>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4802-FF43-A33E-291D0F4383A9}"/>
              </c:ext>
            </c:extLst>
          </c:dPt>
          <c:dPt>
            <c:idx val="14"/>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4802-FF43-A33E-291D0F4383A9}"/>
              </c:ext>
            </c:extLst>
          </c:dPt>
          <c:dLbls>
            <c:dLbl>
              <c:idx val="0"/>
              <c:layout>
                <c:manualLayout>
                  <c:x val="-1.7022869085290204E-3"/>
                  <c:y val="-0.1940152949568821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802-FF43-A33E-291D0F4383A9}"/>
                </c:ext>
              </c:extLst>
            </c:dLbl>
            <c:dLbl>
              <c:idx val="1"/>
              <c:layout>
                <c:manualLayout>
                  <c:x val="-1.7022869085290204E-3"/>
                  <c:y val="-0.1940152949568821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802-FF43-A33E-291D0F4383A9}"/>
                </c:ext>
              </c:extLst>
            </c:dLbl>
            <c:dLbl>
              <c:idx val="2"/>
              <c:layout>
                <c:manualLayout>
                  <c:x val="0"/>
                  <c:y val="-0.1490851804635023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802-FF43-A33E-291D0F4383A9}"/>
                </c:ext>
              </c:extLst>
            </c:dLbl>
            <c:dLbl>
              <c:idx val="3"/>
              <c:layout>
                <c:manualLayout>
                  <c:x val="-1.7099363003233174E-3"/>
                  <c:y val="-3.363216336211935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802-FF43-A33E-291D0F4383A9}"/>
                </c:ext>
              </c:extLst>
            </c:dLbl>
            <c:dLbl>
              <c:idx val="4"/>
              <c:layout>
                <c:manualLayout>
                  <c:x val="-1.7099920761390803E-3"/>
                  <c:y val="-9.317823778968893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802-FF43-A33E-291D0F4383A9}"/>
                </c:ext>
              </c:extLst>
            </c:dLbl>
            <c:dLbl>
              <c:idx val="6"/>
              <c:layout>
                <c:manualLayout>
                  <c:x val="-1.7099363003233174E-3"/>
                  <c:y val="-3.363216336211935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802-FF43-A33E-291D0F4383A9}"/>
                </c:ext>
              </c:extLst>
            </c:dLbl>
            <c:dLbl>
              <c:idx val="7"/>
              <c:layout>
                <c:manualLayout>
                  <c:x val="0"/>
                  <c:y val="-6.708833120857603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802-FF43-A33E-291D0F4383A9}"/>
                </c:ext>
              </c:extLst>
            </c:dLbl>
            <c:dLbl>
              <c:idx val="8"/>
              <c:layout>
                <c:manualLayout>
                  <c:x val="3.4239165966269028E-3"/>
                  <c:y val="-2.63904766763078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802-FF43-A33E-291D0F4383A9}"/>
                </c:ext>
              </c:extLst>
            </c:dLbl>
            <c:dLbl>
              <c:idx val="10"/>
              <c:layout>
                <c:manualLayout>
                  <c:x val="0"/>
                  <c:y val="-6.708833120857603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802-FF43-A33E-291D0F4383A9}"/>
                </c:ext>
              </c:extLst>
            </c:dLbl>
            <c:dLbl>
              <c:idx val="11"/>
              <c:layout>
                <c:manualLayout>
                  <c:x val="-6.2698985154406122E-17"/>
                  <c:y val="-3.354416560428794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802-FF43-A33E-291D0F4383A9}"/>
                </c:ext>
              </c:extLst>
            </c:dLbl>
            <c:dLbl>
              <c:idx val="12"/>
              <c:layout>
                <c:manualLayout>
                  <c:x val="0"/>
                  <c:y val="-2.98170360927004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802-FF43-A33E-291D0F4383A9}"/>
                </c:ext>
              </c:extLst>
            </c:dLbl>
            <c:dLbl>
              <c:idx val="13"/>
              <c:layout>
                <c:manualLayout>
                  <c:x val="-1.7119582983134514E-3"/>
                  <c:y val="-1.8953881610703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802-FF43-A33E-291D0F4383A9}"/>
                </c:ext>
              </c:extLst>
            </c:dLbl>
            <c:dLbl>
              <c:idx val="14"/>
              <c:layout>
                <c:manualLayout>
                  <c:x val="2.5679374474701774E-3"/>
                  <c:y val="-2.988747505777213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802-FF43-A33E-291D0F4383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'Most profitable channel'!$A$4:$A$19</c:f>
              <c:strCache>
                <c:ptCount val="15"/>
                <c:pt idx="0">
                  <c:v>EK_Generic_Tri-Tok_Reservation</c:v>
                </c:pt>
                <c:pt idx="1">
                  <c:v>EK_Generic_Swimming</c:v>
                </c:pt>
                <c:pt idx="2">
                  <c:v>EK_Generic_Quad-Tok_Yoga</c:v>
                </c:pt>
                <c:pt idx="3">
                  <c:v>EK_Generic_Tri-Tok_Yoga</c:v>
                </c:pt>
                <c:pt idx="4">
                  <c:v>EK_Generic_Swimming_UK</c:v>
                </c:pt>
                <c:pt idx="5">
                  <c:v>EK_Generic_Tri-Tok_Yoga_Singapore</c:v>
                </c:pt>
                <c:pt idx="6">
                  <c:v>EK_Generic_Tri-Tok_Reservation_UAE</c:v>
                </c:pt>
                <c:pt idx="7">
                  <c:v>EK_Generic_Quad-Tok_Yoga_Singapore</c:v>
                </c:pt>
                <c:pt idx="8">
                  <c:v>EK_Generic_Tri-Tok_Reservation_Singapore</c:v>
                </c:pt>
                <c:pt idx="9">
                  <c:v>EK_Generic_Swimming_Canada</c:v>
                </c:pt>
                <c:pt idx="10">
                  <c:v>EK_Generic_Swimming_Singapore</c:v>
                </c:pt>
                <c:pt idx="11">
                  <c:v>EK_Generic_Tri-Tok_Pilates</c:v>
                </c:pt>
                <c:pt idx="12">
                  <c:v>EK_Generic_Quad-Tok_Pilates</c:v>
                </c:pt>
                <c:pt idx="13">
                  <c:v>EK_Generic_Tri-Tok_Reservation_Canada</c:v>
                </c:pt>
                <c:pt idx="14">
                  <c:v>EK_Generic_Tri-Tok_Reservation_UK</c:v>
                </c:pt>
              </c:strCache>
            </c:strRef>
          </c:cat>
          <c:val>
            <c:numRef>
              <c:f>'Most profitable channel'!$B$4:$B$19</c:f>
              <c:numCache>
                <c:formatCode>General</c:formatCode>
                <c:ptCount val="15"/>
                <c:pt idx="0">
                  <c:v>3740.4300000000003</c:v>
                </c:pt>
                <c:pt idx="1">
                  <c:v>2626.7399999999993</c:v>
                </c:pt>
                <c:pt idx="2">
                  <c:v>1345.14</c:v>
                </c:pt>
                <c:pt idx="3">
                  <c:v>1031.54</c:v>
                </c:pt>
                <c:pt idx="4">
                  <c:v>884.79000000000008</c:v>
                </c:pt>
                <c:pt idx="5">
                  <c:v>0</c:v>
                </c:pt>
                <c:pt idx="6">
                  <c:v>-5.21</c:v>
                </c:pt>
                <c:pt idx="7">
                  <c:v>-6.38</c:v>
                </c:pt>
                <c:pt idx="8">
                  <c:v>-11.33</c:v>
                </c:pt>
                <c:pt idx="9">
                  <c:v>-19.71</c:v>
                </c:pt>
                <c:pt idx="10">
                  <c:v>-29.91</c:v>
                </c:pt>
                <c:pt idx="11">
                  <c:v>-39.159999999999997</c:v>
                </c:pt>
                <c:pt idx="12">
                  <c:v>-100.88</c:v>
                </c:pt>
                <c:pt idx="13">
                  <c:v>-158.72</c:v>
                </c:pt>
                <c:pt idx="14">
                  <c:v>-166.01999999999998</c:v>
                </c:pt>
              </c:numCache>
            </c:numRef>
          </c:val>
          <c:smooth val="0"/>
          <c:extLst>
            <c:ext xmlns:c16="http://schemas.microsoft.com/office/drawing/2014/chart" uri="{C3380CC4-5D6E-409C-BE32-E72D297353CC}">
              <c16:uniqueId val="{00000000-4802-FF43-A33E-291D0F4383A9}"/>
            </c:ext>
          </c:extLst>
        </c:ser>
        <c:dLbls>
          <c:dLblPos val="ctr"/>
          <c:showLegendKey val="0"/>
          <c:showVal val="1"/>
          <c:showCatName val="0"/>
          <c:showSerName val="0"/>
          <c:showPercent val="0"/>
          <c:showBubbleSize val="0"/>
        </c:dLbls>
        <c:marker val="1"/>
        <c:smooth val="0"/>
        <c:axId val="45214848"/>
        <c:axId val="47092848"/>
      </c:lineChart>
      <c:catAx>
        <c:axId val="45214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47092848"/>
        <c:crosses val="autoZero"/>
        <c:auto val="1"/>
        <c:lblAlgn val="ctr"/>
        <c:lblOffset val="100"/>
        <c:noMultiLvlLbl val="0"/>
      </c:catAx>
      <c:valAx>
        <c:axId val="470928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4521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Ads data analysis.xlsx]Most profitable channel!PivotTable25</c:name>
    <c:fmtId val="3"/>
  </c:pivotSource>
  <c:chart>
    <c:title>
      <c:tx>
        <c:rich>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r>
              <a:rPr lang="en-US"/>
              <a:t>Most profitable channel by Ad</a:t>
            </a:r>
            <a:r>
              <a:rPr lang="en-US" baseline="0"/>
              <a:t> group</a:t>
            </a:r>
          </a:p>
        </c:rich>
      </c:tx>
      <c:overlay val="0"/>
      <c:spPr>
        <a:noFill/>
        <a:ln>
          <a:noFill/>
        </a:ln>
        <a:effectLst/>
      </c:spPr>
      <c:txPr>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'Most profitable channel'!$B$30</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'Most profitable channel'!$A$31:$A$58</c:f>
              <c:strCache>
                <c:ptCount val="27"/>
                <c:pt idx="0">
                  <c:v>Pool_Reservation_Software_Broad</c:v>
                </c:pt>
                <c:pt idx="1">
                  <c:v>Reservation_Management_System_Exact</c:v>
                </c:pt>
                <c:pt idx="2">
                  <c:v>Reservation_Management_System_Phrase</c:v>
                </c:pt>
                <c:pt idx="3">
                  <c:v>Yoga_Studio_Booking_Software_Broad</c:v>
                </c:pt>
                <c:pt idx="4">
                  <c:v>Yoga_Studio_Software_Phrase</c:v>
                </c:pt>
                <c:pt idx="5">
                  <c:v>Pool_Reservation_System_Exact</c:v>
                </c:pt>
                <c:pt idx="6">
                  <c:v>Pilates_Studio_Software_Phrase</c:v>
                </c:pt>
                <c:pt idx="7">
                  <c:v>Pilates_Studio_Management_Software_Exact</c:v>
                </c:pt>
                <c:pt idx="8">
                  <c:v>Pilates_Studio_Software_Manager_Exact</c:v>
                </c:pt>
                <c:pt idx="9">
                  <c:v>Pilates_Booking_System_Exact</c:v>
                </c:pt>
                <c:pt idx="10">
                  <c:v>Pilates_Management_Software_Exact</c:v>
                </c:pt>
                <c:pt idx="11">
                  <c:v>Yoga_Studio_Generic_Software_Phrase</c:v>
                </c:pt>
                <c:pt idx="12">
                  <c:v>Pilates_Booking_System_Phrase</c:v>
                </c:pt>
                <c:pt idx="13">
                  <c:v>Yoga_Studio_Software_Broad</c:v>
                </c:pt>
                <c:pt idx="14">
                  <c:v>Yoga_Studio_App_Phrase</c:v>
                </c:pt>
                <c:pt idx="15">
                  <c:v>Swimming_Pool_Reservation_System_Exact</c:v>
                </c:pt>
                <c:pt idx="16">
                  <c:v>Yoga_Studio_App_Exact</c:v>
                </c:pt>
                <c:pt idx="17">
                  <c:v>Yoga_Studio_Software_Exact</c:v>
                </c:pt>
                <c:pt idx="18">
                  <c:v>Pool_Reservation_Software_Exact</c:v>
                </c:pt>
                <c:pt idx="19">
                  <c:v>Yoga_Studio_App_Broad</c:v>
                </c:pt>
                <c:pt idx="20">
                  <c:v>Pool_Reservation_Software_Open_Broad</c:v>
                </c:pt>
                <c:pt idx="21">
                  <c:v>Yoga_Studio_Booking_Software_Exact</c:v>
                </c:pt>
                <c:pt idx="22">
                  <c:v>Pilates_Studio_Software_Exact</c:v>
                </c:pt>
                <c:pt idx="23">
                  <c:v>Swimming_Pool_Booking_System_Exact</c:v>
                </c:pt>
                <c:pt idx="24">
                  <c:v>Pool_Booking_App_Exact</c:v>
                </c:pt>
                <c:pt idx="25">
                  <c:v>Pilates_Studio_Booking_Software_Broad</c:v>
                </c:pt>
                <c:pt idx="26">
                  <c:v>Pool_Scheduling_Software_Phrase</c:v>
                </c:pt>
              </c:strCache>
            </c:strRef>
          </c:cat>
          <c:val>
            <c:numRef>
              <c:f>'Most profitable channel'!$B$31:$B$58</c:f>
              <c:numCache>
                <c:formatCode>General</c:formatCode>
                <c:ptCount val="27"/>
                <c:pt idx="0">
                  <c:v>3060.5200000000004</c:v>
                </c:pt>
                <c:pt idx="1">
                  <c:v>1731.8500000000001</c:v>
                </c:pt>
                <c:pt idx="2">
                  <c:v>1667.3000000000004</c:v>
                </c:pt>
                <c:pt idx="3">
                  <c:v>1377.8300000000002</c:v>
                </c:pt>
                <c:pt idx="4">
                  <c:v>1122.3399999999999</c:v>
                </c:pt>
                <c:pt idx="5">
                  <c:v>739.2800000000002</c:v>
                </c:pt>
                <c:pt idx="6">
                  <c:v>0</c:v>
                </c:pt>
                <c:pt idx="7">
                  <c:v>0</c:v>
                </c:pt>
                <c:pt idx="8">
                  <c:v>0</c:v>
                </c:pt>
                <c:pt idx="9">
                  <c:v>0</c:v>
                </c:pt>
                <c:pt idx="10">
                  <c:v>0</c:v>
                </c:pt>
                <c:pt idx="11">
                  <c:v>0</c:v>
                </c:pt>
                <c:pt idx="12">
                  <c:v>0</c:v>
                </c:pt>
                <c:pt idx="13">
                  <c:v>-4.62</c:v>
                </c:pt>
                <c:pt idx="14">
                  <c:v>-10.629999999999999</c:v>
                </c:pt>
                <c:pt idx="15">
                  <c:v>-19.649999999999999</c:v>
                </c:pt>
                <c:pt idx="16">
                  <c:v>-22.29</c:v>
                </c:pt>
                <c:pt idx="17">
                  <c:v>-23.06</c:v>
                </c:pt>
                <c:pt idx="18">
                  <c:v>-26.450000000000003</c:v>
                </c:pt>
                <c:pt idx="19">
                  <c:v>-30.2</c:v>
                </c:pt>
                <c:pt idx="20">
                  <c:v>-31.45</c:v>
                </c:pt>
                <c:pt idx="21">
                  <c:v>-39.07</c:v>
                </c:pt>
                <c:pt idx="22">
                  <c:v>-39.159999999999997</c:v>
                </c:pt>
                <c:pt idx="23">
                  <c:v>-39.659999999999997</c:v>
                </c:pt>
                <c:pt idx="24">
                  <c:v>-74.12</c:v>
                </c:pt>
                <c:pt idx="25">
                  <c:v>-100.88</c:v>
                </c:pt>
                <c:pt idx="26">
                  <c:v>-146.56</c:v>
                </c:pt>
              </c:numCache>
            </c:numRef>
          </c:val>
          <c:smooth val="0"/>
          <c:extLst>
            <c:ext xmlns:c16="http://schemas.microsoft.com/office/drawing/2014/chart" uri="{C3380CC4-5D6E-409C-BE32-E72D297353CC}">
              <c16:uniqueId val="{00000000-F805-724B-89D0-E984789B0AFE}"/>
            </c:ext>
          </c:extLst>
        </c:ser>
        <c:dLbls>
          <c:dLblPos val="ctr"/>
          <c:showLegendKey val="0"/>
          <c:showVal val="1"/>
          <c:showCatName val="0"/>
          <c:showSerName val="0"/>
          <c:showPercent val="0"/>
          <c:showBubbleSize val="0"/>
        </c:dLbls>
        <c:marker val="1"/>
        <c:smooth val="0"/>
        <c:axId val="515866223"/>
        <c:axId val="447093855"/>
      </c:lineChart>
      <c:catAx>
        <c:axId val="51586622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447093855"/>
        <c:crosses val="autoZero"/>
        <c:auto val="1"/>
        <c:lblAlgn val="ctr"/>
        <c:lblOffset val="100"/>
        <c:noMultiLvlLbl val="0"/>
      </c:catAx>
      <c:valAx>
        <c:axId val="4470938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51586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Ads data analysis.xlsx]Time series!PivotTable30</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gradFill>
                <a:effectLst>
                  <a:outerShdw blurRad="50800" dist="38100" dir="5400000" algn="t" rotWithShape="0">
                    <a:prstClr val="black">
                      <a:alpha val="40000"/>
                    </a:prstClr>
                  </a:outerShdw>
                </a:effectLst>
                <a:latin typeface="+mn-lt"/>
                <a:ea typeface="+mn-ea"/>
                <a:cs typeface="+mn-cs"/>
              </a:defRPr>
            </a:pPr>
            <a:r>
              <a:rPr lang="en-GB"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Time series graph MOM</a:t>
            </a:r>
            <a:endParaRPr lang="en-GB"/>
          </a:p>
        </c:rich>
      </c:tx>
      <c:layout>
        <c:manualLayout>
          <c:xMode val="edge"/>
          <c:yMode val="edge"/>
          <c:x val="0.18676260729151306"/>
          <c:y val="4.072398190045249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gradFill>
                <a:gsLst>
                  <a:gs pos="0">
                    <a:srgbClr val="4472C4">
                      <a:lumMod val="5000"/>
                      <a:lumOff val="95000"/>
                    </a:srgbClr>
                  </a:gs>
                  <a:gs pos="74000">
                    <a:srgbClr val="4472C4">
                      <a:lumMod val="45000"/>
                      <a:lumOff val="55000"/>
                    </a:srgbClr>
                  </a:gs>
                  <a:gs pos="83000">
                    <a:srgbClr val="4472C4">
                      <a:lumMod val="45000"/>
                      <a:lumOff val="55000"/>
                    </a:srgbClr>
                  </a:gs>
                  <a:gs pos="100000">
                    <a:srgbClr val="4472C4">
                      <a:lumMod val="30000"/>
                      <a:lumOff val="70000"/>
                    </a:srgbClr>
                  </a:gs>
                </a:gsLst>
              </a:gra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484964343110643E-2"/>
          <c:y val="0.17886877828054298"/>
          <c:w val="0.68088089660364071"/>
          <c:h val="0.54162895927601806"/>
        </c:manualLayout>
      </c:layout>
      <c:lineChart>
        <c:grouping val="standard"/>
        <c:varyColors val="0"/>
        <c:ser>
          <c:idx val="0"/>
          <c:order val="0"/>
          <c:tx>
            <c:strRef>
              <c:f>'Time series'!$B$3</c:f>
              <c:strCache>
                <c:ptCount val="1"/>
                <c:pt idx="0">
                  <c:v>Total Spends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'Time series'!$A$4:$A$9</c:f>
              <c:strCache>
                <c:ptCount val="5"/>
                <c:pt idx="0">
                  <c:v>01-00</c:v>
                </c:pt>
                <c:pt idx="1">
                  <c:v>02-21</c:v>
                </c:pt>
                <c:pt idx="2">
                  <c:v>03-21</c:v>
                </c:pt>
                <c:pt idx="3">
                  <c:v>04-21</c:v>
                </c:pt>
                <c:pt idx="4">
                  <c:v>05-21</c:v>
                </c:pt>
              </c:strCache>
            </c:strRef>
          </c:cat>
          <c:val>
            <c:numRef>
              <c:f>'Time series'!$B$4:$B$9</c:f>
              <c:numCache>
                <c:formatCode>General</c:formatCode>
                <c:ptCount val="5"/>
                <c:pt idx="0">
                  <c:v>2499.4900000000002</c:v>
                </c:pt>
                <c:pt idx="1">
                  <c:v>50.379999999999995</c:v>
                </c:pt>
                <c:pt idx="2">
                  <c:v>61.1</c:v>
                </c:pt>
                <c:pt idx="3">
                  <c:v>92.41</c:v>
                </c:pt>
                <c:pt idx="4">
                  <c:v>85.3</c:v>
                </c:pt>
              </c:numCache>
            </c:numRef>
          </c:val>
          <c:smooth val="0"/>
          <c:extLst>
            <c:ext xmlns:c16="http://schemas.microsoft.com/office/drawing/2014/chart" uri="{C3380CC4-5D6E-409C-BE32-E72D297353CC}">
              <c16:uniqueId val="{00000000-D712-9147-ABA4-D1F4004C56B6}"/>
            </c:ext>
          </c:extLst>
        </c:ser>
        <c:ser>
          <c:idx val="1"/>
          <c:order val="1"/>
          <c:tx>
            <c:strRef>
              <c:f>'Time series'!$C$3</c:f>
              <c:strCache>
                <c:ptCount val="1"/>
                <c:pt idx="0">
                  <c:v>Total payments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'Time series'!$A$4:$A$9</c:f>
              <c:strCache>
                <c:ptCount val="5"/>
                <c:pt idx="0">
                  <c:v>01-00</c:v>
                </c:pt>
                <c:pt idx="1">
                  <c:v>02-21</c:v>
                </c:pt>
                <c:pt idx="2">
                  <c:v>03-21</c:v>
                </c:pt>
                <c:pt idx="3">
                  <c:v>04-21</c:v>
                </c:pt>
                <c:pt idx="4">
                  <c:v>05-21</c:v>
                </c:pt>
              </c:strCache>
            </c:strRef>
          </c:cat>
          <c:val>
            <c:numRef>
              <c:f>'Time series'!$C$4:$C$9</c:f>
              <c:numCache>
                <c:formatCode>General</c:formatCode>
                <c:ptCount val="5"/>
                <c:pt idx="1">
                  <c:v>1960</c:v>
                </c:pt>
                <c:pt idx="2">
                  <c:v>2976</c:v>
                </c:pt>
                <c:pt idx="3">
                  <c:v>3368</c:v>
                </c:pt>
                <c:pt idx="4">
                  <c:v>3576</c:v>
                </c:pt>
              </c:numCache>
            </c:numRef>
          </c:val>
          <c:smooth val="0"/>
          <c:extLst>
            <c:ext xmlns:c16="http://schemas.microsoft.com/office/drawing/2014/chart" uri="{C3380CC4-5D6E-409C-BE32-E72D297353CC}">
              <c16:uniqueId val="{00000001-D712-9147-ABA4-D1F4004C56B6}"/>
            </c:ext>
          </c:extLst>
        </c:ser>
        <c:ser>
          <c:idx val="2"/>
          <c:order val="2"/>
          <c:tx>
            <c:strRef>
              <c:f>'Time series'!$D$3</c:f>
              <c:strCache>
                <c:ptCount val="1"/>
                <c:pt idx="0">
                  <c:v>Total Returns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'Time series'!$A$4:$A$9</c:f>
              <c:strCache>
                <c:ptCount val="5"/>
                <c:pt idx="0">
                  <c:v>01-00</c:v>
                </c:pt>
                <c:pt idx="1">
                  <c:v>02-21</c:v>
                </c:pt>
                <c:pt idx="2">
                  <c:v>03-21</c:v>
                </c:pt>
                <c:pt idx="3">
                  <c:v>04-21</c:v>
                </c:pt>
                <c:pt idx="4">
                  <c:v>05-21</c:v>
                </c:pt>
              </c:strCache>
            </c:strRef>
          </c:cat>
          <c:val>
            <c:numRef>
              <c:f>'Time series'!$D$4:$D$9</c:f>
              <c:numCache>
                <c:formatCode>General</c:formatCode>
                <c:ptCount val="5"/>
                <c:pt idx="0">
                  <c:v>0</c:v>
                </c:pt>
                <c:pt idx="1">
                  <c:v>106.8952414768883</c:v>
                </c:pt>
                <c:pt idx="2">
                  <c:v>138.28387788370645</c:v>
                </c:pt>
                <c:pt idx="3">
                  <c:v>70.806926121776655</c:v>
                </c:pt>
                <c:pt idx="4">
                  <c:v>139.68180213691093</c:v>
                </c:pt>
              </c:numCache>
            </c:numRef>
          </c:val>
          <c:smooth val="0"/>
          <c:extLst>
            <c:ext xmlns:c16="http://schemas.microsoft.com/office/drawing/2014/chart" uri="{C3380CC4-5D6E-409C-BE32-E72D297353CC}">
              <c16:uniqueId val="{00000002-D712-9147-ABA4-D1F4004C56B6}"/>
            </c:ext>
          </c:extLst>
        </c:ser>
        <c:dLbls>
          <c:showLegendKey val="0"/>
          <c:showVal val="0"/>
          <c:showCatName val="0"/>
          <c:showSerName val="0"/>
          <c:showPercent val="0"/>
          <c:showBubbleSize val="0"/>
        </c:dLbls>
        <c:marker val="1"/>
        <c:smooth val="0"/>
        <c:axId val="1430664816"/>
        <c:axId val="679807647"/>
      </c:lineChart>
      <c:catAx>
        <c:axId val="143066481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679807647"/>
        <c:crosses val="autoZero"/>
        <c:auto val="1"/>
        <c:lblAlgn val="ctr"/>
        <c:lblOffset val="100"/>
        <c:noMultiLvlLbl val="0"/>
      </c:catAx>
      <c:valAx>
        <c:axId val="6798076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1430664816"/>
        <c:crosses val="autoZero"/>
        <c:crossBetween val="between"/>
      </c:valAx>
      <c:spPr>
        <a:noFill/>
        <a:ln>
          <a:noFill/>
        </a:ln>
        <a:effectLst/>
      </c:spPr>
    </c:plotArea>
    <c:legend>
      <c:legendPos val="r"/>
      <c:layout>
        <c:manualLayout>
          <c:xMode val="edge"/>
          <c:yMode val="edge"/>
          <c:x val="0.73460643337247311"/>
          <c:y val="0.11350518402394269"/>
          <c:w val="0.21395300723198057"/>
          <c:h val="0.23050500902716844"/>
        </c:manualLayout>
      </c:layout>
      <c:overlay val="0"/>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Ads data analysis.xlsx]Time series!PivotTable1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Time</a:t>
            </a:r>
            <a:r>
              <a:rPr lang="en-GB" baseline="0"/>
              <a:t> series graph WOW</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018340988742543E-2"/>
          <c:y val="0.18541857875463286"/>
          <c:w val="0.81921436725448438"/>
          <c:h val="0.61187048831879687"/>
        </c:manualLayout>
      </c:layout>
      <c:lineChart>
        <c:grouping val="standard"/>
        <c:varyColors val="0"/>
        <c:ser>
          <c:idx val="0"/>
          <c:order val="0"/>
          <c:tx>
            <c:strRef>
              <c:f>'Time series'!$B$23</c:f>
              <c:strCache>
                <c:ptCount val="1"/>
                <c:pt idx="0">
                  <c:v>Total Spends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'Time series'!$A$24:$A$33</c:f>
              <c:strCache>
                <c:ptCount val="9"/>
                <c:pt idx="0">
                  <c:v>00-01-00</c:v>
                </c:pt>
                <c:pt idx="1">
                  <c:v>01-03-21</c:v>
                </c:pt>
                <c:pt idx="2">
                  <c:v>01-05-21</c:v>
                </c:pt>
                <c:pt idx="3">
                  <c:v>03-02-21</c:v>
                </c:pt>
                <c:pt idx="4">
                  <c:v>03-04-21</c:v>
                </c:pt>
                <c:pt idx="5">
                  <c:v>04-05-21</c:v>
                </c:pt>
                <c:pt idx="6">
                  <c:v>13-03-21</c:v>
                </c:pt>
                <c:pt idx="7">
                  <c:v>15-02-21</c:v>
                </c:pt>
                <c:pt idx="8">
                  <c:v>29-04-21</c:v>
                </c:pt>
              </c:strCache>
            </c:strRef>
          </c:cat>
          <c:val>
            <c:numRef>
              <c:f>'Time series'!$B$24:$B$33</c:f>
              <c:numCache>
                <c:formatCode>General</c:formatCode>
                <c:ptCount val="9"/>
                <c:pt idx="0">
                  <c:v>2499.4900000000002</c:v>
                </c:pt>
                <c:pt idx="1">
                  <c:v>15.97</c:v>
                </c:pt>
                <c:pt idx="2">
                  <c:v>19.64</c:v>
                </c:pt>
                <c:pt idx="3">
                  <c:v>38.33</c:v>
                </c:pt>
                <c:pt idx="4">
                  <c:v>50.15</c:v>
                </c:pt>
                <c:pt idx="5">
                  <c:v>65.66</c:v>
                </c:pt>
                <c:pt idx="6">
                  <c:v>45.13</c:v>
                </c:pt>
                <c:pt idx="7">
                  <c:v>12.05</c:v>
                </c:pt>
                <c:pt idx="8">
                  <c:v>42.26</c:v>
                </c:pt>
              </c:numCache>
            </c:numRef>
          </c:val>
          <c:smooth val="0"/>
          <c:extLst>
            <c:ext xmlns:c16="http://schemas.microsoft.com/office/drawing/2014/chart" uri="{C3380CC4-5D6E-409C-BE32-E72D297353CC}">
              <c16:uniqueId val="{00000000-B140-5B41-89DF-6EEF0185AED6}"/>
            </c:ext>
          </c:extLst>
        </c:ser>
        <c:ser>
          <c:idx val="1"/>
          <c:order val="1"/>
          <c:tx>
            <c:strRef>
              <c:f>'Time series'!$C$23</c:f>
              <c:strCache>
                <c:ptCount val="1"/>
                <c:pt idx="0">
                  <c:v>Total payments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'Time series'!$A$24:$A$33</c:f>
              <c:strCache>
                <c:ptCount val="9"/>
                <c:pt idx="0">
                  <c:v>00-01-00</c:v>
                </c:pt>
                <c:pt idx="1">
                  <c:v>01-03-21</c:v>
                </c:pt>
                <c:pt idx="2">
                  <c:v>01-05-21</c:v>
                </c:pt>
                <c:pt idx="3">
                  <c:v>03-02-21</c:v>
                </c:pt>
                <c:pt idx="4">
                  <c:v>03-04-21</c:v>
                </c:pt>
                <c:pt idx="5">
                  <c:v>04-05-21</c:v>
                </c:pt>
                <c:pt idx="6">
                  <c:v>13-03-21</c:v>
                </c:pt>
                <c:pt idx="7">
                  <c:v>15-02-21</c:v>
                </c:pt>
                <c:pt idx="8">
                  <c:v>29-04-21</c:v>
                </c:pt>
              </c:strCache>
            </c:strRef>
          </c:cat>
          <c:val>
            <c:numRef>
              <c:f>'Time series'!$C$24:$C$33</c:f>
              <c:numCache>
                <c:formatCode>General</c:formatCode>
                <c:ptCount val="9"/>
                <c:pt idx="1">
                  <c:v>1788</c:v>
                </c:pt>
                <c:pt idx="2">
                  <c:v>2388</c:v>
                </c:pt>
                <c:pt idx="3">
                  <c:v>980</c:v>
                </c:pt>
                <c:pt idx="4">
                  <c:v>2388</c:v>
                </c:pt>
                <c:pt idx="5">
                  <c:v>1188</c:v>
                </c:pt>
                <c:pt idx="6">
                  <c:v>1188</c:v>
                </c:pt>
                <c:pt idx="7">
                  <c:v>980</c:v>
                </c:pt>
                <c:pt idx="8">
                  <c:v>980</c:v>
                </c:pt>
              </c:numCache>
            </c:numRef>
          </c:val>
          <c:smooth val="0"/>
          <c:extLst>
            <c:ext xmlns:c16="http://schemas.microsoft.com/office/drawing/2014/chart" uri="{C3380CC4-5D6E-409C-BE32-E72D297353CC}">
              <c16:uniqueId val="{00000001-B140-5B41-89DF-6EEF0185AED6}"/>
            </c:ext>
          </c:extLst>
        </c:ser>
        <c:ser>
          <c:idx val="2"/>
          <c:order val="2"/>
          <c:tx>
            <c:strRef>
              <c:f>'Time series'!$D$23</c:f>
              <c:strCache>
                <c:ptCount val="1"/>
                <c:pt idx="0">
                  <c:v>Total Returns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'Time series'!$A$24:$A$33</c:f>
              <c:strCache>
                <c:ptCount val="9"/>
                <c:pt idx="0">
                  <c:v>00-01-00</c:v>
                </c:pt>
                <c:pt idx="1">
                  <c:v>01-03-21</c:v>
                </c:pt>
                <c:pt idx="2">
                  <c:v>01-05-21</c:v>
                </c:pt>
                <c:pt idx="3">
                  <c:v>03-02-21</c:v>
                </c:pt>
                <c:pt idx="4">
                  <c:v>03-04-21</c:v>
                </c:pt>
                <c:pt idx="5">
                  <c:v>04-05-21</c:v>
                </c:pt>
                <c:pt idx="6">
                  <c:v>13-03-21</c:v>
                </c:pt>
                <c:pt idx="7">
                  <c:v>15-02-21</c:v>
                </c:pt>
                <c:pt idx="8">
                  <c:v>29-04-21</c:v>
                </c:pt>
              </c:strCache>
            </c:strRef>
          </c:cat>
          <c:val>
            <c:numRef>
              <c:f>'Time series'!$D$24:$D$33</c:f>
              <c:numCache>
                <c:formatCode>General</c:formatCode>
                <c:ptCount val="9"/>
                <c:pt idx="0">
                  <c:v>0</c:v>
                </c:pt>
                <c:pt idx="1">
                  <c:v>111.95992485911083</c:v>
                </c:pt>
                <c:pt idx="2">
                  <c:v>121.58859470468431</c:v>
                </c:pt>
                <c:pt idx="3">
                  <c:v>25.567440647012784</c:v>
                </c:pt>
                <c:pt idx="4">
                  <c:v>47.617148554336993</c:v>
                </c:pt>
                <c:pt idx="5">
                  <c:v>18.093207432226624</c:v>
                </c:pt>
                <c:pt idx="6">
                  <c:v>26.32395302459561</c:v>
                </c:pt>
                <c:pt idx="7">
                  <c:v>81.327800829875514</c:v>
                </c:pt>
                <c:pt idx="8">
                  <c:v>23.189777567439659</c:v>
                </c:pt>
              </c:numCache>
            </c:numRef>
          </c:val>
          <c:smooth val="0"/>
          <c:extLst>
            <c:ext xmlns:c16="http://schemas.microsoft.com/office/drawing/2014/chart" uri="{C3380CC4-5D6E-409C-BE32-E72D297353CC}">
              <c16:uniqueId val="{00000002-B140-5B41-89DF-6EEF0185AED6}"/>
            </c:ext>
          </c:extLst>
        </c:ser>
        <c:dLbls>
          <c:showLegendKey val="0"/>
          <c:showVal val="0"/>
          <c:showCatName val="0"/>
          <c:showSerName val="0"/>
          <c:showPercent val="0"/>
          <c:showBubbleSize val="0"/>
        </c:dLbls>
        <c:marker val="1"/>
        <c:smooth val="0"/>
        <c:axId val="552195999"/>
        <c:axId val="661190191"/>
      </c:lineChart>
      <c:catAx>
        <c:axId val="55219599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1190191"/>
        <c:crosses val="autoZero"/>
        <c:auto val="1"/>
        <c:lblAlgn val="ctr"/>
        <c:lblOffset val="100"/>
        <c:noMultiLvlLbl val="0"/>
      </c:catAx>
      <c:valAx>
        <c:axId val="6611901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2195999"/>
        <c:crosses val="autoZero"/>
        <c:crossBetween val="between"/>
      </c:valAx>
      <c:spPr>
        <a:noFill/>
        <a:ln>
          <a:noFill/>
        </a:ln>
        <a:effectLst/>
      </c:spPr>
    </c:plotArea>
    <c:legend>
      <c:legendPos val="r"/>
      <c:layout>
        <c:manualLayout>
          <c:xMode val="edge"/>
          <c:yMode val="edge"/>
          <c:x val="0.74070648119320814"/>
          <c:y val="0.19785452188413533"/>
          <c:w val="0.22374090663960028"/>
          <c:h val="0.240911449628908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Ads data analysis.xlsx]Profit by keyword!PivotTable14</c:name>
    <c:fmtId val="0"/>
  </c:pivotSource>
  <c:chart>
    <c:title>
      <c:tx>
        <c:rich>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r>
              <a:rPr lang="en-US"/>
              <a:t>Profit by keywords</a:t>
            </a:r>
          </a:p>
        </c:rich>
      </c:tx>
      <c:overlay val="0"/>
      <c:spPr>
        <a:noFill/>
        <a:ln>
          <a:noFill/>
        </a:ln>
        <a:effectLst/>
      </c:spPr>
      <c:txPr>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'Profit by keyword'!$B$3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'Profit by keyword'!$A$4:$A$7</c:f>
              <c:strCache>
                <c:ptCount val="3"/>
                <c:pt idx="0">
                  <c:v>Exact</c:v>
                </c:pt>
                <c:pt idx="1">
                  <c:v>Phrase</c:v>
                </c:pt>
                <c:pt idx="2">
                  <c:v>Broad</c:v>
                </c:pt>
              </c:strCache>
            </c:strRef>
          </c:cat>
          <c:val>
            <c:numRef>
              <c:f>'Profit by keyword'!$B$4:$B$7</c:f>
              <c:numCache>
                <c:formatCode>General</c:formatCode>
                <c:ptCount val="3"/>
                <c:pt idx="0">
                  <c:v>2187.67</c:v>
                </c:pt>
                <c:pt idx="1">
                  <c:v>2632.4500000000003</c:v>
                </c:pt>
                <c:pt idx="2">
                  <c:v>4271.1999999999989</c:v>
                </c:pt>
              </c:numCache>
            </c:numRef>
          </c:val>
          <c:extLst>
            <c:ext xmlns:c16="http://schemas.microsoft.com/office/drawing/2014/chart" uri="{C3380CC4-5D6E-409C-BE32-E72D297353CC}">
              <c16:uniqueId val="{00000000-0DD0-4042-9967-BD6A200BE3D9}"/>
            </c:ext>
          </c:extLst>
        </c:ser>
        <c:dLbls>
          <c:dLblPos val="inEnd"/>
          <c:showLegendKey val="0"/>
          <c:showVal val="1"/>
          <c:showCatName val="0"/>
          <c:showSerName val="0"/>
          <c:showPercent val="0"/>
          <c:showBubbleSize val="0"/>
        </c:dLbls>
        <c:gapWidth val="115"/>
        <c:overlap val="-20"/>
        <c:axId val="1371415488"/>
        <c:axId val="47016352"/>
      </c:barChart>
      <c:catAx>
        <c:axId val="137141548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47016352"/>
        <c:crosses val="autoZero"/>
        <c:auto val="1"/>
        <c:lblAlgn val="ctr"/>
        <c:lblOffset val="100"/>
        <c:noMultiLvlLbl val="0"/>
      </c:catAx>
      <c:valAx>
        <c:axId val="470163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137141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[Google Ads data analysis.xlsx]Most profitable channel!PivotTable12</c:name>
    <c:fmtId val="5"/>
  </c:pivotSource>
  <c:chart>
    <c:title>
      <c:tx>
        <c:rich>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r>
              <a:rPr lang="en-US" sz="1400"/>
              <a:t>Most Profitable channel by Campaign </a:t>
            </a:r>
          </a:p>
        </c:rich>
      </c:tx>
      <c:layout>
        <c:manualLayout>
          <c:xMode val="edge"/>
          <c:yMode val="edge"/>
          <c:x val="0.25420471801460381"/>
          <c:y val="4.9943089471015112E-2"/>
        </c:manualLayout>
      </c:layout>
      <c:overlay val="0"/>
      <c:spPr>
        <a:noFill/>
        <a:ln>
          <a:noFill/>
        </a:ln>
        <a:effectLst/>
      </c:spPr>
      <c:txPr>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1.7099920761390645E-3"/>
              <c:y val="-2.6089906581112834E-2"/>
            </c:manualLayout>
          </c:layout>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1.7022869085290204E-3"/>
              <c:y val="-0.19401529495688211"/>
            </c:manualLayout>
          </c:layout>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1.7119582983134514E-3"/>
              <c:y val="-1.895388161070391E-2"/>
            </c:manualLayout>
          </c:layout>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3.4239165966269028E-3"/>
              <c:y val="-2.6390476676307829E-2"/>
            </c:manualLayout>
          </c:layout>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1.7099363003233174E-3"/>
              <c:y val="-3.3632163362119355E-2"/>
            </c:manualLayout>
          </c:layout>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2.5679374474701774E-3"/>
              <c:y val="-2.9887475057772131E-2"/>
            </c:manualLayout>
          </c:layout>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0"/>
              <c:y val="-6.7088331208576032E-2"/>
            </c:manualLayout>
          </c:layout>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6.2698985154406122E-17"/>
              <c:y val="-3.3544165604287947E-2"/>
            </c:manualLayout>
          </c:layout>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0"/>
              <c:y val="-6.7088331208576032E-2"/>
            </c:manualLayout>
          </c:layout>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0"/>
              <c:y val="-2.6089906581112904E-2"/>
            </c:manualLayout>
          </c:layout>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1.7099920761390803E-3"/>
              <c:y val="-2.981703609270046E-2"/>
            </c:manualLayout>
          </c:layout>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0"/>
              <c:y val="-0.14908518046350233"/>
            </c:manualLayout>
          </c:layout>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0"/>
              <c:y val="-2.981703609270046E-2"/>
            </c:manualLayout>
          </c:layout>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1.7099920761390803E-3"/>
              <c:y val="-9.3178237789688936E-2"/>
            </c:manualLayout>
          </c:layout>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1.7022869085290204E-3"/>
              <c:y val="-0.19401529495688211"/>
            </c:manualLayout>
          </c:layout>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0"/>
              <c:y val="-0.14908518046350233"/>
            </c:manualLayout>
          </c:layout>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1.7099920761390803E-3"/>
              <c:y val="-9.3178237789688936E-2"/>
            </c:manualLayout>
          </c:layout>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0"/>
              <c:y val="-6.7088331208576032E-2"/>
            </c:manualLayout>
          </c:layout>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0"/>
              <c:y val="-6.7088331208576032E-2"/>
            </c:manualLayout>
          </c:layout>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1.7099363003233174E-3"/>
              <c:y val="-3.3632163362119355E-2"/>
            </c:manualLayout>
          </c:layout>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0"/>
              <c:y val="-2.981703609270046E-2"/>
            </c:manualLayout>
          </c:layout>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3.4239165966269028E-3"/>
              <c:y val="-2.6390476676307829E-2"/>
            </c:manualLayout>
          </c:layout>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1.7099920761390803E-3"/>
              <c:y val="-2.981703609270046E-2"/>
            </c:manualLayout>
          </c:layout>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0"/>
              <c:y val="-2.6089906581112904E-2"/>
            </c:manualLayout>
          </c:layout>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6.2698985154406122E-17"/>
              <c:y val="-3.3544165604287947E-2"/>
            </c:manualLayout>
          </c:layout>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1.7099920761390645E-3"/>
              <c:y val="-2.6089906581112834E-2"/>
            </c:manualLayout>
          </c:layout>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1.7119582983134514E-3"/>
              <c:y val="-1.895388161070391E-2"/>
            </c:manualLayout>
          </c:layout>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2.5679374474701774E-3"/>
              <c:y val="-2.9887475057772131E-2"/>
            </c:manualLayout>
          </c:layout>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numFmt formatCode="[$$-409]#,##0" sourceLinked="0"/>
          <c:spPr>
            <a:noFill/>
            <a:ln>
              <a:noFill/>
            </a:ln>
            <a:effectLst/>
          </c:spPr>
          <c:txPr>
            <a:bodyPr rot="0" spcFirstLastPara="1" vertOverflow="ellipsis" vert="horz" wrap="square" anchor="t" anchorCtr="0"/>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1.7022869085290204E-3"/>
              <c:y val="-0.19401529495688211"/>
            </c:manualLayout>
          </c:layout>
          <c:numFmt formatCode="[$$-409]#,##0" sourceLinked="0"/>
          <c:spPr>
            <a:noFill/>
            <a:ln>
              <a:noFill/>
            </a:ln>
            <a:effectLst/>
          </c:spPr>
          <c:txPr>
            <a:bodyPr rot="0" spcFirstLastPara="1" vertOverflow="ellipsis" vert="horz" wrap="square" anchor="t" anchorCtr="0"/>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0"/>
              <c:y val="-0.14908518046350233"/>
            </c:manualLayout>
          </c:layout>
          <c:numFmt formatCode="[$$-409]#,##0" sourceLinked="0"/>
          <c:spPr>
            <a:noFill/>
            <a:ln>
              <a:noFill/>
            </a:ln>
            <a:effectLst/>
          </c:spPr>
          <c:txPr>
            <a:bodyPr rot="0" spcFirstLastPara="1" vertOverflow="ellipsis" vert="horz" wrap="square" anchor="t" anchorCtr="0"/>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1.7099920761390803E-3"/>
              <c:y val="-9.3178237789688936E-2"/>
            </c:manualLayout>
          </c:layout>
          <c:numFmt formatCode="[$$-409]#,##0" sourceLinked="0"/>
          <c:spPr>
            <a:noFill/>
            <a:ln>
              <a:noFill/>
            </a:ln>
            <a:effectLst/>
          </c:spPr>
          <c:txPr>
            <a:bodyPr rot="0" spcFirstLastPara="1" vertOverflow="ellipsis" vert="horz" wrap="square" anchor="t" anchorCtr="0"/>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0"/>
              <c:y val="-6.7088331208576032E-2"/>
            </c:manualLayout>
          </c:layout>
          <c:numFmt formatCode="[$$-409]#,##0" sourceLinked="0"/>
          <c:spPr>
            <a:noFill/>
            <a:ln>
              <a:noFill/>
            </a:ln>
            <a:effectLst/>
          </c:spPr>
          <c:txPr>
            <a:bodyPr rot="0" spcFirstLastPara="1" vertOverflow="ellipsis" vert="horz" wrap="square" anchor="t" anchorCtr="0"/>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0"/>
              <c:y val="-6.7088331208576032E-2"/>
            </c:manualLayout>
          </c:layout>
          <c:numFmt formatCode="[$$-409]#,##0" sourceLinked="0"/>
          <c:spPr>
            <a:noFill/>
            <a:ln>
              <a:noFill/>
            </a:ln>
            <a:effectLst/>
          </c:spPr>
          <c:txPr>
            <a:bodyPr rot="0" spcFirstLastPara="1" vertOverflow="ellipsis" vert="horz" wrap="square" anchor="t" anchorCtr="0"/>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1.7099363003233174E-3"/>
              <c:y val="-3.3632163362119355E-2"/>
            </c:manualLayout>
          </c:layout>
          <c:numFmt formatCode="[$$-409]#,##0" sourceLinked="0"/>
          <c:spPr>
            <a:noFill/>
            <a:ln>
              <a:noFill/>
            </a:ln>
            <a:effectLst/>
          </c:spPr>
          <c:txPr>
            <a:bodyPr rot="0" spcFirstLastPara="1" vertOverflow="ellipsis" vert="horz" wrap="square" anchor="t" anchorCtr="0"/>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0"/>
              <c:y val="-2.981703609270046E-2"/>
            </c:manualLayout>
          </c:layout>
          <c:numFmt formatCode="[$$-409]#,##0" sourceLinked="0"/>
          <c:spPr>
            <a:noFill/>
            <a:ln>
              <a:noFill/>
            </a:ln>
            <a:effectLst/>
          </c:spPr>
          <c:txPr>
            <a:bodyPr rot="0" spcFirstLastPara="1" vertOverflow="ellipsis" vert="horz" wrap="square" anchor="t" anchorCtr="0"/>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3.4239165966269028E-3"/>
              <c:y val="-2.6390476676307829E-2"/>
            </c:manualLayout>
          </c:layout>
          <c:numFmt formatCode="[$$-409]#,##0" sourceLinked="0"/>
          <c:spPr>
            <a:noFill/>
            <a:ln>
              <a:noFill/>
            </a:ln>
            <a:effectLst/>
          </c:spPr>
          <c:txPr>
            <a:bodyPr rot="0" spcFirstLastPara="1" vertOverflow="ellipsis" vert="horz" wrap="square" anchor="t" anchorCtr="0"/>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1.7099920761390803E-3"/>
              <c:y val="-2.981703609270046E-2"/>
            </c:manualLayout>
          </c:layout>
          <c:numFmt formatCode="[$$-409]#,##0" sourceLinked="0"/>
          <c:spPr>
            <a:noFill/>
            <a:ln>
              <a:noFill/>
            </a:ln>
            <a:effectLst/>
          </c:spPr>
          <c:txPr>
            <a:bodyPr rot="0" spcFirstLastPara="1" vertOverflow="ellipsis" vert="horz" wrap="square" anchor="t" anchorCtr="0"/>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0"/>
              <c:y val="-2.6089906581112904E-2"/>
            </c:manualLayout>
          </c:layout>
          <c:numFmt formatCode="[$$-409]#,##0" sourceLinked="0"/>
          <c:spPr>
            <a:noFill/>
            <a:ln>
              <a:noFill/>
            </a:ln>
            <a:effectLst/>
          </c:spPr>
          <c:txPr>
            <a:bodyPr rot="0" spcFirstLastPara="1" vertOverflow="ellipsis" vert="horz" wrap="square" anchor="t" anchorCtr="0"/>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6.2698985154406122E-17"/>
              <c:y val="-3.3544165604287947E-2"/>
            </c:manualLayout>
          </c:layout>
          <c:numFmt formatCode="[$$-409]#,##0" sourceLinked="0"/>
          <c:spPr>
            <a:noFill/>
            <a:ln>
              <a:noFill/>
            </a:ln>
            <a:effectLst/>
          </c:spPr>
          <c:txPr>
            <a:bodyPr rot="0" spcFirstLastPara="1" vertOverflow="ellipsis" vert="horz" wrap="square" anchor="t" anchorCtr="0"/>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1.7099920761390645E-3"/>
              <c:y val="-2.6089906581112834E-2"/>
            </c:manualLayout>
          </c:layout>
          <c:numFmt formatCode="[$$-409]#,##0" sourceLinked="0"/>
          <c:spPr>
            <a:noFill/>
            <a:ln>
              <a:noFill/>
            </a:ln>
            <a:effectLst/>
          </c:spPr>
          <c:txPr>
            <a:bodyPr rot="0" spcFirstLastPara="1" vertOverflow="ellipsis" vert="horz" wrap="square" anchor="t" anchorCtr="0"/>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1.7119582983134514E-3"/>
              <c:y val="-1.895388161070391E-2"/>
            </c:manualLayout>
          </c:layout>
          <c:numFmt formatCode="[$$-409]#,##0" sourceLinked="0"/>
          <c:spPr>
            <a:noFill/>
            <a:ln>
              <a:noFill/>
            </a:ln>
            <a:effectLst/>
          </c:spPr>
          <c:txPr>
            <a:bodyPr rot="0" spcFirstLastPara="1" vertOverflow="ellipsis" vert="horz" wrap="square" anchor="t" anchorCtr="0"/>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2.5679374474701774E-3"/>
              <c:y val="-2.9887475057772131E-2"/>
            </c:manualLayout>
          </c:layout>
          <c:numFmt formatCode="[$$-409]#,##0" sourceLinked="0"/>
          <c:spPr>
            <a:noFill/>
            <a:ln>
              <a:noFill/>
            </a:ln>
            <a:effectLst/>
          </c:spPr>
          <c:txPr>
            <a:bodyPr rot="0" spcFirstLastPara="1" vertOverflow="ellipsis" vert="horz" wrap="square" anchor="t" anchorCtr="0"/>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91377400309637E-2"/>
          <c:y val="0.21289695810795159"/>
          <c:w val="0.895702363089668"/>
          <c:h val="0.67735371497321661"/>
        </c:manualLayout>
      </c:layout>
      <c:lineChart>
        <c:grouping val="standard"/>
        <c:varyColors val="0"/>
        <c:ser>
          <c:idx val="0"/>
          <c:order val="0"/>
          <c:tx>
            <c:strRef>
              <c:f>'Most profitable channel'!$B$3</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1B9D-9741-B0D8-BA360A9152D3}"/>
              </c:ext>
            </c:extLst>
          </c:dPt>
          <c:dPt>
            <c:idx val="1"/>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B9D-9741-B0D8-BA360A9152D3}"/>
              </c:ext>
            </c:extLst>
          </c:dPt>
          <c:dPt>
            <c:idx val="2"/>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1B9D-9741-B0D8-BA360A9152D3}"/>
              </c:ext>
            </c:extLst>
          </c:dPt>
          <c:dPt>
            <c:idx val="3"/>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B9D-9741-B0D8-BA360A9152D3}"/>
              </c:ext>
            </c:extLst>
          </c:dPt>
          <c:dPt>
            <c:idx val="4"/>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1B9D-9741-B0D8-BA360A9152D3}"/>
              </c:ext>
            </c:extLst>
          </c:dPt>
          <c:dPt>
            <c:idx val="6"/>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12C9-5944-82E4-391DAB1BB9CA}"/>
              </c:ext>
            </c:extLst>
          </c:dPt>
          <c:dPt>
            <c:idx val="7"/>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B9D-9741-B0D8-BA360A9152D3}"/>
              </c:ext>
            </c:extLst>
          </c:dPt>
          <c:dPt>
            <c:idx val="8"/>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1B9D-9741-B0D8-BA360A9152D3}"/>
              </c:ext>
            </c:extLst>
          </c:dPt>
          <c:dPt>
            <c:idx val="9"/>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B9D-9741-B0D8-BA360A9152D3}"/>
              </c:ext>
            </c:extLst>
          </c:dPt>
          <c:dPt>
            <c:idx val="10"/>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1B9D-9741-B0D8-BA360A9152D3}"/>
              </c:ext>
            </c:extLst>
          </c:dPt>
          <c:dPt>
            <c:idx val="11"/>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B9D-9741-B0D8-BA360A9152D3}"/>
              </c:ext>
            </c:extLst>
          </c:dPt>
          <c:dPt>
            <c:idx val="12"/>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1B9D-9741-B0D8-BA360A9152D3}"/>
              </c:ext>
            </c:extLst>
          </c:dPt>
          <c:dPt>
            <c:idx val="13"/>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B9D-9741-B0D8-BA360A9152D3}"/>
              </c:ext>
            </c:extLst>
          </c:dPt>
          <c:dPt>
            <c:idx val="14"/>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spPr>
              <a:ln w="34925" cap="rnd">
                <a:solidFill>
                  <a:schemeClr val="accent6"/>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1B9D-9741-B0D8-BA360A9152D3}"/>
              </c:ext>
            </c:extLst>
          </c:dPt>
          <c:dLbls>
            <c:dLbl>
              <c:idx val="0"/>
              <c:layout>
                <c:manualLayout>
                  <c:x val="-1.7022869085290204E-3"/>
                  <c:y val="-0.1940152949568821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B9D-9741-B0D8-BA360A9152D3}"/>
                </c:ext>
              </c:extLst>
            </c:dLbl>
            <c:dLbl>
              <c:idx val="1"/>
              <c:layout>
                <c:manualLayout>
                  <c:x val="0"/>
                  <c:y val="-0.1490851804635023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B9D-9741-B0D8-BA360A9152D3}"/>
                </c:ext>
              </c:extLst>
            </c:dLbl>
            <c:dLbl>
              <c:idx val="2"/>
              <c:layout>
                <c:manualLayout>
                  <c:x val="-1.7099920761390803E-3"/>
                  <c:y val="-9.317823778968893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B9D-9741-B0D8-BA360A9152D3}"/>
                </c:ext>
              </c:extLst>
            </c:dLbl>
            <c:dLbl>
              <c:idx val="3"/>
              <c:layout>
                <c:manualLayout>
                  <c:x val="0"/>
                  <c:y val="-6.708833120857603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B9D-9741-B0D8-BA360A9152D3}"/>
                </c:ext>
              </c:extLst>
            </c:dLbl>
            <c:dLbl>
              <c:idx val="4"/>
              <c:layout>
                <c:manualLayout>
                  <c:x val="0"/>
                  <c:y val="-6.708833120857603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B9D-9741-B0D8-BA360A9152D3}"/>
                </c:ext>
              </c:extLst>
            </c:dLbl>
            <c:dLbl>
              <c:idx val="6"/>
              <c:layout>
                <c:manualLayout>
                  <c:x val="-1.7099363003233174E-3"/>
                  <c:y val="-3.363216336211935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2C9-5944-82E4-391DAB1BB9CA}"/>
                </c:ext>
              </c:extLst>
            </c:dLbl>
            <c:dLbl>
              <c:idx val="7"/>
              <c:layout>
                <c:manualLayout>
                  <c:x val="0"/>
                  <c:y val="-2.98170360927004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B9D-9741-B0D8-BA360A9152D3}"/>
                </c:ext>
              </c:extLst>
            </c:dLbl>
            <c:dLbl>
              <c:idx val="8"/>
              <c:layout>
                <c:manualLayout>
                  <c:x val="3.4239165966269028E-3"/>
                  <c:y val="-2.639047667630782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B9D-9741-B0D8-BA360A9152D3}"/>
                </c:ext>
              </c:extLst>
            </c:dLbl>
            <c:dLbl>
              <c:idx val="9"/>
              <c:layout>
                <c:manualLayout>
                  <c:x val="-1.7099920761390803E-3"/>
                  <c:y val="-2.98170360927004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B9D-9741-B0D8-BA360A9152D3}"/>
                </c:ext>
              </c:extLst>
            </c:dLbl>
            <c:dLbl>
              <c:idx val="10"/>
              <c:layout>
                <c:manualLayout>
                  <c:x val="0"/>
                  <c:y val="-2.608990658111290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B9D-9741-B0D8-BA360A9152D3}"/>
                </c:ext>
              </c:extLst>
            </c:dLbl>
            <c:dLbl>
              <c:idx val="11"/>
              <c:layout>
                <c:manualLayout>
                  <c:x val="-6.2698985154406122E-17"/>
                  <c:y val="-3.354416560428794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B9D-9741-B0D8-BA360A9152D3}"/>
                </c:ext>
              </c:extLst>
            </c:dLbl>
            <c:dLbl>
              <c:idx val="12"/>
              <c:layout>
                <c:manualLayout>
                  <c:x val="1.7099920761390645E-3"/>
                  <c:y val="-2.608990658111283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B9D-9741-B0D8-BA360A9152D3}"/>
                </c:ext>
              </c:extLst>
            </c:dLbl>
            <c:dLbl>
              <c:idx val="13"/>
              <c:layout>
                <c:manualLayout>
                  <c:x val="-1.7119582983134514E-3"/>
                  <c:y val="-1.89538816107039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B9D-9741-B0D8-BA360A9152D3}"/>
                </c:ext>
              </c:extLst>
            </c:dLbl>
            <c:dLbl>
              <c:idx val="14"/>
              <c:layout>
                <c:manualLayout>
                  <c:x val="2.5679374474701774E-3"/>
                  <c:y val="-2.988747505777213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B9D-9741-B0D8-BA360A9152D3}"/>
                </c:ext>
              </c:extLst>
            </c:dLbl>
            <c:numFmt formatCode="[$$-409]#,##0" sourceLinked="0"/>
            <c:spPr>
              <a:noFill/>
              <a:ln>
                <a:noFill/>
              </a:ln>
              <a:effectLst/>
            </c:spPr>
            <c:txPr>
              <a:bodyPr rot="0" spcFirstLastPara="1" vertOverflow="ellipsis" vert="horz" wrap="square" anchor="t" anchorCtr="0"/>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'Most profitable channel'!$A$4:$A$19</c:f>
              <c:strCache>
                <c:ptCount val="15"/>
                <c:pt idx="0">
                  <c:v>EK_Generic_Tri-Tok_Reservation</c:v>
                </c:pt>
                <c:pt idx="1">
                  <c:v>EK_Generic_Swimming</c:v>
                </c:pt>
                <c:pt idx="2">
                  <c:v>EK_Generic_Quad-Tok_Yoga</c:v>
                </c:pt>
                <c:pt idx="3">
                  <c:v>EK_Generic_Tri-Tok_Yoga</c:v>
                </c:pt>
                <c:pt idx="4">
                  <c:v>EK_Generic_Swimming_UK</c:v>
                </c:pt>
                <c:pt idx="5">
                  <c:v>EK_Generic_Tri-Tok_Yoga_Singapore</c:v>
                </c:pt>
                <c:pt idx="6">
                  <c:v>EK_Generic_Tri-Tok_Reservation_UAE</c:v>
                </c:pt>
                <c:pt idx="7">
                  <c:v>EK_Generic_Quad-Tok_Yoga_Singapore</c:v>
                </c:pt>
                <c:pt idx="8">
                  <c:v>EK_Generic_Tri-Tok_Reservation_Singapore</c:v>
                </c:pt>
                <c:pt idx="9">
                  <c:v>EK_Generic_Swimming_Canada</c:v>
                </c:pt>
                <c:pt idx="10">
                  <c:v>EK_Generic_Swimming_Singapore</c:v>
                </c:pt>
                <c:pt idx="11">
                  <c:v>EK_Generic_Tri-Tok_Pilates</c:v>
                </c:pt>
                <c:pt idx="12">
                  <c:v>EK_Generic_Quad-Tok_Pilates</c:v>
                </c:pt>
                <c:pt idx="13">
                  <c:v>EK_Generic_Tri-Tok_Reservation_Canada</c:v>
                </c:pt>
                <c:pt idx="14">
                  <c:v>EK_Generic_Tri-Tok_Reservation_UK</c:v>
                </c:pt>
              </c:strCache>
            </c:strRef>
          </c:cat>
          <c:val>
            <c:numRef>
              <c:f>'Most profitable channel'!$B$4:$B$19</c:f>
              <c:numCache>
                <c:formatCode>General</c:formatCode>
                <c:ptCount val="15"/>
                <c:pt idx="0">
                  <c:v>3740.4300000000003</c:v>
                </c:pt>
                <c:pt idx="1">
                  <c:v>2626.7399999999993</c:v>
                </c:pt>
                <c:pt idx="2">
                  <c:v>1345.14</c:v>
                </c:pt>
                <c:pt idx="3">
                  <c:v>1031.54</c:v>
                </c:pt>
                <c:pt idx="4">
                  <c:v>884.79000000000008</c:v>
                </c:pt>
                <c:pt idx="5">
                  <c:v>0</c:v>
                </c:pt>
                <c:pt idx="6">
                  <c:v>-5.21</c:v>
                </c:pt>
                <c:pt idx="7">
                  <c:v>-6.38</c:v>
                </c:pt>
                <c:pt idx="8">
                  <c:v>-11.33</c:v>
                </c:pt>
                <c:pt idx="9">
                  <c:v>-19.71</c:v>
                </c:pt>
                <c:pt idx="10">
                  <c:v>-29.91</c:v>
                </c:pt>
                <c:pt idx="11">
                  <c:v>-39.159999999999997</c:v>
                </c:pt>
                <c:pt idx="12">
                  <c:v>-100.88</c:v>
                </c:pt>
                <c:pt idx="13">
                  <c:v>-158.72</c:v>
                </c:pt>
                <c:pt idx="14">
                  <c:v>-166.01999999999998</c:v>
                </c:pt>
              </c:numCache>
            </c:numRef>
          </c:val>
          <c:smooth val="0"/>
          <c:extLst>
            <c:ext xmlns:c16="http://schemas.microsoft.com/office/drawing/2014/chart" uri="{C3380CC4-5D6E-409C-BE32-E72D297353CC}">
              <c16:uniqueId val="{0000000E-1B9D-9741-B0D8-BA360A9152D3}"/>
            </c:ext>
          </c:extLst>
        </c:ser>
        <c:dLbls>
          <c:dLblPos val="ctr"/>
          <c:showLegendKey val="0"/>
          <c:showVal val="1"/>
          <c:showCatName val="0"/>
          <c:showSerName val="0"/>
          <c:showPercent val="0"/>
          <c:showBubbleSize val="0"/>
        </c:dLbls>
        <c:marker val="1"/>
        <c:smooth val="0"/>
        <c:axId val="45214848"/>
        <c:axId val="47092848"/>
      </c:lineChart>
      <c:catAx>
        <c:axId val="45214848"/>
        <c:scaling>
          <c:orientation val="minMax"/>
        </c:scaling>
        <c:delete val="1"/>
        <c:axPos val="b"/>
        <c:numFmt formatCode="General" sourceLinked="1"/>
        <c:majorTickMark val="none"/>
        <c:minorTickMark val="none"/>
        <c:tickLblPos val="nextTo"/>
        <c:crossAx val="47092848"/>
        <c:crosses val="autoZero"/>
        <c:auto val="1"/>
        <c:lblAlgn val="ctr"/>
        <c:lblOffset val="100"/>
        <c:noMultiLvlLbl val="0"/>
      </c:catAx>
      <c:valAx>
        <c:axId val="470928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4521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17">
          <cx:pt idx="0">244</cx:pt>
          <cx:pt idx="1"/>
          <cx:pt idx="2"/>
          <cx:pt idx="3"/>
          <cx:pt idx="4"/>
          <cx:pt idx="5"/>
          <cx:pt idx="6"/>
          <cx:pt idx="7"/>
          <cx:pt idx="8"/>
          <cx:pt idx="9"/>
          <cx:pt idx="10"/>
          <cx:pt idx="11"/>
          <cx:pt idx="12"/>
          <cx:pt idx="13"/>
          <cx:pt idx="14"/>
          <cx:pt idx="15"/>
          <cx:pt idx="16"/>
        </cx:lvl>
      </cx:strDim>
      <cx:strDim type="cat">
        <cx:f>_xlchart.v6.1</cx:f>
        <cx:nf>_xlchart.v6.0</cx:nf>
      </cx:strDim>
      <cx:numDim type="colorVal">
        <cx:f>_xlchart.v6.3</cx:f>
        <cx:nf>_xlchart.v6.2</cx:nf>
      </cx:numDim>
    </cx:data>
    <cx:data id="1">
      <cx:strDim type="cat">
        <cx:f>_xlchart.v6.1</cx:f>
        <cx:nf>_xlchart.v6.0</cx:nf>
      </cx:strDim>
      <cx:numDim type="colorVal">
        <cx:f>_xlchart.v6.5</cx:f>
        <cx:nf>_xlchart.v6.4</cx:nf>
      </cx:numDim>
    </cx:data>
  </cx:chartData>
  <cx:chart>
    <cx:title pos="t" align="ctr" overlay="0">
      <cx:tx>
        <cx:txData>
          <cx:v>Total spends by country</cx:v>
        </cx:txData>
      </cx:tx>
      <cx:txPr>
        <a:bodyPr spcFirstLastPara="1" vertOverflow="ellipsis" horzOverflow="overflow" wrap="square" lIns="0" tIns="0" rIns="0" bIns="0" anchor="ctr" anchorCtr="1"/>
        <a:lstStyle/>
        <a:p>
          <a:pPr algn="ctr" rtl="0">
            <a:defRPr/>
          </a:pPr>
          <a:r>
            <a:rPr lang="en-GB" sz="1400" b="0" i="0" u="none" strike="noStrike" baseline="0">
              <a:solidFill>
                <a:sysClr val="window" lastClr="FFFFFF">
                  <a:lumMod val="95000"/>
                </a:sysClr>
              </a:solidFill>
              <a:latin typeface="Calibri" panose="020F0502020204030204"/>
            </a:rPr>
            <a:t>Total spends by country</a:t>
          </a:r>
        </a:p>
      </cx:txPr>
    </cx:title>
    <cx:plotArea>
      <cx:plotAreaRegion>
        <cx:series layoutId="regionMap" uniqueId="{DECF6F48-AF73-6B4D-AECE-AC85883E6AC2}" formatIdx="0">
          <cx:tx>
            <cx:txData>
              <cx:f>_xlchart.v6.2</cx:f>
              <cx:v>Total cost</cx:v>
            </cx:txData>
          </cx:tx>
          <cx:dataLabels>
            <cx:visibility seriesName="0" categoryName="0" value="1"/>
          </cx:dataLabels>
          <cx:dataId val="0"/>
          <cx:layoutPr>
            <cx:geography cultureLanguage="en-GB" cultureRegion="IN" attribution="Powered by Bing">
              <cx:geoCache provider="{E9337A44-BEBE-4D9F-B70C-5C5E7DAFC167}">
                <cx:binary>jHpZd6U20+5fycr1IZFAQuJdX84FsCfvyUO7B9+wHHe3JECIGaFf/wltv73dTk5ybmTVU08VmA1S
DfqfF/2fl/Lbc/uLlmXV/edF//Er7/v6P7//3r3wb/K5+02Kl1Z16nv/24uSv6vv38XLt9+/ts+T
qNjvPoDo9xf+3Pbf9K//93+sN/ZNpc/986rqRT/fDd/a+f5bN5R994/a/4fyl2/OzYe5/vbHry9q
qPrFHROq+vVVtfv6x68+Qr/+8vtbF6/K07O0do+V6L99/eWhf+6/dX+x+/bc9X/86oXhbxEBQUQi
FPmQEvzrL9O3RQOJ/xuKEIlCgv3Ij8Lo118q1fb8j18J/C3AiARh4FPoW4tODQsO6W9R4GMYRdAn
MCI++fFoblU5M1X9eBiv8i/VIG+VqPruj18DaP+b+sJb/jsUUusdRCEMfBJGAfWp1b8839vnb+nw
/5Qwbys4FfhbE6gjrkDwqJvST2tuog0cQ/9xQo2fStNGG6cF1IMXrd9WwUVblsWr9u9snStH/jtb
GD0LpnjKxrrZu4GWZVPHVznSc7Mny/AOy5mp/0v0ukNY9XrLkGkP16Gso7eiQNLbq2IbNVHwidWl
PARhxBJvEZu5Aqtp4mTjhw365JP+a1H105lpE0POV4q0+bow0/yE6yapehh9Gple4yjv+ywGxKC0
zEy2n+cm27tZWEfZvspY2MZXuchgcDOOeVzMgK0Qyea4b4OcpXQycK9LSJo1RBTunczD4eypDPxZ
FyLfzjmqDrnh6lAuA880SUpQo+SdwoluCEWrDkVdeF3spvU2YlNxcLpSa2/FuM5XjM3jWgeGnvKu
HdeszuiJLzOjtY7bCKu0hhvVBd3HCDTebV+qYlN4XMW6HtVpXIbMK+xAmjnGdTXFfT+xoY6RDGVa
NyzaBH1/gqw3J1Z76AEq0a38MWPrVrf4gbN6OrK6e2ykzFLAAR7viyLvbjRPSIi7+wGU/b39P8Zt
JYS4YE6xfCtxJHK2c2JofHb/T0bOUYnHbdAqtZt0oJoYi2HeT7R4Ozis9ol+o3DYiOrH19+cBqc5
H7cITuW5DQR/yDIPbzoUwqRFIX/Q3Qzjcep0mvtTv2mKPthD6A83NZnGLYWNOGGdh6uKGnXvaxok
2Cv4p6IkVTzpaNzXVQNS5esyyacu/+hm5Y9ZN3nigl1nJPD9bV7ycAXLViSQVHgT8WzgiZOnasQb
JiO2HeE8pKPhTex1E38guqi2ph2bLdOA3tfd2MajJ/OvXE+rvuHyqc9mmHLkiSPu/ezAggKlWT9n
azUgHMs6YzAOAMCxfenVui59deIzVydAWnWal6EhE4511NZrp2jpzKH9bqzG4z2OaVO/kEEfm6x8
8nM58aSOGu9mEatqHHmiiPFugkE92c/T/kM/xLZC7V1ndjAwcm9wHzQxKhDc51VZsLQvVL8KJtNe
wIs+7+CfYS35lkgsVop7YTKMXk432HvxeqmPBcmCk9RRQnNSmo9jOZUxaASjVUxZX8YQ13PMcDHf
Rgbry1Ch1FqItwjTNFZNazYZslRd6kQjf96UhIk7lSk/9udWvoiJbXU+6E+4a0+kajbFso64wa56
2R4v64gTpVtMrrL9Ac+ZqURMWpgf+hHKI28RSe12Yz6zDBzCzg+/cmEekMHik6TRtAI4yw/KtPIo
ouiVOlbmkCOpPr3ZCv9md4EweLe7RCDyUYRDFIWh3bDAsvu82V0IlGLgIaffilCUOxEVeRn7kahv
vDpUN33hW9lN38vvqW/kv0zf23azKRKv12iFAgMeh4bdN3jWZylE/qimJJOdTDI1Z6ty+ZndAEOD
7Bomi0NV9hdc+ooHsdPSxUJ7bbZyvKvZD4srjn3DgthZ/Ps1mqo9NtVUPcy0LeJuVNOd8Nv2kIU8
T3HY18+sGG+YDthHGXlih2gm16yl9fO47wUrnjupunUvFN2GZdF99Dy5k3kRT6Z/0MxUt17Y43vJ
hyObyfB5xphvTRiiFST98LkaGxnLtuNniTu2bRmBCWyhjKN25k9j1s2JBEAfxorOD7JobsmCd1Tz
FZAm2zUCV5/MABKHD1FO1nOf+5tMFvwJ9udp1uRzNlfedhxatHIwG9Guz2vxyCLa73tkijSbmHgK
/Dz9l7eP+u/fPkICu+KhgAY2wrGv4s9vn8kD2oUgFF9zWASFSOzWlYPCPCFgwmSafRsz1FlwPxhq
t3I1P4EyChOP9d3BdHNwz5n3abYf7BpOKk/nMisObQCKg6zb15nDPCpvi8qw7TvccfUQ6i52vKs6
D5vbNmjtE/8bdw4DXb6p+XBHMFIrPQzTAfQSH4qW5iupDPvch/mZLB83zvBtEyLwyVF9jl6po/Hf
UBUpyVflBbd5LeGnMJvVCtaQpy3vGeKxhzxTV7d0mHb2k1xPOcpZvMxAiQoWs4G/zn7Wvud5Wqx1
oazFzzxFO3jjtwNKaBWBgzebt0NUw10ehO3uHX7lFlkNDk4MsTr0WmZbUczzEF8pV1uHYVWd/anU
W2fqlA5/byYjcO8V/pRqVawzU84f7OaZJ5DC9nM49yIWPZ3+ZHV/NAXjLM6LPhbCG0QsRR33OGrv
oZBt4uHqEeY6P/sc+I8/JBOx4FGI5tEfZX6Gi7TonOTbnerK/P+yM8sVfni5Xo/ZKzjph+56vUV3
lX7cGa5KsitqMcQ5FPxIa4YSjX2VSoLY0WFudh0Kp2AlSkKoX3l/R+Y6y7b//CXj8OcP2eZOwZIm
+T4GfkQD8u5DrodZEfv20q8eKyH2Ygwbf+VSCgU35eB7H5xQFNsJ196HWoTqQczPoyT7rMvZMQxb
G0/8EOsM2Hgin7KLNhKkvYvYnAK7UmHT+IcAlWzb1cA/4GUWLJibOeyqVXXmba48N5vEdA8rIw4T
iWz0iny97pu2OxeGvQ5OoYZI23Tiv5ijGLs8J05R41LjuF3s4AI6N47tiFExR/E/P2NC/vqMA0Rt
DhhCFC2J5c+LpebC83kbeF9FDh5609I7SvL82BXZmLhV04ZdL0MV0DsbXopj8wOnFu9+4KMRU6Ia
f17CtBdNRPSG7/CAkZcyexZtdB/1pRliu4DCQ/ZjZbjMFgyYrlnlIkRxxDtgicvC4dRucF+0mzmi
jUBQHAbIenTgxTmFWZU0hoPUUzbxaMqijqsxqvbNknhIFYANB4FInQgqWt71ML9IamEEGatjoaXa
C/xk+jKh2Yz3ZdN358mf6qQXhXxp7E+UZ6F+kjYVWV0ZIf6a4ZtupOGOBEER9zC0L95VroN/ibjC
v/6KxCaHiPoRwtS3Of3PvyLDo/CA5sFXXPUs6YSAh+HHEHbCPkUn9z2y0WHNVkEvupsr1FT28yrF
GKyMwOjkiQKdiq6M84B3RzQP6OQvg8NFjspVNEOUvFM4rY5Km9n6YtUPkdfvlBGkPAE15qnw5edG
C7jDCnfnTg/dOVhmC65QOG8v3CJHxRkNxX5Eo/9ofBXdEiL27VQHj0Ex09tF1wD6RtctEkLTB6XK
eaV8r9l1U53v3Syf5tdZ+WN21V5nbCL5vvC7dvPPXxj9yyqG/RBRjGmIQ7uUBe++sD4UIJ+LKnsp
5iqFkIQqHkxjcxZgE5cQUrl3YoMzGOM2N6kyNkqOnfodMaeckORCdyS9+HDMK925dKJzSWt8Lv1A
rkXezyeBgtqP+6wcTvXeIWYK5lPhYFLn2ZpNQMel/QT9+Kq3dawhJqQsNgaK+XRRv3qBNq+O21bi
lWKruqVDb3PIoT3AXDUydVM3dF6Z7SVbOQFMqD28IV9p86LhgEZ7r1yJurbuHHSZZoOwCysJsnXW
lerYVdW8rm0UExNbjTg6zA3Y5lo6dlM6kUMN5nYX8p6/Ylcij/pXDw6Lahzd/PMLAIO/vAEBJTRE
IaYgsvVABH7+OjnhWZnPoP1a9JXp0IrU0brls3csaXNbe3rcOekCEZiZuK2GOWUBjZLyIi9sp88L
Md9MpN3NFfWOgeR43MyReuPGKRxXhD5KezX1cVa3eZIr433BfnWv6hay2FbI5p7Yvyy41X7VPE1Z
zZKyr8AD4EavKuVlx6YG+c4XVbOjIQ+OhY2aVnDK24dAVnkyd5w9LR55QcDiEWWsuKcBbzfIq4O4
nxr5ggDYNHqaP4tRZivjkekGlmF26xhlG06nMs/zuHfr1bI+aTSAA3GL1tTMdYwDVq6HH5orUflD
mQZsrJJqCrq7SKu4bDR/QE3EH/xp8FMR0W7tsB+MXjdFCnV23ywFBGx4tfazTKTdIjpMlESum8gG
/8SVHNgPubKp+p0jOsyL8jw1MO/unOLqS7rKReWjGHZef4Mavmp6Wp0Gpm1BZJkRX6pTjSu8hw1b
vcMdwykXS0e9GuHFsl0sf7h1DIc7mi/0xa2D3pn/7LaL1L8EbRC9S/4JwBFANv2y+b99QQP67m1n
kclxVPfen0VXrHpbuwhir6VNCtWgU7dHXPcSOkb6RJ8cIKraUt2eMsugSQtjXvkOc5ZGGH0aX+yL
tHhddqmLr5/9Xy4qcvKd2CWv0LK7k8swknsOUHN7ifyW8M+m4FeEUVnc1vkBDX6i7Sp0V/Qlfoi8
kaUdUmjDsgg/VCbM92HjN7HTaqjxw2KAMvsaOMhWXK3BZOKy66qNi1C9qBhSu0OorROZbIbUL6Ha
gqWYzrP/al3l/ap1lXenBQv5nS0sQPWo5CR3ptbfs9mXtxzw6jJ4bPxq6gLuHOSUAy3HXe633yXs
qtsS+CbVkR/Y/0SqaljnAUvHJarJx65IZn/G52YGw550uF7hLmNPHfGSNuPBZ2OylLFGbTI98NSu
LfxhbAL+AAu9iljvnR2khVY2yKp5OuHcLnHD5K+ifqjW3BNjgqGKzg2K6JkssxozFttqSrm7KnQR
oWPjmcTRrrhzMvTV+EZha4UmDoBngw2RIbMf28ZWNwobk+e1ugVe+NLPRH+eR1WtCcTzJqzr+XM2
qHM40Om+4PxfvgNiezhvOyzEVsUAQgBhSGzbJgjf1cCGKaMtaIz+U7e20g/iSntVHCKNjzZOu1NY
ZnVCevQ9GHm0NzkYH2zZttsWRE6JE90w1h/CyjT3TvCFfW8QIdnaiRxW+MhyfOekIavGh1Fk34uy
Gfb+6NUnW1tFlzrXPHsrNU3e3tWwLrWqkkZ8zceySK68wFWxoiFbNRFOvfLGBWEysvlOUZcgdXGX
+lmM5kimPanXtu2Fj0GpHlxx3w11IW/Z2NYnJ2X2J1iVAQlXl25A3oZXvoJzkIw2QL1BuQ5SN5Oh
ph+auT1MS53G4Wgu0E3UZ/RDT+v3eDABuxvmok0mCFj2L5EcxEtXzIaMtrvmumb2Nw0JCgMQRhQF
yNY3f97IaeN3/dyF6s9unmhaZVm76+VwyvVczLGuuD4y1eqjm6mi6nZh251srtHhG0deRDll+RxH
wX0JSnKMlJDbOor4Te9N8khyE65IJfWDjaOiuBVCPhOp98VQd3Z/LWlMxsL/SuY5jyuAT76tCR5t
Eb+yFS46276S3ZAaAyiNw3KubitSxBExm0FmfsxHvxDffNvZTKuZy8QsgdZ1CLnoDnQZrthY1TGA
msXEj+Aqsrt7f6/GcFdl7Vb6OvgU5Fylc43wDpde8KkP6SHzo/p+KOfpPu+zvV0Ci481ORNiioO9
leLgZm6gpp27OB/7vepKuHVYG422Q+QzsLmkdLbx9KGsu2xzTQJd3ngVXdLncsIfXAc5RujVqwyP
/a6r2by/Dmas570s5VbK3t8GAaub+Kq9yITbhlWYmR3OJ3Q24ZQOlWyOwSI5qLe7zh70+ugku8a8
4qMCYj3nYEqumKPYHs4THOZuM9kab/tnHoBqNfU63AVVaNOvemZfZFAFia1dzns1y+oTbPMLrrJM
7Wae5ytbmeNfAtXZWlQIozOSVXgHUf8YLji2yfu6iHS2qTxS2SbSzM0UZ42G837UU/hQBUo89mrt
Ck+og05w9SPEKV80TigXGhvf0JhYN3nEV/8cGwfAtrTffVJ2bSR+SKhvI4cwXD65N60CHUxVHVUm
+FNy+70QBOjBDR41+bqZyz6+Yoj38xj7thB+4VRlCQ72y8M/rBz3nej4GMxVXEr7L5Gmf+CemW/y
MbKF0WWYMUgQspHIFQpFB+K58att4yt0ofEgLNYh6GjisGAqYIqbqFmDiOqk1p3cQd1EH5rQA6sw
qG1HdxFrg9pt0VNuo04r5nNl+4Gq7mMnDhTD8wjQ0UkFN+oDwxdDh8hw3GZ5Tm5ZJF5yIKu9DG3R
eUA6i10LbF7iz3cYWLDiZ94V87DtXF96be/shoDOezz5RWw89mUoZPGxG0dvBX1ut5SZZcfQgDEt
cQG+AMN2AA7h15+pBbG7D1qouBnHVGg9bWjLie28jPxEl6EBtpwLAE+4KPkpxI0EsdM6eaL6ZGN9
tPNavwSxw6IR81PrFX0S8LlavbFrPJ9sSmrPATScl+fA9E+GROBjHtowDUlbuHFiW09oQwperZzY
+aVYBXTKNhdymfHEL8d270TmNZ8J5sM5ZC38yIsuoQH+NmSDbSbiAD/MuBHHOoSf3S7mINub29v0
RpyJisiBFegezcr2OV08DqUBcQ1tRfAaqF+jcqf1G1sWfBeuexlQOw0FvYlMZleffpjzm0agHddA
xrlPbct97vbBMjBZd7ZhaGdGFcqudlF6hdzM0RzDiW4APen2WQa7je26izhnA934GQlWSgnxOVRq
joWZzbGYWPYxms+cjOIzyHC2N1lVJU70I4lSEgK5c6Lqq/1Ywew+b/MvWRc+F3AmKQszfRNxJR97
Xu7bcpyfHC4W3Efgb3Fia+o3wgtM7NqhOoyKlRNdT9R1Q53i2ja9YoPpt7UBO68DwTEDXK3t5gds
09uK1yH6IWYAyxg3SGycltnUd76w28bPj0bssroJjnmUNyumUbUKTECP2mZhMZum5ovNG00ieJjt
R1tffqyHzH7sovmCCg9tcr/s150B9ZfGR0dhd/YHinh0MTcL7Z25HLzU4TZUQiss8oNoqPfm+EOg
6jzOJQlu3PEHGwnAc2eg/R3soYm5In2CjY0S6cCKMxkehc4IjW0NyiYHttmYauG1qzG3DSyH4RDa
DgZ5jAb1E63Cn4vJZj4xr73oDs33xhb3VAKjyksLPxBrHAz8AURNtiib5exDNobnf94hYICCn/cI
bKv/1AYY9kwHCGyZk77fIwBoKkUE72zN3wZ/g5Z+Iifh3YAJs89CRrZ7aVMhSlpbOERaxA5n+UDW
YBRw7YmKf46AKmObmYYnW3yYH2VbJo5WKVztGY/0RVQYDGmXT2AXUpEnve7rGwOmP5Uc8u+yPkUY
tSyubMmEDBn9ImVXJ75N5+5RZn9kCZrm0JcjuYFdM236Fplb1UCW+jP0Py1+xj4T34159eN76FaE
scfq2p6S4aE9N6Ly8ZQF5khZoeynAS3WUDTYggEbjsZ7bKdhODmWg504D43ZohE8O9xBTumGeWzs
y9jjMLlcwYHd4rKDeoyHqmIbh725GCX9xq423f4NJsdKHnrQpHhqyOtNuUvhagAbv2zl5UYvmON4
uFXpiMsxdeC7u26n0a45tmS2qTrW7BjoboNSk2qdIyiSiZY2fimAjw957Y/7poBZHTeDN+6drKhi
Sc+gWNFgXpV2qVG23l/MyRRRsSVhLx/IwMnRoOwcIm6lBRpKW2TteoB3IsLyAWiG9h6S36+MCYPv
TZWTlT3gUth8zVr6oSS73p61iJ2PaHFUank7hAM+OgYqm2Lb2L63/Uat0mH2pMyqqzx+e7mSjOa1
nGdjv1HLiESzy3Jjm7ntRnSFvneo39FqBSNIVhcPKmvuAlsNvDol0IhUCVRvnFdk6uwkSnZDsd1T
k570eRLV2by1qZoz6lmGDrqXnxzdQdrY59jTcVk77J1knKIbD2pbQV1ENzTMHpMrQ//grBhl3rat
7W/i7sphgV/dVATQk+MLJNqNLV/z1D2bWWdPS4B6oLaFfW6bJYxEdkdchsBou7bBIFr1IeaVPV1R
xEQQeeconSHBhnjLWur7auXnqN9E43rGXflsz+KUa22QPQ3h+fXH0mRbaPvbz6jNujTslb8PplHf
e+P4J2yy4plVk61m2gN7J8qi4uxnJoydogr197Eh3p3IVGFb/n2ZuguMWO5tPerzrMb5REpv2BFt
fwp3kTL7oOoo+KJ7XW7KeorseS+v/mzrqImt62Zrv+zytU3j0L3X76e8MU0y6LxM7OqS76Atjj54
s31k9VTZSEAL0NjTKH6SQVbdOS0MxZiGwmMbJ3IvQodOlU8XV619hxtbhDzRaAAPPpjFOvONWjnR
niUB51zg7YXba17GDTTKFsiDF+eN1MTbRGjCiS03wQff0+he2hh0ua0LYvPERDa8uNwq9frqxq7t
IA4WSlAau0xErbkJOpho0f33nms0pHlm+Mbdx6AAsh3U6vWep5Ce+6GsLve8vA72/Be25w8WlyVu
zNkQsnWSu4q7b+RP0+W+/umenZHuvL/cMytaYLvzip/7Sq8nr8CboY12dWHbkStvqMMbz7MFoNhN
59IeTkmG3h56FQRvbZnPaqinlH1pSphcZK+321+OqS3RGmbNFx8T6Kt1JuinIuD1qzNQdT0/OPUF
rUcfxDaOziqvSLmwG0BQPORdA9dD2+i0BXn5YEvr5UMjP1H7Pt05wkD8YAWoaldOrEHh31tjR3Qm
spxpOvGpWjuss0V529hL7JmCeafGMnk1s3473hdpODRyI/yxfAAM9+cZhpsrQzbzYP/NQW2dLxsy
RUf7RJayWl3baN/esDNtmSax7S52O4dVGkyHGeVfTGOGHQ2aMoWA5hvUa3wDikoemW67hOk0q+od
LVT7aEAl45LX8zdu1mVFuu9zaV4mIP2PVE0kzdusOtkDRXRnuyNkA/2e3emMz/ZefPlkj1bvq8Uo
H8TGrgj+c44D283ojbx3V9azwjd5bvNoe6B3U9Ow3RS+Ifs+59+CyW9WHHtgO4YUH4XdNdaoZnDl
VRlO56KJEpBR+uh1qwahzvZAJ/hMGTgpWfcs1uCWU20fcq6bNRe++uoN7KUBY/g51KBI0DRnDx1j
XtqbApxpYF6vzSq/vnl3XTEwepdhEyWE8+njIGz1w4fZu+tNjSA8Vl29juYarkNSBuu2x1OalVlp
e9iQpHge4bM3wDgb/e5L1FVkzdtZb0Gh1McIhTeNXLy2EUzsGdPhGOgRnitR4PhiuVQ+eTM/ZBGs
bwgqxpUzkNXGnh6iT8jn5Rr2U7dbipgfTBTeOr2tfFdJC5vpxGugT8SbZXIxjNidgYh8sJ9dv9OA
F+vGb7OnrF1fDAM6rvzBqBsIBvMw8fbz5UakwbFX2QdXzNN49EkDE7Xcupi8GyWG6qOhfN76dA7X
sh+GL4U9fukIXtBS29mHcjkg2dxH1B5ccpfqcNfHnY0abhmbhkM4gjJ1Cg9368iump8GGqANrdt5
wwvtfVLI/vLLNetGNanhtDwwZvK70BvtEeHlQasgEPFsw7770KPDPoNtcHHZ5tJ+cB3/0puQbbSp
22040fmjUf7OWRYywDZSldKmzV50rorcj43dkh6xrB6beapiQRu5VazoL/1w1xTHfV/FGQ/l9too
h4w8eJr6u2U3bb0c39fLQEsb2zVB7q3c9ilsnnxf0xduD59dNtRaCrOxyUKQOCPHGkv+MNtw8uik
UA/RjaaT3YaV8jc2zIU3pBxjUtb8sUSed1eweg+zkX3SRNmHU8gwFr5gn9oW6s0ApF45bShZmXpo
HndOO07oe1lTcHLS4tGfKHusFo+jsYf6Fxe4sdc1ssW2CWFrAcUK0ZEeIoDpYcCjjU7HRvvbiQxn
f1G0GfWa9I3a0/XWLvqh7YDktjIEC2nrj9j/73TmIUh6o78y+DQhlm+zYZQJVlFQ2OSV9/ZQRxds
GlvHtwdHWbnxR3u2u8NK3psWcNtcBedXcuXZ9FwP/0vZlzVJiitd/iLM2AToFYh9ycis3KpesK7u
KiRACARi+/VzUNS9UVPT9s3MC4a7SyIyApDkfs5Jkd5tt/am2G3b/oD9Pgbr6i95YBfPFafVy0hI
fiKM/tBBhZirI7Fx+w63mbkQNlR/66Z3Ni5Fmohrjqy3DIqPKreCjbCo3BmzHTOCu6BszsacPHfP
gQB58WW2FqGajZzr8iNnqrx4jT2sC+nyIyJRtFN29itaVFMJdFM2H0x0sMO/fMnUk+lq5ZvFs6d3
BdrFDamHN3MdUfvt0XwosY4PMMi/fygTFcq5fyjLKicsFsp2lxmszorioSuyx5j1yOc4w05m8/BF
bEX2RAYIZLy5laE2vzYK71ie/w50b5StY/K1ERFiSds+38zLlGhBiy85EcsbEombsm/0i7HsUWKJ
xsmzsSLHOwATXN4tJFrPXi7Hm4llPX2qZhk9GQuZ5y8oOMi7lXneh55C52pidS6+O4zwa7gsy5ud
oWLVVT4YDOvlI1tVMZ6N7GyijshVXNO5P98vouUUc6eKTiZaY56PHeGr0z0akAzPVBUesWO334KQ
VkDgXvpAlQegiuTrEoQFmBe2kxozr+z+EqnsM0SmGHdxW8b5nNkvJmj3uJT0OnqsO0u+TuUgt3Ux
dSs+Sb6OmSfOQLkCO2769mlYRtWraSrqugRMO8fCfW3K9DhsPCAGtyZKu1YeUVmp1NhdK89naVUK
JwUYtbuSVoLzoNfTgkVDjBJMtr07WwaoUNx2zq0QwAC7eT2DMbOOYbd5LDzxCYzeYVpQpajLrP7i
0FFcW86utuVYMlHVgg2b44UHEyW860/ZHPE4E638Ynwu1slEuPpsXJyO2d5shGYzwOx0+86VHd6+
GH1ymmCbsUWnxjQ9XDATysF+MR6HYa03kwqw0PUCbC7Hmx7me3PTYpxC3HYNKffGjFg/XAo5vCzh
9K3Ohv5s3L214laWaTgaM+9a/5hhhomNaQ6jcl+9vqou5kp0qbo9x+yVPFrYJJ1GkeJGqW6jP9kb
z9bDBm+adlv3MkxNx0E61sv44/7Xdi1d0hk5s60ZBVBo96msip2LtOkX05zUS5249uL++vhR7mMP
RD5Qoc6bZFmCLXDGiQ+Q120KPe9WIpt6plZ0fLjMWTkB9e2CM2Gsu2scrJg207Rjrf7VvSu5h9zX
PCRTXh5YM4Wbys/1PRllUlDmkHXRi83r7HjPQYkOpfJpqn+186getzoM9YayhqdjmTsXh1T9hZRM
pOVUsb+zg8GaPOK2P/yPcdMfU7PA5q+SWzEgTdly6Z80wOmxKY88TAPofZimRCLXxn1go/EK6X1E
Td9ORzJV1J4O0dTQp85zfrbMmz+DiLGtpVSwI2sBGqu2y6wq+tJjFWpaZUX4No8O8opipFskw9HH
dd4Gzftn8Azb58qr3llVzp9NkUfbsAGWSGPq/GT4soIxi1loS6Qcy/rWegPq/JYSZ4ZtS1ly1mwe
TbhDAGCfWJtObJg28yhRSQlpfcsstzgQ1CAvd19bR+MlmPoudali+tBMyt64zWTvhsCO8KUVgDAs
vr2L6iFK+2zw3ky0DEGkaSI3rpA/3k7gHyWNNcosdlxpX1hJN47q55u3HmbB5xty0t9nV5VHYxl/
pN1fXY3PHOzAmlBz5OET8coBIE2gOuewG15JqbuVtdRtx9X0LSc8BEXOExOVfgHAgfIBnkLQuBoU
KKhnO8/Gyho2xHQG5LPo8t9Hs50tz1XwDKxoD9j4Rbv1+Ox4VvcygiB5oFlvxyZmfEFu1QnQsEgI
re2Nj5aXXmn3PBTi+ugYzJMdG/OPjl5N7CpBp3G9Es+WX1cyHQpRZ3vpRlF1rbFsqEfHQQorD/eW
VbvgHY7B/3GGFT6K89n7YvfIHiGThiyFb78EwLmO7UDOxtKTRU7M8f4yljmEvjMDBFx7O0+Mzssw
RPnLgHzq2tkMk/HeWp9ungIzsohkHbFnhJwBNWAvAdsSq6rPXCzvrvmTitkNUp8F0cZevz5zKJQ6
VZ5nXYyFuro4T6PzbiwFxtxZyWjZVYBQnHnOsAZYD6h1/jojnOpdX7ZfTYvKaX/5jTlXVUL8prgA
N9vHhsW5oEwb08oKr2Nb0Sd7DYiV3in9zI8j2w6vTI70aZicXz2Kgv5cGnc/ZKQ6DKAov3jO4j/7
5S5b3O5F1Lp/CfFqB3IcaRTTwPjGqQVGyW9+deqAQ34O6bYOLwGZkqB0+Zn0tX81h5FOgNcuRb4d
1IwPvQZYVIKJNK8Rf3A2k4eUmmlnotbYvQ51hl+blNOlpgGIaUF0GgOQ6agDjlpsAsZeo1aW/x2R
fHhmDKCdmo7ul8dZbs0sbVafBdZH6pf09+ij3STJWdL+O1uLHkjOTvGIn/9KHe6+tA19Nn4FyDXS
Zl2zt9fiBsM2SUxN8D5oLHhmSbHlXv2P7nUz5AD4huWtd1WEDUGWf2AjEWGJhDO1+syZ8ZmoaTcO
iv0ZBdXtV1+pMpXQkbk7a/HyS9QzdqmYmo5zM2+M6+E3ZzLo84uO/G5HSbm8+lV2sZp2+mc9KVGA
Myes/eUJlRfFtMgH60uGX0IXmh0t5dyqDHsIbn45c9rRpY2baB6RIMFvGqwHE/AWlx3pf3pE+Euv
gRCATIOwrfZR6C2pK6d+N0at84qf0tqNVV6nxqw60p8J0jaxMbupxDYNK4VccVcnnuVux7Eonk2Q
WlLFLZ68k9V7zqsZWBUtEquryQIMTGvk2jNkeF/dBQBrAsBXw9zpanByBj5nE4DD/NiqGrA/fe/D
Lorl1JWiQTWo8j+soEa21qrbfZ+13odquq8z8apbjvzn6790spzZTmvpBpdap5ZlgbqGzHieDzix
/JSbk3FJMWMF+8ALyFZYbr2bRSaQHwedxphe52NntU6+xux72iaLYO3zPFf+0a2olaD2P3/atpbJ
oIkAJn4ePhznUvv+/GlascYHqK2h0yeNZmTQ11beYJlWpvO/tfKs1klrJ2DIhpTDhw9o7jpC0+tf
lzXmH5dFq64a5ba1RiedXVdcH4fC20nkVC4Pj3Awj8dATSVKkeZsAii019dOS322mwE0PoFnGfPM
G++rYC/mlmxL3yafg+rSqlP8exE6PAWJKToXYeg+TYMfxmB68+9rz0wV5Rv4DL96Opm49zQNADr+
1bN1hXfvKZ2IfW+r/nmW/Z5nRfsX0I0TydhPsJ6RfWmG4I10tNvIYeQX1VrlSVmTuwVMVH5BpgW1
rXAAlQQ8DdOrlPNXzRb+0SMZn9ZkZFfmZ83RIcjfZSFwxEWHsnwuqvY7B9oKuXv+s8wwo1pN97lw
2qYFAYdR6nA4REp+xaJfpO3kIxcFKFyS93P0DQvOPZ81/+kQTBqFcr/WwlmxCITfnD5z91FUBnvp
OSgSceQCiTtOX/1AXijF3OpY2VeNCUE7hF6z1pGvQ8izpJnLau9QKV9tlKr2mC2WpPFZ8zrOo/3U
D+UJj6x8NS3IFO3zZa5uxhUo2iVFFLGDab/k4GW3wqlSE0USH2T5KXw2lzKuiE0piNf62Vg982hc
cjs/mrE5V9Y2kAVJjRnkkHIY8uabaTtJoa6CEzuOUDQ/6YiLV6SurkNVy28e77LUBwz0qKKofXeW
ett1jvw2Z2DH4i7GTdHU9mdjfzfNLSfiuynCwt6YkbMNZT9+lZ5u95Ak6LbGPQ9V2vuF+KiVcA/S
Ze3GDDpY5CjxMALI2NNN4fmHRsnypZR+mHC/xgIiHIYykUOGqbDFXI1s8kvTy+qJzcMGWfmxTIDE
0PtoGC0USFf7/7Hzfaj1av86gJMPfVz08oCEB1Ki/ZgU7kDfCqfuLtppSGz8tTMtaZOP3r2Zqqff
mvVR9XuzAIulA8hs6jJzD+uNGEXEf3jZ07gLHX3W/eJ/gKeDzEDH322bsqcgaFm8rC9RrA+GHS1q
YORXM2gJiUskCs7GzLy3IQ/6d+Yp/zqJHLThdbAhIHEI+HDZFEMciFn/3XUqtd0ayQks/08FFEW+
+V5YrEx3+6UJQkg+lL11yihwOgo5ua3HG+u5mB2VMF0W38igr67pv5RRrEeu/mlqAs2HsB/fJk/x
TZNRANibWR8szud9kXX9k5gtnTYly95RIPohioH9zO09cT18jtZx36Iqmj7D9dmzGundiqJ1dp4f
6GPPFnbphppsOOQwXu31RYEy5vTdCrqt1SIn5ud02Jeene1nC8jqvnO9VZ4l2jctkhDGnD28AcFN
KO6m5Wbe3qVdeTfHHE+pqK0qtWXhv1X2hGq5V9eYX2H2pJhgBvLeOES5et8GRXuPBirv95C3wHe6
NmYyxDqvYv092gSonkDuQd/7etkk9plvDfeoIH2515E93aOUNnyfO9Z8j1YrijYfHPseXaoi26HE
7t4vpEIUQnjrefcoEMZkB54muZuM297O7oPgbmJuc3aL7qJ733oal51LMnqPOoM7Qf2h9eNq7g5d
1PR7kLPfnH5V+WgH0V3MAT/vr7PCA8d4mc5/tjDNGAM9FoW8amfMrunspGakSuWU0Sfhu9GFLn1S
DU32hMnXC2OG4ua2zdlyd5p25pDL4nvIiXMwlukRWBlSv2LcFmv/R9OiQi6qKlALe/jMWe/ar25d
jUfT3bi6hVuniIGAByR4GBtfVtQ0bVUGTY51YEfg5RNzIq+C5N3pcbFM9vzUWvJWYkP+2/XHEpOq
v9TFxrR9XCx0ywOJuub88OvcEscgs97NlR9j89qNEiTGnPsY4ZcsdBrktEt9P1jc12dGGXRaGuDs
/+OuKkb62NhuYz9OCUppEhMvKBiWSG3AQs73U9O0byorZn1H75H/Ybi+4gB95SgtrJec13GCXGNX
ZGx/tqIkrylYP0WEtVm5fNLRoYc2x11uzICUIfZNTF5ADMnfFeByxu9A2eTQKhvL2HFePp2uB02z
i/SFNdp/E8gGGH8p6HRYGBDf98GhfoQaCR9j5ECwoAVG+2wOTV/Qs1oPxux7AtxlBuKX8Y1tiyI1
avzAK0OOApmpIrwUYR9eyqpLNfWWEyZhH7mxNRBk4bBB4gvzSlljnW0amogDcLRpzda+D785o5nz
q5sx731VTo4gh0wV1kbdbp5d6wxIQxX5AuwuHGaf15dxPZgz4+MoGKV5aAOm/r8HGKbk37oVFtDs
diOPf/jNIKYryuTZVmG5fL/iv13M9HUU/Y4E4pqZQ+q3GrN5a6/wb8Ose3Dv7oS8KojoIcjtjTJk
vkeb0cvtxKbWuHO7sAAdm/AvlqsgwtOIajeyvHrnWfns5bP4e+myArdF/3sLyvr/S4vMavt0Xnqo
RlBXnKnukbzq8/rs2iFkPQr/8HCFVRF08cN+9FBuqfeQ+LlE6yDGf28cznaYDqK1E6J1f5sbzNC+
byPXiNwJRblPhXsJImHczqS/3Z1NDby2CxCg8ck10CnAR7HHtlMzzD3ghGEcAP26eTAxJ2u2k6rK
dPLw3Smcxv6T5/knN/S3uGnfddDc+GO4Pwcy9v/MCjX0UUMSxVOHid10iep2SoYtyIUA8aDiMsUA
zINaMDsClR3Z2qe2gNyVx2CaiM46V6c5xNVigl95a5yBCjykRWavSEvF48Ybu5eW23iXuDw8RLRE
umRU5bMbfZqY8bQ0KwD+p3Xy8AWE+zGvqxU8Q9QLA1bgRb6Y5uZQQfljL+0ovF/D+HxmF0kZsm7v
ymjcO8IGBkaICujNsbp0yH3smZ4/2kw6I+7dCEcTMW2AU+6Tzhm81Flbm0AotbOVgzejKF25R0nK
oXvNRCE2pLUDfE35F+gITV8dUWKbRkSPOnSrtlOVAyBRd/Nxbstgh4VjfoPkggIV1nfeS2yd41H4
8z9eAQIQJWMeVxDgCCePArPkO3FZcf1qZSjiDZ6qrmNoVwe7KouDta67bNnKjTfN02vTgVXEg5B9
d6LycB8JKgRIrmT9P4PG41eJ+potIpVe35w84qKOG85Vg+rQf2xzZg4d7+Te77yr3+b5JfjvAam1
/NJMeK0JHrk7O+q+muDD/0fbZWrZim371zEeXVkZDcdeuBsz9sNvzh6+pYn4mUdfHp5H04fPfJhy
ubhWVJ8f7qgGoLcN6hDFB9JdIkZlbIW5t52g07MB1Vqmi3imYU++WLKPXpvavTXhXD7ZKKS+dtpZ
4iXsq9MwCvq6ZLpLkXcJ8R0g6ndjsPWw/N+4q0nnmR4WCxAcM1IxKOdCGfvLBEnI+EuGxwVr7rMq
SXMQcw6Kd2mOGRfihAoUsAzGNqcCN9ERiNb+RKaJvoks/IaHcoRyGCxXO19EbY9Pd4v5SGxF0+1u
BeFeLNJ+NhYtkSEJKv+l9sIP25XLRoz98mQOLoCwmzrzbEAU4Ktb/1dAAVEJ0Zwo2vQ20UFcmYij
WJyDvb5/jNCWBaBnOdvVkA44P/x6bOim9oC+pGNbp8Af+pserKpbD9DNzZchNO0g+wHhowbQkvXg
IStyEQKFqgy7EaxK4dNevvPUAmmw1TJtC+67sQp4uQ90Mdy0ToPCms42n8dUILP1vUixdw6+K93r
1C4FJD2sJrzOA8pqJtASvJm8zv46jMRDAbn/QYUV7eaul0eRDZAC/O20IIDgoqzbLUmRu9CtcoJm
gw1KdlhJB31Z6VtAVPMKDp1ExawGGaz2m1eBBc5OdUGfmqgIJ3JRo3hHMrrqEw1iaKR5B7E1VGdH
zpaYhCP4bjkVOzlAsyWudW0fO9DA74eyHn83v1tLIJLasfITskL5yZxli2S/mSbwh69aezRRXcjY
dHGWfoN3C9kr1KEmxlDxmAXYxsxWpyHnxbND1BCztmu/d0PwSifbey315IOh6GfbqhmyD+hmIS3Q
qO/tIjTAWnN/BUPFu0yodiatmuqniTO72+VQGtzUQHndgnHMDk4HqSC/c7Obux6wa2qvo+enbYF0
/wYYWCzSu/FqgqYZpugfSF8XRzOGOUCLBCDwfIsyFXBpzF/e1dJuc9+bv3lNM240CumHKdTFjg9A
hGcrgaTwCn6VLcsT0FkDZCJgPgJsNYXfA/rkzYBe/LeHBYbKxQJwM2xrUEHqLvz08mzErkeFJ9BI
m49Rfw9WNzRDgoNek4OoErQxEMz53rGFdY760To3IHmdOyCvN2MOxosJGJ+JEgfb3NjYgMO2CQX3
xRJL+ER7IMSj0Off7bl66doWQjeAdu27BRJVVVtbn9DuSEwD8JXKVLelfzY9sxpQnVxjgrDs+kU4
Nuq7d6wN7UmF2a70noqAuE/ISI7bXFjiN5+JqoK1yZrO2M50HspNiZ3RME8Rbkz0NQeiKvdK5asx
PIkXRCwA+jtMMvwnVLMuN1h3Vxu/j0T66NWu/XOvGeJuzsKdCZiPkgH7EKMCzWNDKAQNB2jNjr3P
TV8+DQ1kC1DQR8JZLfMubLtwY5pFGUoEUKPDvLtG/797QT6lfdO6iy3PHW7QEh1uYCMMN5C4DhSV
pPPDr3mNQvGyRNgOopkJlJUNwYLQPZhOxo+/d97P/bimuELvCdQLZNjHKPiwif0pKun/LOgOpNbw
h5V3DNCQqHkPOytIBwp8nZczUBbraNgDmeU9kab71Rvf6CfQwz+9XP/AcPkFXOhijKP1NGwFuzCi
ooRnVQlhUfgegX6YnqCMaK+8c4CBu+hiiGOGFVYM7i63eXQxlvGvLtOKLizb3Qu/bi0B+FtpHs3s
Zs+WeDEEEHNYVlJIAXmXOykEcFFkBLJ23rXFMryySJ87p5+fyCKGV42qexIBCXgwQQ6R1+3CwM0y
UTusppOovbVoga5KaPYyA8dlgsYFpgWgtv78ZCySIceQdecM25sakrWjOFY+zS8DAKUplN2Qi1hN
iK+g/rOege+Nr8zY09qma60+WTK/ju0wmg4KXMkvUQTtAddyoy2WvMsXywbxM6LT27xaxmW77nvd
yupi2ne4ZXegeWHWWVtEgBE9D8xHAh+DUZAplJsCKeYmbHL5NQDZahQT3j5N9TzbAVaPPr+gLmWn
+EDj80KgEQn5DLw3nyc1NABXuqDkixmEe2v4BNz6M4cI2a08BnjZPIfgpFXzjGprJcIdGOZg/kB7
eOvLCiCBxgJIP7AShvLkHuXYgxUq/kwzvNwhcDd+i5Do9nt7BsnP91KJrezVnFkEcKO2cZ2tG+Bn
LUBPTpTX1GmFsj7yT5ilkYpF5gxT8mhnMhm7zE8j6SKLW65I8n04Pc90XRFR0IhzXD+uAdU9eq5a
kjeXZ6eoKKojnv8pBozt75Xi+tLYXn6AEMNXOuR/sSKnu4w7FHpuFnJb2A5jluS4i5Y3wudqF6yA
h6ibDoVq8LfSII34FfB2Es+iYbem9eiW6ZtbZkCft86r9pxv0KuMYhuIsNTXGbKdVhgryIsm9gzg
D9Rrk2HE04MsQc3Spe8KCFVq+0apDSlQ1Aljd4EgHNA1/Qag59A6NiB+pqh0QERYY162q+I0AbYY
M9lfNNLxUMXj/5SkdgAY9PpNLp12C3UMEUNhOSZgHSZuwwF04l+dQC9/9a3eZYQfuoU8eY2yTxRK
ZjEmp2FDuapjyO/8zPRfqhY8wd73RzE5+C66rzUERAtafwwCYBK30Vtvhros0GrxqBoZu9ZHXpcJ
US2mlba/KMn8v6r6M2jKrYdvpqYKdZmw+2FjmZAS/x1sgPYIyDF2J4rbsV8MSBlY1pi4S10BYEW+
udxdAPjGmpJyCSGsYf4KduSmqTHBzmLoDm1TXnkAZPWSo25Hym6rJql3QIv+ZY11/aqzny0tkUhU
3ZuF7CjWCcu1mZBAEjwHC3qqMHksYWo77hV4TPwlS1vsoQYzAyI5/qiKXF0hGjCmQ/Wqh8F588Lj
AARlYmXs1QEvJJUgZ0LkIlgznv5BqvrqL9NRQhPjZSnFdYSC0cYBRWazlPgxUOgddlDXVEeeH2jb
b0K38Q+ZVB6YL+OzdrjC4rNvdzxgTTwM+gboR+qreQQK2T86MrJiG4x9IO30l3CRKFjOckkhzKCO
rBihgAFsrg2xOsjdJIWl7f04gmMm/RrAV+C6MklR7efhWy4blIl6HR3FQDRe58E1Cpf2JfQ3TLfB
rtf8SGtuJwEQkKyOgv2ygMfg4xUXQ/fMOWJbHiWjBqe8zaB7BMaa3/YzUBz2ERzu7ohVBHc37dxC
A6wMJgWlD5y24L1V8W+xxbXhqGUw7IDWPMgGiS6gI9HUjALhV4TvA+S1ghSaG4tpGSEZzevjqHwF
PWh/SieIHh0Z5e6WaPvJdpv2CCD5gieMR+qpwv447UCK3ml3/oFJLABNZqHPHSSqEwsrgxizX34M
3G1p1XmSNeEmYlX0z0s96a9FhA3cHLY8rt3vIJl/gehx7KKmd8g9zTdhMfzddPh5GF1ujR/wo91A
Jg4VeFlXCWCz9ElVUAjtoy3Qr+y15ku7qTSAyEr/EGGJFEYPChC3mmazWDx6GlR2EEu01vxjls38
5Hj6rSagzRdN87WvK2sTZh1+POEA85ANFztgA0r4KFQ7nfzS8eFbrvx+WxEe7MoABZVm1NtsUHWC
z1uehJh2lOMLEY2gsSvIcGklviynYq9iRF3fbbF1ydiuLMR2QUJ5H7DuLIRUWwhxv42NnbAiE8cl
QnGtymmDima57WV2Vo36MkMQfGM7w63JnE/uhkjVdOpkY78BTbFh2IC5SI6WazHk7Ev/UDF7TFXf
/mSOlLEP8rWtfrqQeo0nv5iStqtSmuXPfe05+0IcVa5JqtpYht0Xu2LvrW9z6FxM2PpG4srDAKrf
3ghJpBzYVEXFwXWwSCij8rNXdMF9FM1J2J0b6CxHwRzEjNZuHIom2kqUe64akEWVd/21JhrZXNFs
swlrKPBu7JhanX5DTr+AyAX59GQORhZSTk/MpvuxSnpk6I/Smn9Art+FjPdXMoqXknjjoUblKeYM
5WJMzlMyE8D5JLQoE6ShoSJa4/4OyzZuK9GeirHHOzia/G2QBW6srWlMvcp5r6pmAnYV4ldzRNOi
Gap4LEFOZWNxMoeBkeKE6uipEio4AgIlAOMdvkQlCBbILEHHwYp1r34WHnkn4/y3cnvUwLh/Bhj7
1ICFCLkPCBQE0FDyMvXRQawGGiHVa8Q1uU6Y7iG4V6l9k3fiJmbg8Cyun5leYl+LaiOwqEtdELNS
SgoIPzsjsLQCytdOJzaty7xjI6Nyr0SUnwuGKls3evy0UEEOGVZqR8ZL51iMHhiavF5OsijHfT0V
M5QxA28Hifz5MnCRYzELWivgMe12GEcXkOrO2TRFGd5En/NNDsFjDVqPzwIUU2dNXmiDJXHdevWe
AymerCjIpC9t1M19QOIJY+Q18OiYjFArf+u6/WAFPKnrInrrUbRPVEj0uyq4FYOXzz68eSBxAUT9
x9Ji5+S0g/y0WtREadlPh4b4JAXltYt7vC4/JwKmDwev5RO04h7gZGAfgFOFIoOGuhEmMB33oGp9
ToHWMS+Z/Sk50TFBXuQzJwL4ZrmMn8inY8NWtsOnQ7MhFkBJfVLSIbe4ROozl3hFTFnVfoJCNsXO
4KtbbnlHPmOFBKF7ioREmKXGLNjiXmsLLKKJfy592STgJfnAdOf9tvUnTLK+f+QB9sRZ7g/Xvufj
tcPfepoitQXgDHtlTEBpQwWollVILlhrI6NEb9airNe+xFc2+skQ4FM2WVEmupzGuLGcEsJj3poF
1QBpMgXYb97hDpl8JwkAGd/attVtoYv8VzRUKDF3kGZpbcj72Mu8HYq8h6RVEyQtUqTx4HjVU0vG
MJ5Z6W1KpIBjD9J0rizp84TZb7s016Fs573uiuy64G+xiuAMzOJbxTN2QyJVxxU2EVhuWPaTk2uF
x365Bf6MCVuqOUEiAeg6ti6qM+xk7aHQCcgM/daLSJJrqNH5tlc+BaOWB7o40dHhi5eOzfJNarnt
lVx2bTdiRdHQd4CDU63GAsQXPP/ZAsTv3EYMf0oAbEg0gjQCtDZ0irKS53FWIdGK/4sw45UPMlZR
gDLEMlBW8B8AboFVXt311Z1XSFwFQqtVJia1GkUwcTMQH5AQSGqdkURTEca2kChEYnrooRz6MjYU
SXUitp32mniUSGpImkdpKfMg7lBZ3nS8CVLIhA9HjwTBpWBOgZtuAW6hQ7rM8fFCrbGEhvBEca69
FiBd7zxbPdkMBLqX4Ha0UKoNCT7ZkzVM7d6ZyyuzuuzU41GNw7z52w8XnRBUGfeD7Z0hlo4U8hw6
G/x/C7mT+f9i68yW29axNfxErOI83JKiRlu2LNvZyQ0riRPOEzjz6c9HuLvd1XVuUAJI0bJEAgtr
/UNSBGb21tla+xwvs+6TUfvB7E2FeUqWMwII4zIildrFypPddMN1tmfFryjXP3YJ6rs6vg0DevFn
rF2gw5LmyXvxTLYbcMMA8KcWnnmsrCY6OJqW3AvUmPwG+ruq5VfojXtuifnad1Qbc1CJ5zhyq6As
3cdCJQqMlcIfXfXJJKETGvay+FqvnHuvfksS23moeuWPmPmhZkszHs2mrcJuyT86A/yOQLdvlw/P
9SCyh2KcZl/JFgejgumpZ913oJ77nmqX51I1o3BByX+XjDClhyg6V1NT7hJH+WPO5nRB+c04zE0a
pMNsBV3CfTI0enlWkhEKqEFidJnrk7uMEySdun0wJ+2qCrZUBlARwzQDXckywLJEZElpX8TszWdU
7IWvibE7QLIN0xkVCbdN1mNpFR3Qyua17+qbgvRC4A6UHZ2u+64lhR4YQjN5wgoePg/NomGGJYdO
ixu3V3vLiQ4ovIXThl+COr/sVHYfjZcmZzhKKtWr9UfXGWDlCAt2PBQIPC7Myus8Jzt78L4XUWX6
vTOS6+j301yIy9zZqIL083UGZFgxwe4LN353ENoJZ09vgiwpwnWObTbDI18Qfg57G4OCMHGK97qc
511LyiwsBIjyIgVNWCvxdS315qGa0zXsIpao0jYN34m8Yq9koxP0ZdYHSZQeyMEV53ytTraq2xdi
fOxNrP5oZtmzoWnKoeFB8qPluQDAMZVZcuvYz8YWhWYkC1nz4ZX0bceOVRU6kT47u8aI50PZ2Nou
A2DjJ27gWNkTVikW4U03BiUIyZ3l5LfUSy6IfYqw9/qYunWp7rGRsI6ro3owfltENzEt8fUxL/eD
pYfrYNf7lMqzHyt8c9Gihp3jCh+6crFHVJCZJErisM/671puoxU5dNNdK0kLlbBvWl1PfNXzoqA3
bHJPUTbvCl3c+alccizuT9KfBaJ6zS5ejJ1TgJGJScqB1ndEOBUi28069gFGOifvKfkZeK6BAjYQ
UHsvgpGQYt9aKaRxlCBAh9f9S1s8gGKlEOhR8xczCPpiNhdfJZI2B63Y5p9fyCxMlyQrbkrUrsGo
atFj0hnfbZM6/Do252zIkxM6Y6ZvKsC5aqoZjXNx2GVCPb2MhrrTVtLhbaupzHsR1LkInFLenXu9
AuQ1Fz7Q/daPbEs9qAp7lrG1xGdjraAgzLocd2gI3CIvX/dwNOcAK5eSQFZhpz6XGUAArz1p2TSc
5ykZz/LVVxPb5nDGM4GMzcCTOTuk28G3H5aqcA/8uM3ZKNTmbJPv2vcrXiZzvp6TloUhK9m0efCS
Ank1t6cYMBTzoaXAaLreheyF65PqvyaaJ855W70LtySBUpmTOK4pOrks1D90t1jOiI0g5moMVTii
d+rXtlYiQ2NVPl+CeRqVYiS9cJiXtTqzilRsguYotIb63U5BBfS4F3B9Ui2dhQKQWQdKWiNkurjR
WTaEr8ShaX61SLvvI0UV53VAmrWYrINgOjwLNQe7mBKW+q2oX5G5/9311fD5XclX8mtKV0sjUolW
1yfxmBwirazY0bLPkK/crTuz4+D33ommmvnQNPYcTWc7foPU1DDRhdpQG+wuqMp6TvZuVHGlBZ3a
5qe+Xym4rzv8qG6a4mVhNfOPUXyztGZTgiCC77ooCpiktg/QPo11d80Vposk43i+RKWfqhFiTkV7
nBAuDqIqcv0sPU09vESFYA0Y7Gyc5SdAzIO6sLO+UbZrziwM7hrIl4ihNWx/IwP1f0CUSIVA/36t
K4+t1WSSr+lc7QzQQT8ncMyDxoHH1v5y1+IXeReXbzaauXN1y2V3TL/SRx919eQkf6tGn+uz2BrZ
lY2JmAe3+fZT/n+HowavlK+zkY/v9gumPS5IaK2Zgna0v7M5GYLOLHQ7tBUTgZEqP+Lu4VHU4YS4
6c9r7WY+Pii+8AT4zMRpgdzRjCD+9stHEmUnKoCzpvQPiEKnp0IpU99+Ghp0zYZ0vFVR85AzD5yr
0iiCoil/LiWCgIrRuX45DMp51Z+60kOXclXc0MmF4gOMppwQZ+tL1JYVc/da4qUR3xyqYlF5T53x
TaiucRi3NIFqWeV5jj1/FkK/LNq6g8LvTc59EDzD3uiClyzrV0/SIB1SiDFEynE6KbWd8+i4C35D
KaI0jtIRNZFn9BBvaMfijOqTekSMlLAKMtaFr+aEFoxi+StVZ1+ZAWm5hu7nXmzeZ8uvmiY/e/X6
wY/tBAug1ZM5Va7v6lm/SymR6VPvXadkNQ4klRtYY0HGFmJnia5+UktIjSPbqCApUGYairh+sjIq
znWN4vxQHSDarzuqMB5npZFvzIkWqB2l4zX/B9S/uERVZgYR2hq7TlnbhxzhDEOrlfeGaXbvzMI9
FT3cDU9hp7xaa/97zpODs/aHEbDM3XGS+sAjUB0j8ujvdYUBWZUpP4fIbAKE40cQo0lxVVT2PZ03
hk2RJj9j3FjIJAW1M5vfxzi52VHq/CkT8mmsC3ql2E9FRPhSxVnrC3U5tmZn/yIz75ILYI5y1H44
kix5oTQIx2VoIVqRLdnVcZefdIWaplOa63GIvPWwUjrYgdI0dqvSdyHh465upuygtlu+wyMjVZFp
7ZPBvgL0PyptMr6gC3gzsjr9HuH0AxOcYoJ+zxu13sgraaga9vrSTer3vtP+qaa+vUQjhEmq/dRh
6hLKc+ahAzRVuziH+ZtkeQm5NV+YpMJ+KYtLWzbTxdqydwtQ38kQ7dEbhfKmLlmYeAYpVRh7u2go
wjnO4jeQgr+S3l0fTYHxhKEimL+M6hS6Qwmy0arTfSFm97sgfy08F2x9Fy0XEp/xrjCRUxqpIB+N
hQw1jn0/O28yAid3tCd2AMZJNGl36OCe3VOzh/VOJfyPUI+m5WUfYuGGIcVi3Ly6aFBMKc2jh2js
zcAjK+iVpPpdNH+QFUipkeJOsgrbu4M2Rsk9dSAMt2tFQJ2vT6QYPha9P61L0t+nrndvA8IWaQWe
eRlZFopUMB3J+nfBhz3LmndOLa3wv/qfh+WZclD2ZSNP/3r319j/ewl52F4jOc9Heqmc0DdErVRJ
WVU+X9aTRhC99eUrud6MqcpJsv9fL7+Of50ux2TzP2PyOnJs0fpqZ6gNXncjxXkfSHDDorq9VB1C
GNKp/x41RpOAYDteKEB2Q307Lvufb/1sk4UyoGIp+zhP2rNsmm2ZnUyMCXzZN7vl330l8YgiR1y5
Fj1+sTSVx8EtjQAQUfwix5rSZnbPzOkgx2Sjwk1X0yl6+Bwq7fw5Zhr7elM/ed7J1IH5fL2p6lZB
fYcN/3+NZbgDatqonr7G2HEizGwbT7VZaGGKPczBamLMSZTWuqqNqV4jrC5Y+ub+p3C19xIg8l1X
lfm8RkkZ2lVi3+plZfsULz4yoPX3FMTFITOa/EhhBNYy7MSp0Haa7o27URTkUqLq0a7H7sHMioPL
GnsR9kyItObFCebYIWfLf6mE0x0Qd3mrROFs6pBqqLDtYlqJ7cepnzMifPUxn/szYijlxZuIPVs2
N0dQVGtoeJrtL0qJfly9/kwcIw74or07Cf1H3EHV7+itVbtksqtQXbVnys0DW8yhCew6nzHTaKuD
KWoqPSqCTJoOUY7Qe5ePo/qGuR2A0T7f2BRkkorSAg9vxsY/WfNhdEPHThlA4xBb7+tkNrsS7txL
kSJS0Mz1L3L5iNBuQyLWh6tXYOK19WQDUTjed1C/d/J8OdYP+ptnjeJB9sa0XqkwzY99v3jg1Ppk
V5f59FIlUQUNNp1CBW3CFzmW1gS7gKOusucNbXtJ2/IPMjT/OmGdLQc5jBEMynYN2ZT633Sykpu8
jNcggqhiguJ/nTAOzRbei+Ikx/B7TB96Jbp6OIfUCzqDsHeftbXEbEnky95x4y09wbQtx2IrvZUV
FVQ5ZNXjekmK+rec1+VQOq1LoDaafpDdbOnql4Ws+OcVqnyv6ACVJOZVglyBgz5nTeYcs475FcmW
f4NuP0/pkE01tejb1/j/nkeKvwIOaeh7eb2vE0ctvc9U49jZoM6NglP9iGSgeTLmTT+nxWlCjslm
rNX6sd+aOFOw+tCXddN8gprznwNfJ2v56hwbXX3+GpKvcA6rH7/G3Kz8o2Kh6Fci9XxXdNljrVMy
Tub0X6++xmylB0QgvLM8Q6HC9HlaFbfFUdEBw2DkOJGnNqNNvaV/i0kEhRExw152NWQ69+xJ4F07
Voc4fbSBfLZc4XZyOiXlMUsSQNVbd0qG5jSn4EyQamLvldhvhleAb8PQ5bNrUlQ/6h3I/X4a7Le5
EtMRAfh2J08u5i4/9qJZdrEJV37sbeccCYISOyc7pypagkhaYb86Y8UWzEveZc8qtfy+1QlkL3Uj
+xW1blSS+vImh+ohJpoom/VBdkFMmUE+W99bdB52+owKr5Uia6sMqRJanue+aoRGR7UiqJPdGqkX
9NcIcuTJBtPFMwyGizwYgeh4/aZzW4/BtBg8V03zrG4XzXvC3d7zqgd5YuvhkRMtA3aSkV34cgzz
zihMOlSoPPb3XtqMkGhY4ma5sMm1ydVxh/0s42DtqCyBYevr0Sm6PQqrBdjPOD1UqIW8xtOtaUS5
95Q23xfTpns52XeSBBbFX20Ia1BZb0o+kp0q1G9ogbK6L1X5ZmnzQpzPLOc5dkEsbjiXNYXu7Gzd
UZkptnjRe1sMxRsQ4frmDeZB9tpmEq+OcWJ2TEN7bQ8OqKCzo+se9K1cO85VlLx1M5msoqUkBY1G
P2pV7AQJNYEty+cEI0iXMC3MYU8aa8uNuYTz5X0ZjCow9TI+evrO3liotjqKm2z04miYypNRiW+D
rqT72G2XJz40Mhz1TL66YO+iGNAiM4rHQWw3UA11NARRzap/9tX4HEWt+prFKE2CuPGF6UX3krxW
3hKrq0rL97NooIu2Rr5KthjDrs3HuIqLzyFtjtKzYowvWVf8bmzXOHaGAVUcoz5/IcS9lG35D7F3
99s1k+s4l9ofgX5D7nUWm6UnvCl9AnIsO6e+By5hocuuoz4Vb/jrpBJ+7GrWm5l1pxQg72+tRBhO
eS48y3rR7foiNLXa1xp52krJqhAAS0PRO/1G0NceRhciQ9J7iR/B7Ho2xxpjutTGgjv5qcarffA6
bUPnV+5uUckRVmi2Y3nikrRVQcbinYuBwFS9TkO2sQuL5Cy7uAg8UnrRHmDe28/RsFCHGqYWroYx
P6fC3PhlWbcHFZwduxaNEEupjsaYV0FW2OJI0k+E5kYrZ2duvBD68+dXapAUKHaAoMJModBPUQuT
Kb1PSd7YvqnfJqV/iVdmIIOpdh9Hev04ZRWoL0Vr3jBn7p5EWd0sdmtv4+pqt77T9/IY4qLeZcCQ
xZ/tj4HJ+c1MHO+OLrJv27r1NlrGcl+VyJfHZoTgyDWrgeyp6C2+tCOZ++19+DGsL5VehbKHU2vz
0nn5PokaC330VrmR3z/IY4NnqTcHLfzPXmO2t35aT6aaq8ha6Me8LdZruTW9OuHx0Ouka+g1Qzfu
R1ex0TLS7eusaw573qX0yeigGSAHje1IZrHGLEt5KXVhX9VJ42i09GtoplhofPblIdlQwDS7erzK
zuelyrazKKrWpFGx1j1OY0lasktqnEotkUAYQjlMduvtD1AEsHn3BnumagGciO7c65y9uup6GpLl
9bMrj2iiGc+plV/LYvzHrLP6VJLxuo5j+68GBUwnbHK7Df7nwKR686POR/k6tzcczfC7WWt9AORI
i2xXSXuSQbOeIRiA9cCTkbvzPhkhU2qFGj/xJEESsMd1eUiBV8kxeZ67NPGT7OJR9wzjjizD9v6v
8bXtkC8StoIuYywI5SJMjpcogXFKU2V9BcAYiuVUNBSRt7HUZPZECCgGzmH3r6VVvTVRm1xlz/OW
aINWVmx2OTj1mXJQJjtjI10Nr6pd6Y9243wDMdIDeuGMFlgqm+O77CSCGlMp8vVBdrUeKAdkvOIg
u81SZado8kAOb+9ExrN8Wqf08w/LIdtaglQU8YvsWeVEinVCE0V20ymbQ9vcEtHb2xPbas5wMWxf
dgvdsZ4FFFzZk5+vj/VjYZfiWX72csN5zVamnOQZ7QYsWnStCWW3SdSVW7NqP6/m2SUySBlCUNuf
kldLo/G5aEjxUlimtGZplYrteifONsUCEslLy1xt1t1RtakMxbZWvDkzc3QWx85PAMQXwasEhsmz
0VnrX/IW7wuZ0O/NAF2Eonxyr9B18zHlqP2R/coVBEdxbGo7OvfGmiBurqRH6pDVsUbE80kvs/cC
ebYPzGBQaE/md8dtPqqytv3azOezhoXkk5uBviH3k36cKMR3ZPDZGGixm12LucpA4sTxhRLpIZvX
V3utDB85TuAbTWE/9utQr37ZatzePKljUT7JRrHt4olsqAGg6qeDwmMw5jDQ3QmTNRKaI4AroOdw
6FQ0NgdYLF4/XwDLryfRtb+arlCwxSmXV2toue3mZy0S+ru9Jr+r1UVFP38clybaJ3bypx3K/CnN
UnRrC0fZQ9NX3xsr0wha+73m6vZbYh8oiRXfjHWd9oayGRcqxSVWvN+E6+rZFOkfM61/DXNiUt5p
naMGYpQqmxtmDUJjs8gKFJggP3iJkf+YKBIVi+UCRWopVjo82Hk7ezs9obzUAgR4qesDGfmMkl+y
X/oquxc96sRUCbRv7Rp7R8uj8gnwvQjbBHlM0wGsNIGF77oxerB+uLC+r1OlveCicoaI3vpUoeK9
WpMRs5C7JPEyk+9Vic2FYzzN8w+9J0i61b3tHpdyQP5wBqAsAvKMylFTqKvBaWr3cOd15EEi4/wb
qId6LciA7dBXsneVXfkGapUnlkckNu34e1u64r7qLNoM6U8OhXvA3U5CxpRGMefkYfay30uFTfo8
oZ27rs3fFRpM0+vej3iIu8Aak/5G8VY7WLhGnmOrIiufNu4urlTjHeTnL0ySmr8mKpjUgv6kw4DB
lLP5qNUN4hBTP/gqInU4r8TTi1pr6XMLSkX2ZNNavbaHOE9ybDtDNlGjg3SZvUsEWeUFGRUN2F92
BBsRZvZEwKOZ6n2htBp6OrVu2bUQUryWmfcoeyPowvtkQMae7fFBDhmwDw5Oare7zs21uzcaPShP
AERbTw5phoXgW1/kZ/mGbfU5GazMxC7psdaiTe2zGe5LBKTVTJub7NWlFoeFG1V72Z3Z2VCv7s+y
5+nacE+VAoSAMy6fY/riaafRq2yQvFxNNgQlex6N8lm+IXaVJczbXAWNwBlE1dnzoFN92K6mbM08
kfhTIA2c5BmkuqdzVKMC9XXJ2C3OiK/mn5+5TKc6SL3lvmSkOxZL0+9d5KAtJ5JzUSasdHWf/bV7
G11pYqcXJ7Ffiumj8VbjlZxmsBjW/MI6Ybw2c/M7yRGakMdI0aoB4pTeEcSo+WprPXiuEdd2eW5l
6PG5xZMhkEcnlUqP2qUW9vLPrPcNYBixlPgrEEFARUtfZIM4Sh1i11qH+X/G9CUt/bj1EO+29fRl
iWdQXpGH9rd5KJLUuLv1YNzzVWHSB9Nykt1M8YaTtgIPkadok23cWcAWp0w/z686ysgzKq1He3t7
G4s9cPcIQXS4ba0yOC+yybOO2a6b5pMTZ85Ljzb6dc4UaOY6ALTajGFHlyt5nu0dZASTG1py7Gmi
vgpA/XYhX9AcAmz+1/XE8LculSiE2Q8wSl+UF7h0+l7RuuGzK8d6U+yExnome2rc1Ye1BWD32dUj
3rWWhwjgxpMcmo2Vct6QqQHOaPFdji1rdNYqHgzZE70yHntL1JzBH5XNaC9PDeCQx88hWJCnifjf
N5wqfXZcHvMe7Sx7wRGQ2i6VYmOKX2TjqclBrY31Kntz5HZXHCIOtV6kebB2WxZYtI4vj9Ypq3xh
6aTOujzbf40ZXv7HU1UWvbHpbho+yP4fZ9hbc6e+yIb7CAWPkWr111hkTm8iVecHFH3UlzGOsgeh
2f98nZCzT0F5o+sOX2PujrT//HnRbpwQrEBGKLBme3nQ0+y5n73yyhpY4olVnkdIEGfZwxzTVn35
0iuSF603+9N/jcm3WV39S/RRvNMa/OmRhHZusnEFWUIHQgAMdcYaVQGkSy1GTLscjupdZFFzj/KG
9JqXpQc5VqYVucoMiHlS1U2wtBFuPmkZneTJpuH+iGtUig0T+E+j2n1YMM2G8ZCKu1ibl55E4SN6
r+Je54jcmokSBSp0ULweposzmCNfAAcT4FM7CqkgpTRb3NVFZE9d5p7kQTmkuYZG8r7zTtoyNdfF
nC+2SEZ+z8l468ypOXuzGEAFLXH5KOImrJpQUadm13WO2GlWvAI8irq9qRjO45hD0chG/OhLUw0t
u/3WGVENH358iJrx0RpjFNsTalLwEn5FQ7a3EgQPcoudTk0EgOF6e5xTDHvcCgSbOKljDHNCScB0
q6O+64lBgo7oo/J+dJle+iso4QCvEIikEau5rPaBj4Fdb4JBV5XpDGLiTRNOeohZEEhwq0DSASmP
o35RV7Tmek0xKC7ATnKVQzHr7+y7mGxAL+waQ72WQ3FaFEd5aIcGeuw4uadyhABnGG9ZN2Vs/1z2
yaA9yzFx72tpaeeFijb5jp5kolH7ZbX0cKZ8dTYGNGnI1kMn6nZeM2K6vLJGshl+VMeblnTe8ybC
t0BisJfWhPcYGw9ml6l7ZUIuuE7f0XR9pSK0S3ut2dd2717G0lgEiQBefjXLhAK8bbQXRMu+gbCY
T5Haj/sGj1cfpEZ0HasPLpOckVsxfHSfp8AxDSq3taI9lMSqpTWrN6PgylNbrhcLwdk4ASRSKmtY
4646QUA9dtokzmKIRKia7rTrHCd+KFyx7tRe/xbP+AeAmBrCGM+XVl2bmwX849bq5puSpe0R27z+
AZlEcCWsKWHROf1DU9dkSfQJ/tYaBXG7jA8ACY6DQJCxF3lQiebglbN3qoylxeEJQJQ9molvpHAj
xDgcrXZDBMaDFpoTPlgAhH8h1fSTWa48mlTJA76tMQAONwSos5HB476xOwW4Xt73F40WnQTgWmhJ
sGMfDFZ7w4Zto/5qc32BV2eKywTQ4KRsCQ+ju8mIWtvCakIUbqOBOkiRIMxSYXB2SqdefdPLn6Ot
XIsCni/iKEGR3UAv/11doz1Tf1NZCXOB5pp6XupWezFheJjc9pR7bTHl4G+cNjCqJH0YqjY+xzMR
Rqnx/C5JHUDvxF/Qm7a7tylJWTkjmhRO+rbgDxAaOTlUuxXikNjLL3czIJtd/KlIBfYJqdBPsEMH
wU2MtnOKxwRHiBgyjYYup1aLLVPyDSJAFUxZ+tGVDSaxqXlkLR9zECvIW4k9X+hfUWARM5OGp/qA
KUffWs8kRnQ/A122w3L0jsEtHDO3M3iIjfqUCObBTDFx9xu7oBnICYjqGU1T9WHcDHalea5jLhal
eqgdlZ/ocRSaA0i9RNPZoSjOwNxrdWGc524AKGuf1vGHQuUBJYYURSFSGb9Ha2ree2TNWbSPQxXh
e+LCadJjaiDqDD3VIzx+jDuAPOuNHUkfUPdsGxMbyKL0VXKQRaYm/HnH2iDUuwVy8dPskWAX+rBQ
FY5fEFZh+exbEEoRStENylIPM8hLzIjAZpGMBTCuwuExe5LXaxHvbW9Tn23Hj9iNSgTKDOCNro5x
MBpTAA+jQ7I66O1DmPcHDSpT/2eCNJgC+w07DCwTYTtknR3frHo1QGi6DtV6AKE8KBiwaKqCfCR6
MXEcUVho3PvSLi9zYncPpBrxUhwWRNHK/gn28guZ5s630JM/eYsOClSPrJNju2clGr2zkkfu2dpw
Om02/Oxc76FJmWbNDndQtWjb44rCUq8luDHX7qEdhh94Hxhwgu04VJp8eZzwKnpwSB7XG4E4LvR7
4bgX8A8LUfZmCqdPP2Z27WQ3YuBLOAbqxhD5XQ2JosxaEhV9bFJ1a6xj67a1b+V2fwC6XgOK8yxA
NywGe8jMZ6eiKKXXaG4hHXtvrMEly1NruzzLDs3Sm4dRtN4/hfcKl2lQ++j3aosdnHfWUm+DyCi/
U2MMKquMz/ocz4Heqt2Onbp3HAGeHSxwoOBOKEkpEZu3AcK9Y9UkPVRzRwT46M3W9FxMaBQ59BCT
wUzYjF+rUrEvX0071c5n1ybyP9kCiphYrasVETt6kwWO0S0Beraet48w8A0SD/U1jakvYMvs62rM
oxiZxmUVGWVToo+PotLDKs6Xs7oi34RQ1E3L4j/W5hAFVecBEy15M7I7YyHemk08x6xm7UE1RX+b
RjyH+2ybuel5TdzfREqo24ri0MQOtneFw88IJuyk9Ow/hrEg8rDS97zQ0Tk062fLmO39XKXsv7cm
ch9Xb4CH1mtZ2A23wunyc8L24FxETrozaggAsLHTi2WbNz02YG94M3cUJmATiCvye1k4KeK26hHJ
NXIw3P8InGnlUWLA7K0iDVUYWKJpbV5XIDD/0ygD9aIRbVM8X3lUEyS1ogakxlx6PWkW/BocZM+3
QoCy6qEenZUWwy04EkOYe3Cs4xE01hJPCzvOiPeSGnlAUPrEjVpfOnN53pzGoXZE9m5GlSbArnLm
nqPuN5r8WGbhAjRzkgJeyYD05KqBLvLM+gIi4zgtMFKAK10Hc7gpPf5PlZnlO31oqzWQmLlkI/Bb
4M9CZ1oqOAWre50LTSMUHMonj9LcOeva9xW40RteG6AN65/JlBZvaoUXjNd/uHXEzS2zBM6WKhCr
zk6n4IZyPFd7lM3CEgbAylN2kTwbDfCYoFK2CmDPCKTAIipMa7cr1Kv2ij90dSqzhil7HpydsDLg
IZQUAMHVa1CjmJY6tc1zYQcmU97jpEHpFQAFlAFgVd7x95AciR4zEqzHfE3eE6TgEB/d47rY7Bxn
huC+4Y0AaO+w2WvP6P8WCupb4i/7mv7ST+VBzIJlElRg7uTRQc0hCfXwOIU4Ocn3umqMb0jIo8g5
v+h5bB2LSXlZSQJs9Fbc3M3NeCD7oQ7GMfPmhGr9zstW75Sk1jWjlBYUOrJKvVoh/GeAGLcvrqkv
D1qRvc4qu9SkjZFRTKAMbyZNbYSuTd7x94ACvX8qQMSlGPY2BW+wXI39KRxRLH+HydHuwHZdpLGV
hY2AyTytbbj6qhi7XV3Y3jMsAOdJXV5XEHzPBmAEu4q7fZvl3xoCA+QrsVAcG4qpsrsWeknM15QA
NBVcjgc3IX4yCuAv1q6KByNom3o8wo6oXwdTdEdsPq1AdvXc6cAbC8tPOqV7JFzm/+kHe6c38cdi
K8uhzor1gvDH87gC9jZdO3+KkXJ5ijtNUBlGCtMZnSK0hN0eGmjgRgw7Q8mRmCv5eBtTw52QCnYS
iow1LrzrXIbsop8M8hzM4ruyfBoSwGI/K/sV07L+VG6YmWbD1SUgLE6m85RuuFFhLOoJYESyIUll
s+jpu6IYUZj9Z0iOy9PL7bET5ybme/V66HQ4hBe0EujZ6SCnNdHGu2i/qAaBYfKadSAFovvcxcU+
hs5r9wbcomm+I1SOuiGed5+6GhIjJHFDpcmGwc0clLw37Q15YIgKSJLzr8Xt4jO4LGsNCVb5JPKl
fKKtFi7ZUb7MVzJIsLD49yZRg/Z1ex0FoUY5LBukkFgW4NAI3Dru8HqI/FzRtjwCozFYrJCqyndH
qXa5Gju35cMcJ1DM2xfXbVeUr77wiTZe62sooYpycF7LpTzKM1On55tBFjH+1/v77SLyLC1RF992
ymInP2WO1jQFWITPNle/Q9ypB6kw4ngBJPfpBIbz97D9frOZOscKNWpZDpZNLr9/+RJX5ZiSFsZ3
sluW7SFpFB3/me0zVeA+Y1w3jvJPyo/hxU9J2k6Ik4xt6DXNh3xfMcdwzLef8fMXloMSL1VFVF2s
jTT6NTY3+nBAagVPJkAfn9hfeTdAu6VCPS/FHKq6+CnxwLKZgFEPAn4d+VQkR8p2sjEj+j/Gzms5
bmTZ2k+ECHhz25bNphUpytwgNBoJ3ns8/fmQ0N7g4T/zx7mpKAegGygUqjJzrVU5KXO82xzF6b3G
eYVq8L0HuXj0GrTuoXEA2tgmzYs8eztxHwfsPqe5NpjWrSGCb4+lO+6t4jZ12P61IZxt20Mjdlgn
hLoJDvK45GlIrtRc3LqSlVFghbqPX7nbeUWf36Lr6BF9JtklAYjA2FDOlcYuCn7BZCYQgTDnlB3N
fHyXlaMdFCmIRHaN/HbNzmlPNJQd3cj1xqbBRt0c4jb5Mo/6rdy59S4BLd0VVjod5F7LXUnagv1/
q0G+soRYyzORIyQndetwkLIkRopiSNOFhGhC+jh0n+TBr0NTbs02GqSlxvK5q4hhP8itkB+p9zX3
pw0KfY8FnVWuVf3VLrIh0F2u99fMnX4m8Mo4IQhvMepetCpvQdqGp3wG6Nzq0yd9mTrks53FtnOe
g5lIYOT4dipwTphwG/iErCQv/p8Lv/sNkkX2CrC7Huprz/XpwSaTE2li6AeZAuT73kE3fmMTkDV+
SsHyrjd3Dad499a8C6r4eAcN3HhFBGpybk5GmGvzMXbD70qXqcftDjMJ3uqOC6R7m1zU/ilDxPIk
v6X3q8cUdeQTHI39vG+y8K4ddIUwj2UeWl5rOVJy/1rndeUMcUCYHGQk9HF6YgnD1mUZCPoItZMJ
xnobPksHu5rpYOr7AQq2GxnBY2cNN1NusS2pjrkzIHzkLsGV/3pdu0gvfkissJcbhCssASnb2Jvj
e1dfAhiNwq4Xehumt2ValpEkxa2uwPqzzEiWPjtH36kGYlbSJydQmCOlvyTb2/puiK5ZaZ8rb7jx
GnMvI2E9BFmBs/LWNjgIZC5kw96cYei+bG/4NpalTorBMgrVvj81BOmdQyc6SZspg116bMd/HIJS
lqcmufUYKa/ZD+1S/FC3Dtuysu0/Uw+ycjj4U/MSgJXbpYTHFClBbr1NhPPy4dA9gKaBzkZ10k/o
UOCnZ10gT3ywdYRBncd8bp8d1gbsD+90LBazWuxaoBM5QSlD3V2tJVZ1HsvnfHC7k2nOLCUaXT2o
QYHtpodgZoeD9yTIgilf5CLNeagPQVQ+Oln17sHLVWUcrK/TVpbKbZhsY0W6FEPa3vTID8pglKRe
pmvJ6QnwJTMG8yR3X05SEM84EbPCsOt9YPV7eUtAtVMr2Xe1g2t8zS1IlGTfMqEafARU980WLEXI
DetiJb1gBwcaEi/xDWOif456wt2hMTnKPZZEHnu8LE8gymWPPKV/5ZN+68VGdlLn8ZqYJQRlXncj
k4zGrN2C2S1hzz2ERbB+AYz2b0D52UVOKE9ecsz07YKGsaPh73nwnpCXc9eYZT+xX3w0z065jIht
MlA11blw3Pb79HbUDv0E8H67i2XmMJMmy2cmczPr4FvAhQRUAi7gK3HJBitxD/pR6YJvDciJAS/K
qFnHlcdMFlvE61bnyXUuE4E5+HPPwCPhKI7sfYZi2Lq6WndRkRYU+Nx0bZ2EwVI/1EZinOT88rt8
Oxovrf44G3l7Uk3jWZ7q9mgll3fdz9iYot1YFDD9AyH/s0HbJg5Fvv1SXhd2bE9LFGnYPhDjf9Qy
Owed3+bDPYTs5g2hadWtoHaGqKtuGQu/yzDL1ucrT2KbY7YHwwf6F9rjO3Py6oMFQBpaDMdA4aTg
JXCZwQ8wBB5Lbpk8GRnWgYrt0SI82C/QDfnvZC4dthl9e5LrgF7m++0mbK2Sky7//1OxVhtBL93L
+yQrBfkxUlzX4ltZcmvlHCH7wYIWYgZZ6CqdfaOisShd5LLrkkuyKGzyqq1Z/Np/wurXD6X8zner
jPXYMnf3hAXc4RBEHoMPvaxfcY5gupbXZBGfn/fBZH6HawV7ctgnN0UThupRuq9Zf/mCRgSDdEG6
ruNkpMqKbku2umnOcDloMEVqhIktizD5O1uyRklK+d1adv315TyCxLkfC3jdevIN4eknGy/VvIev
t8AJ9ZcrP8Ssb3VXVy9ys2VRJ7nt3m91OILgvA4AgGyd5epbcTtWcttj3Bq28304Nso/dxB1MIcx
Z8rECYUbsUVSljePO56wjV/a1x8/l1qxi5RBfbeMlEe4jrz5RwDQ/iLDNdJVh6Dp5RmEXQflhoyU
f87K0etURVBOc+OW6eEjFCQAKbJt4T5gQgTgIa1bw7YHlAZJtn5SHPyfg1bnl/XXLyN5BXts78y6
nlkHs9R6et7hP/nveye5tZdkP5bloPWs73p9vMDHoxQNx0Zrv2ozVLMyr2yrBzn2n+q2LtK6rrMl
uyXyPLai5OS4fz3ru+2M9JaOHy71T3UfzvrhSsEy4SM0V3chiL7lFUfDGV9FNa97VXnhJcGUAjgT
GBGb98XMtiVb3ZyhCQr8jj5Va5BdO8l0Kyffur5rkaxvBkQI4YJfR7S8LNsb/+Gl2l6g7UWTuu0w
OeJf6z4c9k+nX1/XOV/A/UVMtN94cFFoY1m7rIXlw7Ul6052K7+zVfxT9w91635iOe16BTnPhz7r
FYbEu9OU4bfaeeFepgbZg0pu+0bLHLIVJbctyLbOH+o+FKWf30MY0P/UaigRksIGyMfLie+d5a0M
4TUrtVKeMWWzrc6q7KR7xcs2vRNMBWx8KyvzAiOXssz8rIUCLEpWZrmr6cgPrHbey/SA9R9K1gZm
4D9wtXXSsFVsCDK7FOUMCBPyt4M8SUm26VaKMhQc2fRvfbZhsNV9GELbacagSTFZuCC9BnU2D52j
p/Ne9r8JAQaYi5LxNWiH6LS+8XJTtmSdVrey3K5/LUrD9upKMcCQ8mf6lvKHM0jdnCXETmgJr9E2
2a8L67Vdns92ZINWCZu37GJhGDEWC8m7nePWTY6VRBYGW1FyH/rJJLrVvfvj0vLhkMGrlONs3BMV
+FQDpUA1QHpgKTc0IjmWD1eJIl77IlOXnyVZdiN3pkz6PLuZVWfXZI51I094e6Lru//OmPluqbB1
lZw8/KjoseitnVYjV+5AemLEETQpOlzZw+yVuGNgc9GmB3lFVzuljIBx1uPmq7zIf6xatRockc7G
ddLgHMzz7JJAEQxKHNCaJHWDt3K3lX0rUOA/C61dufAOO7OFABkT8mb5sHQtOJu6fxXMtoUDIFLh
rpG7Ks+lzoAy6VXxWsbgTARPri8PeG4h3WlXe+aH2y839d0jWreu612XPYtk19c8wjk5e+Z0lLss
l90S+QFbUW7sh7p1VyctH8GcW09p3v6SHob63kZab4eMIVJxQe6/dUU8ng2IAI86iFmKQM8gIC0u
6EzSaun4zgwHmp6l1fMI89STBO2mOniJtOysLedQkzq7L4O63UmvucvGG2UuzYPaZwTpDUOxayJe
dUm8zDX3tkeAp0ZM0V2auCc1Cq38CGUQgsvs7I9YJYkanpxLowfNI5gsfM2QxgI8zxzUi2L1LvXH
1yWi/VMAKOUT+Jv6AGvcCCsHRanLIDzKEtwT9QgLRGxX6afYc2AWNLv7KYYLwSFs4aTj2z97lj8/
pVXzE7zjTW9q5duYm6hqpf73vGRJXqMDf+sHKpHiWfPae7P1w8Naj2fXD3A4aC3sOMOwC5q6/lLP
xPSyJS8/62pq72HUIbwqgrZLLRZZABNT8pxbFfxNqnqooAiGGaokjhshxuphXFowJSEmMKAoECba
uSns8mGekupBcpJkReHAe5bnEAtjhLeKODiUFfRD/jR8M3GenVt1ofLL1MpAjgQmjsNiAN65Pju3
uIhhvVYBfBo+QqIqDIaHNiuICfLagf1wU7i3RGrgXvMwtrewfk39FD0NSwLQJXry1eQ7tJrKRarK
DJFueBdh5SogPjMsvDVO8NTAhv2k4gl9ShVN20/jGLCDoCG2PUKrUpt7mSMpiobsbhqG7kFLOu9x
XpI6I2zPZmyBrqbH1hDqWbrXSgdVtAHvjDkhNjeOOrww/q8pieaHtUQ0B8y/DmNuO76KLO8Rlplo
X4XtDt5T4+holnmYpiaH441g+sLQzFvbIdSZsFbtoNt60u6QgocGAwXw0gvLuwqo3V2zJFuR8XlO
CmyoA9RGNti0Ur/NZzM19pppaLeSFFPwn8qir5T95IFy98IUYzOkBq+9T8Coa4/9t2TIvxq40okL
B+7Pu2WCZyYykWiFooIlpp9/4e78EuaJ/m1qEqIVIMR5DcaMsGt4sB5nDV+yNSXWtXLz/lbv4/Ym
TePigUegAflv1U/NqDC4stS8V43+tYY16N6NksfBrhqgr0r9Ke5xHDmQPR6lKA24Qj9Dv54f63HX
I9yxm5busZYiyhcTy7UchwebKkcBdsuccXh3sJV/d9LZvMqp6sbUHhwvvAEchlJnBi3aiQ9Oddh+
QRskv8NwTtbz1sbcPjZde8xVaG32PhLLfZC9IFQ4Y7QvGvbKtnkFaNF8AnveP2A6vkgJod32E6J1
gKGyEbKmpYfUOUb58aDEfVVd+LhQDSRQG9gPFoslq4Cgu4M/rb+rB8zKZQrbiTQ4MFlcoMFMiGbj
Vuim0p4h29T2UpTbk6Xq8qlyiAlb7o89jgS6VMtCLz7b4+/176RJ7p/togZzttw/CKeJyMsmD316
xsw4mDCnSFaSKphBuG9lGW1jC4Xku0pplpYOcMdheCRwhgi8AJ5rbPU/4A9lUtLrr3UdhDe9PQRw
vIfV97I8SXs8hPUp1WFtqmbFwWCtuKiFYw+8NEEU3HVLMiTwnriGf37X0PcpcjJvgW/HRyAM8bUc
MzQMl0RyUmeyyy4ABcCoFmtRg97gv3SUQ9be29HdiDjg/+WQ1B2Ir1C188fTtF0Bye3z+FCqWAP3
H36d9JaLTEWpN3dpu+AocDuaVgsCFkbK+2hJcggm7qU4+T6MhZE/AF5XY4zrS3Opwly+2zpJDgW9
Kx++Dj8yB8cuVpWwrDw0MSZFuXXeLELxYZaS1g+HSlEu3MI6euNABL4eKld7d0Smm8euJEDjY8Py
q6YyBuz4PBf21xR5UiKXZje9tlOVXt0xIuBEg3mzy/AzqngrjkkRai9qGQ53rl7/lYea+jLYhfqi
h/VDxwT7gG8apAukg3z9egP+L6du9atNaMmbm3EqnDnlfQqbwVtUKV/AIweP0miWwb1fxPaTtBEp
fEwB1H3Kl55j/ZYMmvmq+VHxWUsu0oVvTvaiNg3wy4ewTqe7PtDS+3FJIPfTh52Z1GTtZt4xZxON
txSlD0BTHDm++0tNBtRLXWyXIJfSt8yr4dHWjHYvRaNvhhsD1dRDaVow4u9sq+s/IXoFdZE16scI
QOVb0yOLoILXOy/4yjdCwcqDnfnmzYhk5lNpj6+E0HTfrPLH7DbuF0tx29usjKBOsvXuWzMTSKE6
Vv4EiQ5cumH/O3Ds9hshW/phjlERtxv/VSP4DA7bdiDek1wctscZaVjwwv+pAhb5p/FDnW45RMVm
8105ePURvbYShjmneM0Uy75t0m6Cc7svXnUQ05+Qft9Jo0IY2ysRGF9A8qr3UmX7Df4FdyjPUhxh
k7ho3pTspVjHrvk046WTkpyxG9R7Fa43HUT0NZhm4hIKKzSuNVwxwKJrHxY2O7/H6B53B2LxoPWE
WvZY+YNzKy1963tHUxssxh1qJ7PPzANhTPTWq1W/B+MT3UrRiVSbMIWov0rRRogIHUjdv5PirEw/
XL75D1Ka+uyJ+Tp/MmLie/wxuAmjQXlOs1a9j3xgxKGPXNWQV08E+hyhneifS6/9nMSteiVYYXjW
9ZZXJYZVvkrcO+kg9fAinkqlzh6kShITlqPIBsBQdzqCqwXqsZkdPEv3GDjaU24+N01xcju3QrCw
PkJjXl7tySmuUQdYbiELLq+KStJ0lQvNrDodYg8VLd2OmsdQc5ACn6xXGMLSb6pVeUd4M8sbKYLR
IaReL95Kc4SS0uiJJVi6af3k7+D0I6omH1FXVlsCxav0G1HU2Rk4vnPS8X18sy3jmruK9WKGmXNf
JhYBFku3dlJ/TURLXvi0afcs6zTUiMi5SzJrqb/HgtcQv/ufuq2L5Cyl/VX1unb+p+P1lgCYzo4f
63FuHkalIly6cKG+I6rL5Ev0K1f9z+Y42G+NM8IPlOvFXRYaNszGVUpE3DB/6Sv3WbqORnpXR4b3
tW5y9eDWsXWflh4CLHUNWwq8sJ+BI/1UIL86xsXeJWzoTi15qdwx/tFpBIhZhts8emYX3Cq2k5yj
NFRfYFWpd3J6Z/6qll7zs8NvRBiRGcPDOBk32GxLWHdL69mz4RzndXcgttTyXZLVBcy4cFTdlcyp
d3YZHnpfj29ryMn/NKx9pLncasGREPwMjf9BnQM1Pkh7SNzjnZwtdlwq7Qo4YeWYl7UozbqnJeOJ
Vztaewaa/myZiXVW7QHs9nYKyzGvNuHlt05oKcdUK3RkqQbnxiLe94LWTXOnGaZzspNseprQcTn0
rdp85m1UCf1xne+snZ/h5lF+N96rOyQsScfCOj2/2G1h/gSTCFmkyTzP6OOlzRIHkEowH+uqqh9i
va1vTKMabiO3tVD39UtkCToHfiyCVZn4QGbqJbRYfu9/i4PxcxKZyi+FSMv1QlmuQRVXWH9P6fAj
VBTnq2Y3GWzH2vwS2nCDs0QJHoFQu+dsIRVXFT+99mlsnTEHpI8uUCBinBsL+xkTme3P4Tcm4O+A
D5W/9QAdZKKTWGGzCE8C1/yVwYysd/1r8GIZTfup74hZhqe4efVa9oRdX2mPxG10hOegsATuyjlg
XPP9G1030KAanYXSQE2z66x12VVyjlPjAoQC4b5LoHVBv+aT5gzea556X7UpVu7N3vO4B9D31mFa
30qxM2Cey524u+hxDzGVxrrs0pWEuhWN630OAKTvqiFU7/uq9D9H9fxNtwL9QUrzEgHu6NajdPU0
5xpplv8kpbAPzm1app/MQvc/+zO+xMJqXkrDcT7759HPnG8xn8pzO6rt2WmH4Huhn+uhtr+XRGQh
mVPVN0MwFF+Rudv3VuR+Yh95h8hD8VD7CuT5AeCNrg+13Vq3NEQFHmeUdRcky3iG7GjiJYJ4zYiM
XyJ3aEGmFjpB93nr0Bi1cajszjoNSAo+dEvCwJgODdrIBylKAw7b4qGZUdtCsvpKsBNXDrqK6AYE
R3fY7ooHY0lsqHivrmLc5041f8IK8LUro+n7FC2BHi14DnigoNxL9a/xPEzfxzqy9uNSHy31/7u/
C+XS1t93fc5DeNq+CVwI3/5z/q3+387/v/vLdfVqALntmUczt+L9wIb9uRym+ll3TP1sL3XQZdTP
0pCz+V3rpAtEkc1zudR9OJYvJ3RWineOdb6JklgL2tKrGvXEyMj+1KnIR3u5edq6SeMYe96ursEb
BOWjkrUWgEkwX6NWD8HR4V0/9PDYHLJRKx4lGU2eV9G/6TutqY56mKh3QQUQj0lKCjC0q3ftkkjR
NhRA92s5qw492zW4Hv/TKvVbUY6QOrjtrnlEQNtWtZ5pK6dMevPoPpbcrh898h8wknnfEvBMDKoy
v3g+WFJ9dD5Ndu/9MCCgw1roDY+W6yI4msC3UqRqhPcVNDHA40tTKidD9+YvMDIM546zCuHpG7Cs
i1wjzAjn66vWukcJ23vwOw1H13JuxCsede7aZ+JGLFQHDOOkN+14q9chnN3/VdhZxXWssACcy+ZL
GiTp4eo+ugRZgUTvnYuZmiXkOq3/nDmJ8gxBdHfQbzxkxJJ5htPFgDsGEnLH3LEEARcTj/VZqbL+
zOYPWnzjd2W236EYGb5EMUrwSdf2j1HTazdq3GYXf0zNhzDQ0cRQyvktDdPfBB1mvzk4RA7+VjFN
2LGQ/n1GT+ZsjF3wUBVN81wsiaGyPAwL6BKXDoa+QJEaQjastnzQUnDxUCarx8ErugfpL90QeDoi
GjkhgAY5TbJoshMyj5ZsnzwHkHUc0aVMnyAdQiDCQhjN6NTxhA5a/WAFXXKugNbcJxmgCmM05zvH
JbIYdLx9dbIhuhRQGV89M7IumD2KW2+ah9usGseLokblNTMKhH38PrpLGh+Kp8Fx75JyQuu1xkgS
dYl/ittWRYFBrU+uV4wAXSFdhgCqf8I/UR7T2Omefdie4A0mdpAZh2igqu9f5g6pH8Sdx9fIgh65
M3d9F2KUCgr1c4MPeh+OqvE2ui5c3vCefkF7pt9V0TTe++hQQUGdp4dqCiOYsOCP49sE4MNP57+S
xj366JF9xXvdwGsTLVj7OXohlvR3ZKvzX0pi/IXhF3i5FWAoD1z9lLV8nP3BPPfLGdwY/Q7iwEok
HkY2VPYESSchJn8VxCXqnfnDI9aALWA2XOFGHZ/qxNEXNv4Z0rX63rOmDipk3gB2RuVN1mgQyUDe
Nz7EsLWwKB9vclOJXn3Fcx4cDTStCMGHZg/kzvKHmz4dpq+mzd5J04JXt+BN0aa8gDZAHb9GBAAe
g3Lob+QoPU4utTFot7mjDQdsicUtiKCYreoSGWx5CHL47W6tMicIEaWL5N5V2kuLVH5s2bqPmfAT
coHtPFJXVS44NBx4+wzFwAerbJFybJXurUPA8nb01Qz6Cm5JBt82dssBpMdShNHOO05tgc7lUtTN
CdCSaRUXKfppre1AJ8Y7RB4AydkOm4Il0fMQvafSnMrr6CUVChbkJNn6SE7qUBqnd6MTojTkRGP9
H46bIYwqAaj/r3NL8d2lHXQELqyEdu/qtkPk+mNUzrdZ+rWZwvCVOdffFbFjXXQfbEWfGy+q5/hn
YwiV/ZzzmB2viJ/sqriRkhxkGt5L22XevWUpN1AXzQ9e1wApbPP2Sz861c4YnOBHGyivAIq8v01N
O+Uu0wE84PtAy/WIDpDydln8G2PGI+wg8V9VVMd8dpr26yJ3v0+srrzHzn1VIXG/ByhQ3edaFZ6g
M513ialW91uDtLLA+tPPRJKnaJ292r0RIoNy83IGOUQ6bsXeHp2dM9T4LP97kQ+nVsYEvJDuv6XE
qEKYuVxkO4EU00G9wfkV3x7cQXHuujFAgAjpUBRflD4EQqI7TyZMjk+pvcy+WkGEgRm6ax1IXySV
UvfGwVRw76gIl8QqVP9rcalDqXu4j5ZE6gjB1I7oouEFWVq3BukndVWtZidzQBVAiq1t5McIWphD
F0+Y96v6rwjggleo9TctmIC/9eX05pRs2uup8V/yOe8PhIr1z3oXw4bpjNmja0CqEkPidj9Z/XBT
EFULg2NEzD6yVRcr9eAEWWbxwVGjhzxVq1PGXvdJhWsXiwHW69SqFQzrRfaZXxfusXm7XxIbBhRr
Ns3vaIp+9ZvU/lla/q2KITOACQdcU1InLKU/F2VrQ9+HkQGHRvd7nLw7P8+Ln0YT/1BMrNTMlgTQ
EzVkWT1qWCZUCxaUntmcDZ/9emjgNGcDIa2jE5bXMAMKKK05Ep53fj83O2mN0zBD8xJOOWmdWjt9
qBXze7KcCY9H/pjW1Yu0xaaLzQmiJdbk0WPZqspDjJIQ+cCao0fJSaJmwbdZV6vLViU51FDDQ4yO
z3rU1qo6mXOOcUTtpM5pQugm3QbcKeSg+63fdh11yO4bs7Bv/Vmn7xyjSgUS6WVMvBIXkY/zREu1
q+d22lUFRwVmPdLO6QxVjDRIMrqwBu2VpU+tKFN12o7RfOVnOZcw2/33NO+6WE4MhkxOvp2tR6Zj
3ztTeVjPK81+GnOJdz1nW1H2yGGZB8P2AIItp1eGGoggCNZ3B0rDekn5gWGm+ifPNN/WOkN+wXbx
yUsYgr7TqZcmbA//+J+23n/Oq/2dBfA2rL9huQuSe/djlx+3/iZpWS/aldljDLErUPGz1brqtVi6
SQffrDHzSFZaJJnk9kvWdDuoG4a/PDxC90o3nFhtIKc2NvdNElX7GgGLIAJqFjT5D6toJjj0iGns
1Ysd+vPZ8bpfhOVOhxRiRTX62esJ0pGmjR6FBz+YN3SXMG3/rjPfO7FmurpQmEaVHh00e1qobL2f
toJEdtztlJqJHKJZEzp818PG2KBu5dbJG/vMG0B4n82m93Y9rx28HtNr7VcEF3eftWDkZMD8YMRO
Hnq1uXNi8JcVUU8YdI4p1q3C1H+ExXCn4PWcCiQRJygYysXhVyg4HRLwvjfgiNmmesk1UrTnuk2U
JzVmy1uiZ/RU+VeTtQjyckvVMPbApNLkfq3TEHHZzcWQXbajAix5h6yGcgndVOVJGsCg/WhnEFdV
2wPlnF+a6qVJzeFpYCHUOjVc6Dlb8mEmZATyspgfEnxWSkRWUMhB9qDqHJgd2nE3AjU1PeINrfSh
10YUwJZkSv3negDHnxVXJxgsov5JCqzFezBm40kv4BqTuhwGhvOMyhoG0//UdTMLCShN9XOFil7h
Wv5jtiTQUXilUz21NnRNaQsvzsga5mlekig1yht3cqadFJlBjKcYNgoAQ81atdU3tvklslrjVqpc
pdLhJRtn5EKb4ih1khi6r+MmgrNRurxrgDHPmJr1wlJt6QX+3anIL3JhqfPDYWd7rXFopxqP9fIj
pTFK1Pxq2RAQLlUWZvUHx1EOQxDGz0V5LAAEP7WaFj3jM/89RpV/GTTjHiLy9G5ErOpJEneG6x9a
K+u01aVTnyPiBjN/oiqxAqTRN9C87m4TK7GeMPZb67FdZB/nwkf9KGybfZ67bNr8FI2h2Srd81pG
Iak61UVq7onzpT0sLf26LJ7jxn2cPVYH/VzhK6o688nzEuXRiq7BUjCi+E8yWvW3Dqvl7WSmy7YQ
vA/qfwRmbP3GBJajdGbqlRM5amGjXRE9IXjXPZTFdFhH1FxGAbHG7Q5W5OaxqLPg2cRI9qzHxUvp
B+NVuknCkkzfIQtU3khR+mqwrB+sishxOUrqQFSkQBKSe/Zw495TA+8pzQ3vCV7u+dYwuu+BX8MS
stTrTtajJBXv/NgF+S/dYMC84LkP76UHK78nNdKMazQz/oopam+UwLOfAIs6TyiIVUctdNEyGGfn
SRq0FnJPtcQ5I0VpgDDFfKhSFowobygwx4YtrmTD2PcR82/SW3db3xDbKWJmjXNO9So+uRMRE9BZ
hs8laIgD8izJ0XBgRts7beWfDM+AORz+lmeonqNns23AhhoJ9oMRe6hrpIgKLVomkrB2mVHLQs1T
n0dWG2WAHJ6CWIi/MPX5EA//yS1F+PW+5C1afmhreMTfLdIqPuLQt5JDrjnDf33bLiihbglhlJwk
gwRKLgmbWgInpRLq2u7s6Xi8xxjCl2J6DdfAqyXOW2XZXX9V9RkzS8sudgE+bAlrZKAOUs4E9dCb
2RdzAR51C5KmXn4C2kQgj2zBH1kVxG6wQWIUgHf3VhK9ascZgaN64d/4b1ZPvZ9RosOB0eTQPkpz
388gRCUbQzsD5X8S4+aAOB+nHSx76x1zJyRIEnhGYtfGhSh3cW2G7OW6WGXOcJ8gdwDCDPiCeVQm
QwFi1/2aOvNvH7aItKjOI/JfB0t7CdB1vC26/qvDbb1GyIGdWs38Hk6mdxyXqNqE0xTelRknO8r/
3e625OQJ4MMKj2bAvVJQSbuqnX6ok8C8aRFqu7WNorzYbBKSKq53itqdB9P+nPKvLWsEoQ+oQ+UJ
MwS0mjW5CyH9rFiHuAbEvIDS8iXi2lkeluQySBuOFbQgfHd77baB2SKobBxdRgkTX5KOd+9uDBBl
7pvtNVAoOtpeUTIfez8Gtyq0fppZqBwN664Y6vG2Ce1hTQwzGm99fblz2fQ90/TqFshvdevlFaTj
ks1dr9eOkhXpVclJkjh+RbSTBxvGEjtfLHIspVEB0GHR8Y8Dq/Sc/BJlEAEsGNHlb0oif3grdpkB
s4yGbqa/YJjmJUZRbkchmFPJtjMGrzxzpsP2ZGScbkXJedqAvBUAXibvAp5AEmMJ+9sSqzPDc2da
12SJvZdxIEm0FAdcHKc5au6kqvQtxB0Cl9WIyBr0omhgKz3Pty+KT6nW1KiPGjkYsAU1tmadTh8u
CSRfgOS5pws/RGUiYyCJFOMIFmItUn7XLCmHK8KQ7W5unB5VFCUer45bHAxkutpinHZBhrRuiD71
QXUrdjG66p+x/fztpeOrVi7EuqxH0I0tEJwDSj/hOj/qWQ9uNLnPiircwVGGo3QuwzubWJj7wO/2
+Nub3TBlD5nGJyL3KuvgwbJ6Vat2z5RR4kLHslhW3QW6gWVrO6vPoO/1m3lAQch20aR1vrR1m59M
nDBEsXc9WixNcIpahChRAlf6DP8IYYIHPrhMGvGjqWv2ftIm5egrLbIwvX6C+x96uvmzYaaXvCyx
3yFJFDXmt2qo0Cyc0hP0S9HRAuhXtN1dGNTqjo8jyOSwKA4NgIywu4P4lXiSGJeuouJ6DWKMKmCp
9pCyRaehWjSiW4MoXEwUOKf3c6kP6Bu7zaGEoqJxsTX24+/G4ca4vYdUCsfPvXcXTEm8jxDY8vNY
hdcUidJIw1zdqxDfGuifT4hmVv3v2AeRrRJJtR9nyz37cN0oZXvT6iE3AR66yLS502YIVrwZTOJi
hjfPXUyXCEGyHmv+dvh0L3OLpsEd49iXPDkbygQQWCHevxuUMyuKeY//8TuL5/DoTuD3S8VO4CYi
TMedWXuaYHNc6NEI3+SPB7k33STu8wgF0g0eT/WOYFrUM1wUGNScB12C0gUz3wUQBruBq6K11Zlw
ToF6CpXfrY+2TD3eLyNIj+32Pg3nXxaN+7zhQ1mxyVYc/6HQu59VBjuSziu614YesaZpwN8YOijm
qLF5wCB6VyQNCrg2ODEQ3IcUc4JhAgqfEzXd2+1CKQLX8m7U2y8+34sDLK87dJnRB81w4bhcy668
CE6Iud8TlTPB6GXdd5VyyoLGf55gXJ8r968yRVUvUIMfU6+cWpeN4KD1h2UB2NtGeCVW7mR54d8K
PKy7YkSbWBvnr16FwQIDpKb8cpBIhNfIiC6GhiXPi9VnGBfcvTGlBz/sXyfNPSGES/hISCiWYqp4
W9khKcnPpNK601yN3WEK0/KkuG+hkuc7K878Y53m2Gf6/GTZSnE3h5xwaLEMRpr2GIxxCzXldOnU
H+z8w703Of2xq1+aBKnWGr0u7PlH2yu/aW0PPQsESa6B6HHbvxGRa0B2FId7VDyzHatBbT/Dv7rz
EEzdtdOY7WInvLFMRd31UHbZsfkGkVhlEiQJzVfK+qhSD3mM+ooLY6iqdTfa/3B1XsutMtsWfiKq
CE26FUhItiTneEM5knPohqc/n/zvff6qfbNqWcaSLUEze8wxv2ElNt9bXhJ//oiTrgfq1Hzn6+tq
FsDXyvQLc24VDuYTEYpPM35Jui7QUuW1DzL10tsY1eSFaG1qmVwkM0zATmz+It+AMHHecmmfG0XT
vvSPwuSwypAnS6f6Z03PtzOpw2M7HON1IkC2XiLieR3SZet0v3ySnI1e/VjU07sxESivj8utyKn8
p/WC620QAolGp9EnWKFrIJMTnmHAhgnnRNA3E0Cw/GPmTdr0LaHAmqUdWkWRlQqjC8aI914PSxfB
n0iBa6vd9ZUd35FtOG5p7eSB6twnR1WhVU8sBBoY2rJ8JeO+DA2fhvfQj9lmGKoX/KIMOY7soVWR
kZeEe9PpCRK+5MTijFbbQSufgfnfgU7zNsPL7ECg67KCuXt58DLzu9GK7yozv4bOIiywh8yvs4dC
4Y5qOS07r6JZkBl42b0SH1G6JK8GKqiqgP3JpXnQ8+7cXYSqerk0Yn+swSV6QfILp1hlh1ls4N71
W6U5l3Hn9mZO803WOKglF6Nul6hDY3BTqPAIOcD7YL2wajpJkBuHvspuXIwYm7ZszlXR/FaWe+g6
52PI2HgpcZt6ZRUKvdxjVEEPikfyWmTMXL0nr0bSzBJQ1WGHA307WTlEHjkXoaORRm9q47LR7FqF
saV9eZCN0njGiJ5ZW0GolDm6TrSo/pGYN9rQlYhQASJ7RclM66da6TtBqvfOSx38w3hWMpvTTGte
fb3Jr+YgSb0LQ+x+tlJo4+Xzso5lCH/mMe3Xr0Y5L2az3M1OYFZOt3MSdVpBcxYO5LmB/EnDcU4N
GGuvGeAMNiYdNTEcijjGpu1EMtNCLyPr/m3J2nc/KR+ddjoqB0+jLp/TsdwPeHAKxTmRj8MOJBto
mvmYAg7E0AYYrS/tsGjZgWt9aPVcn1Dl7XLfDY1ExF1gxsGHBhpAdkVivy+jeiebutq4pfY0eIBs
xsx8G6riS4LTszr1xnzZD7ZdfLFWtM7ZYRLV48IYeVDqzX07AS/P4DDNBY5q3o8HQYhY1NAGwPNn
oR0Na0QDEpjacEim6Y5MIzIEPfRxObo/gxhAU3CHJWObqPdagPwFoLzRhCTyUq/BNpVHc6zvCtA8
G2OV9lb4fqQc//BWDQD6oA0dGmWP8PYLzPIL9oiUHE3S2K8JxWjOzA1j4XPBpptckW2MsoMqPNpf
ejUeC12+TvxSbP1eMkwYkD7LZ7/Xrln5HjCXtZtpcnnrk7NBMn1jm9GYy71q4t2wH2S9G3hbWCTY
+dM7VBt6exn1vwQF7LbnDJVqP5Knpg8Eiyn/WDSwPieroJ9S72TG1Su9+KcsiVAu8KfVqn9xpvFo
+uPt5JUBeQ537Zi82xX7RkbIiG6Q5ZvLTD180mYOaM2Q8iCI/lw5N+gIgI2vKRt6Q1LRqK1n6RiM
p0iwzzj47Jab6kz0aE8dkOloVVwu04szIiqvpac2cHhuylwNm86FCKgLDEdWlTw2TvnTjqrfVGMp
w86fSIxk6LBP9cOs+/euRRG5pJCz62S+tgaq7HaK36eR626dzJ0DzNsd5pOFegc5pQhB3DlaSTe0
i0GJ4p0CufsCgxCjU4KEZqEd9rPFm+zyNhJ5srKgG1U4ma7PwL/nbeZcVmH1MFQwouZC03emBbNh
6LN7AuDHGLY9NzgqyTv/W1fTdDQAkbEbs/dePD5qYgG76U/vYoQ0vmgZvpfpvR/8XTKDFB0yMor9
wg9LJIKeBkeJMT6sdY2LhyKsE3nQJSgCk65XKNbFvlpn70DI5IubAe/hDj7N7bcxUhsvksuzga+T
Z0ehNSTMSRiKOadLl90bLD8h00m4msjvWbPumGTNLyGj6UYYE20l6ykePIJK6k8Dcp239kxJGCSC
xZlHPmd9mpLu2qFYTMb6PPs0DckXAXV1YoDomVr72aNpEdjJJSvCVF+LzQ6g8GZ19nxuNc4SFt50
SRjkbu4QIJUPcFS7l8LsuDpk4PSrfmPPlaIYL4uN8KjBnBLfRpL9zujZ47XdXAhZtoL3puST3cit
YdqKworQjMyF7eBMt5pU7SHTilsroSAnk7Y27TqyUKa6bpUUtOkcMaRtDU4VIgg9OWnyCd8KdmqB
Zy81Oq4AThrtF9HvI2uKQ+xYimTgkW7luWrBmIG4F5sSt+1+tZM+HCBi+jIP8tU+9ZOPN3X6sbUr
opaPGcGsNSI0wEe8d0W7ZZTxNp+F2Ol19wZk4WqqV4jPzQXR/N4JgquVbzCs36RPrXCphPBAeYgE
m05PqDubDMwkFvTaizAt2URDujLIHYZ7nIWpEPsjn0BAznIhs90xd8JaHk3dOXY5V2DKO1wIQiXo
Sv7YbjyH5QhxuNqmhhNljnpf1RXOmacSR+qGXJBuWxm8T0SJn5nEwDaysl93mFUal4sEb79okPku
3rYAesirOVxrxs4h8Gjj29qDaMRuBnB7WaSaDRxURqEWDNTRhS5H+kfBwqZZ16AD3+bU+jQdbdnF
5gwsmRFSiIZsT8sSvB0Voe1z9jcaswMUJsQmpsyvUOOPWQojqbB+LWesN45C7rehJrFuIiHa4AVN
/S7zdBOqnBsWpJxuNJ+zxLXNDwSXHzKU2+u5oGtt0rhfiCoqTOMeYF8VYpVhgNIyQr1o7MsPbDM0
4tA0aex7RSRsuLSGUnvXmD3qgLwNQM0N0FPG19zowFGP11rG2db0YjOU7VNe1owjOVeAMcO1oX6W
o0+qLyLFxinTSJI4DrVzPTtY2FvxvRj+V1uteYiRreU0ne7cWr65g/yCJLpflyVwTOO9UZkNLVmC
6GX4Ila9DZ9E1gF9EL0VD3Ph3k2Dx1hGXp1mb6KB0uk0sv233B5JtK+sx3i8n4QOqhuGKAliJO7o
bhyqtD6VtjgKw+HSTUbynOhj9Lp707LrmJtahmmm3xI48mTOpGL6U71L0uU+je0ZL6B7R0OFAJc8
htm8vnr+vedomETMC4uvGlUwjjkFNgUm+LokzM0mXKDYEnO+mfuJfkMaaW19qssnsHk+zc54zzkZ
9G1qbVVusBObDQ41s3qrmY4VeFdDArAT0Q/vAtng/oTnpHa3stNftbKk1TKZUaxg7qmYMLwSDFrn
TkEyj19ph/Xetg7UF0NdUmBId2NTVbL7kjd6caCStqEOl6RUZX5gNLPDy5CHUPpaEOPNrTvLCDwv
/17c9DWlT7ksUxVoM2zA3DeXg7u8NCIrt7EZlYKGdM0cKjOoydYhB6YR02tRJxeFmp1/nPOp+U4f
cEOgV9IbKK3k1WlRzhDp4hRPSnH3tkn13rWSkmN2RtqEA+3hlJBo3/VhKH+3MRkZRdqexyTdWQSJ
7PxFXbeF+VlqDOymOeT3C2+oG79wJD3REG92Gh6VTccVv/U1l72hz6Uk5XCul50PBXhZkNvxc3Vh
XCTQ2RrGAjsmEUq6WvnA7F8Zo4Vk2XcTl0fd1YCa5y3JQrFN6ykb9imAjQ2mJXfTN+a3tMBOlU+G
49YkbhnvrqHt3VWhn/i4eaz2u2lAncLr/oY380FFLXedmZ5XkMOQfYsiIA0WCsF606dEuN4q7qZc
igwc1h9YYrB+z7/kW55jn4jljDXKIOi8mt1n31DXSw+MBM4cWfJWfzP34qPmwwKJcpcVvhlpl8jl
tF2Opa1Dfc/qaZdl7NN0av+2lc9co9hAMNVflkNn2ydLxM/RBZ8SwLfpgVihp8IwtZAErOiZQdJ4
I7sY99C3r146z3pB2350q4lqE2OqveI4I7qa0YnrsvDZprJExRYFL9cmJlu03q7HXvOmO+Z7Z+Cl
qvBMINjeN7x5m1pad1pZIBkK63Wmb2kkcg5J/7nwVPzkmNriMVmdvVFSoIuEUD5WJyoASHvsYT0T
dms3WRiNIQkjWN36aXLX/rDwxnR+JJOVKp3vSsFOzemZp8klsShCf017ghoWsyEPSj4CIC13eLhu
c3c+0lZg0E8rz6JMxpBN4FFeyK2L9WB8JLX34U7D86BzYhb2M9kXD6ZThyIhp5AIYCjgBMkuV0PP
1cJYFw7x/WDpr9Nof2rujK6M022wyK7LdcSYnPu/u2YWExPzoZvORQcHnAUAG9wF3my8xZfNq6cl
xxVSIUjtY2E6K8Ld8NV2ate52nNJJPHGTS0ZyIbCW7dxM8ScLVQxU934jIoLfWOL8qqJx89aMEKR
TitQSuxP/fTgluLaqpwhMLWJmqrGfq8DqFa5poXiks87+caWUXCi6PPmK63SPeCKqz5Ld3phf6de
j07V0wUkSZUoxSwyl/ZcOASK9l15aGciUye93eIK/yiMAbuoSUK3nW3zgsZzPuJ/i2vAwfaWX+F6
Sm/crMYkLI+1ZsB3cox0w9BjLK37eGSEIo5/11p7NIkSUk6TPmrFO8zE2l7NQEt03FjSPC+wx0Jr
NL7caTyYfvbQSDrrTAB+j/HlzU7L98WYX4qauWrSFqBfNfzNmTwvhTw1Ofa8OPmghPggWDXduM28
s9vlfWovc3k6N3Kt8nEErg3scRO3HbX5RalUEV28NLQWpFk9MwmAN1ET0nffJpGiGOpjVRKn1Nj3
lScFHXTtbU3kUe9ASPv1yWQJF64XjU3jBZUEcleP20xmr1nZi+C3s9sv2yo/47bFa2k2dxW0xtGt
WFycnrQlewSPd73WchuTH4/LiVlto71mzujB1GbM6Uz+MmWxXyRYwpRs0DzXEfWmeuZsxHO+CivU
6anC4EqYBalloAfjqnKSErNitybuNROUH47o3st1vZnhfNFWc05cIS9OAa1Nm0K/bvBgeklk9nng
ygnDsUZaVL6eGV66glq7Rp1tbW3wBtx/DPIoy8AzubrmVZ/3ZDpA0ccGrrwJyDp/VGv598pFvHHR
UzYWFR1ncX2yyudJFCEBqrd9Or6mMy3wyym4LkRMYSzRd4nDicL8xHkt4whF/DV2xzPK7U0MKJ9d
AnNoZWdsSSG6LkX1MKbmW6UcwUYvpaxlnsrzoTyJkRtjnT38WQUSHVEG8bjdsxt7IFT7tR3zL3a/
j0yBjgew+WQqr3HI3Mur3R77Nn6jPMCPkVKixAj1R41GTm8QtjItdrH1KnOPywhZL18sSoYuIR9S
OzZuq53Za76oCm13ndwdedl12NiOZE+v/F21gqJZRVns6/5UNxoNAp5g6xXaF/vezcIshMhib69W
jbnJCmQlIVmJ8pKrOZNsGiEn0NvXgja3iS1e7GgZKuNKK+lgdUwi0Ilw2ah5qc54hhEti98dGI/L
Nv1CBpMyrOpeWwag8W4xRH9f/vMYGPqc63Io49BlhAMQf2tyrxoJG3erhiyDS/qTevVEBoybAAvH
VUvQ+cuhcRlJZ8jp3UFHNgT+U9eatD1/z241KFQnEaP0AbFna/O8lv0QzVToveQeNvcIkNn4QL7w
xzSWl8ku7j6rJg/CmP3IjX9dMjuDpTQ+8JFxrxmwu+W6SMg5Lt+0CaBqY1HaO9L4iWuPi4YKu4rj
TysXU4BE5IVgA4RvAXHWa/4mh2XJ664yeSnZUu06dfHwxe5X6ptf84B9e2ERjqf4AIkZQDqK1eib
L34B9NvetYt26i4vl106MJaDfUpCvve9Z/h5YA9rkiXWOpiX/Ljqzn3V3rS5mDd5KR/qhO5z6XmH
vhVImu5NYTJN7nrfvbKB+Cfd7WKXd/mldeBrFbKh6q+Fnshg6C2uCJ8UeKbKrsjHqMMu6RQ9/DGk
uJZc1tahngWBOja7t72VpALYBM4O3YFIYLgtTNTCciE0Jv02t9ubPp9fVXUJWlT5HMVW9SuzdTiN
kDYS5G3dZqdsJT432MWiP2BZWz/VX7PFPfnJrzlY9GR78tA8Npxt5tUsj/lDJZ9jK4Mu5LFHSxMr
2TBivVEjLAfVqMDzc/bOri039FSjPNONl8JntYYdy+4WiUVV5EMZ2bWYUF+cWZzZYz86evUyVF65
1XqRYbRIXmGMMMLumRHTTHqA0YNl8GI6dIkdQjlEpJqCi+y5nU2G1U0+Y/PSbV01giHtoogIMuWn
zGuLXthO95yPlUn+SiJVxjPNFRAqjLjTcZejYg+nkbvk1aUXFI5jMNE0PxolQEDdAvkyNy22KgQr
u/0u8g72Sy335YLObJS2fzDFYazGabMkNKaGFfHJdYuPCZGPu02jbWpMD0PZpIckny8FtPlmM+Ky
Qa1MwJ2o/lavKhorpv3ZXFpP8XuHwhIYhUbtOh4HNEtssv1VwmjgRDFyFzuclXWD2DnpzJ3M55n5
ugCPSrv1axtK+kLbw7kk1kwdil+2TpJ+GScMZIQi6lMoFZR3G9UX011HZno4EG90AfJfo8ufErsL
ygndRkHUMCSyJrVUe8jnDuIHd4S0E3HQTZl+GqW+q6gpN4vL5HS2klgu9Bu/FVYk9KnbQYg8rF3u
bpyi3qYmgS1rws0hScRwLdHbCw+De16oZ6fGZKqPT3TN+PzrFesPimycDflV2SCrs2+FU5s7RK/M
O1gMUCS6OjuOLv3Trke0by2lMRQLD7L0q+06WtyM5fAKomdb25f6s2E0bp0PdsFKWmbNc+2s1t41
G9zMolmuxHDpCfXYaYjfwMPnFj11bUmeOLMbW5FyWmhSMIA9IARyobHNcuznquyrwDXqOAC5UuPl
ZOq1zQMi22oAUJdL8qZUvESxcAlbZW8HQohLnkJ3tEX+Mjq8t7ExOvs8KzAwcdkz5vPcO/zFnc1L
Mk+EEpM4LGu0ZBxvfrF9G2NxUR1BfarrpLnTkVA4o+pNzKeyTYsB3PfQs93jtY122RE0MtN1pspy
6fVsHa9tgjyZ94KNO/HCFRGrk6gjmsUWjJidP5+alPAWZmU/dEcQ927G2zlfXizJ1OXszk9DzKwn
NqA+qgmiYYkeb1S2cpD2K0gJQtZJPlvLmULXm64SeqgIh74JGCVZkM2d9ht+M2/Rkt/O+qQRPu0x
ATN7xG7UDCZ0LX5aE4XOJGxkImGz5ky2Y3BrXEhM/bcnsYwsN6o2D4BKmpWywuacE63xrRL7Qzd/
Z7V+g54h3AJQuN3droOjQ8aJ0aHjD+Bb/LQwnZ1eMkFByxB6zcCQCbqHJuezpMfskOKTp/N2SLU3
vxfedjJ6AteyojnR+XO35eqRjifo6dD2CnSDSod9DsO9VKzsayPAPiKAiVGE3LYPuRUvV06s09tg
6yNqLDlu0qidBgseH/LDqJX6rvduYVxQGOrL86yM/TroqMKqfxpnOiKOHAMzqYdASd+gUCxXfvvk
lA7jW+nQIrN+zTm79djtswnmrjjPCqsR24FJ0YBOfY2afd8zN36TkEeiNYRZE+4UykH77pv5zUrI
9SrjUzHhrRTTt/QQ9NscCR535eOIKEDemw/3t3YQP6ynOWZ7mENv2DKg86FdptdSd7lWLtEFVZ7f
aaKFnm8vnHJr22warCihMbPncy9M/KGtf3RLfo6zTsXiyL3B2hNdoNuyKT/xbpBeCf2Ufi87Y9Pt
7/mLcs6qNEd+scsoBYGL2TAstHxf6QQ697F12w1+ftUMnNtWFya8yZul9bEH0gQ3Ot/epqOU59bb
WrhnQ08J0jamj2VpbrjD5lTB1ka0jM/1TY0PpN0t+WVgd2TfQWgbBvm1/c4ZsmKrkD+Yuh8HaYf0
mjZ2xv8QTsqkmW5qh8lc7QutXb5ryZ7uqw7aSZzngTbbquov172wWQRbo37AWDfzqRj6GiX+Otxk
l39s1LcKJ+3V30NO2RFlhPLQFg5/7XCJoInVvsL+iCfXZC0lWN3TfCj+/byEbcc6HLfGYz5lOeeB
/jKAlwgN03SDxNp7jmOHYvVfkiwVTLmhaTdDJbd9zEamksxB5JteNd2hU8Pj7LZrZOZWtp378qyw
jNE7pjtn9WUXcfEQbOxNBRxhRa+WThwlHGssU/pgKlCHt1Y/TOe59e7Lmje0XstN1Rr9efTHlgzv
ncdN32thsoy0N6CO3fTxgsiPzDim6lNOBhRxl7Z8PhnPloOzsB3e2w6SCxNdlELV1u/dm4qOWNiu
YggoWrcxo4MzLVaYOZegDfmT90sYO/NIfOFV0U9qB/gb52J89tfklDjsVdiW7QqzTQOpFegxhrwy
yB+gyFE/LLnAo1zv1rD6u24qkGGc5Llc6H8K7ksJBOleW34V+cF5bBnnzLbmcKyrZKeVJCN0hvfr
2ng0q/FZjXO8EWCQA3fRA3dYWJ+t9Vsob99bxGTnv67DCbpW5VenmK3V3ZHaTyPEqF6Sa2m1T32B
mWLk5DKHR+Y4rv0eh08Sp9s466F4TObG9cXXZeKEQhw6yeCbVhCb7tHEeV3Sf9nOiXPwsfxcMaj4
ZFxixpNWo9ve8Aa44nsoGbZkjqhBfN2p2ANqk5ePvkOf2nTJKIIFcuU0y81s0T2wRfyW3uJAYVUJ
YrluJxPr/tyflqkoI2wZh2WOb4gLYfQFLaIwFFYdl+dMluWlqu2fflUnIaYbqlSwxel1EXMEZ6eG
IWjYFWLi7L5UZ/RRbpw8FZSzQ4VyYu07ezwYihz0Sj1oy2qcJrxAJj7gXZPtq54Sd/StH7Owpk3t
DC9aM67oXAU3A943k8nMDtNT76XXI700NLcPU4zj0SAsNk+9ZaeNox8OaxP4IuVsye5KyAxBwlrf
9BFYpQOeSW7lhW4y39++lw5xYrGySJzWfhJ7+ihE8Tn26crZb0ay43MRGeGF5K3vnHV4TyxEyDy/
jNPndNAsMp7MxksCAaIMhYGOrc3bPPfzDuMTK+xVPuZPfP737mff9n6YoBcg0yL6D76+0STbKjv5
UYO6H0z3py3HF28ZHuhCxIGZa3DyXYKzfIhSXcx2QBgX9w59VI3UYEdgySbywNtM1dqx5dfpOrux
dQ0o7dOIpRd0NT6xSzerHhnPZ6dWhsTuHGblAH+4WqwlcrmC6qSJKhbu2NFerSn7BW5Wozx3Kmp0
bG2Mv6f9T+0OL+RMoUbXzU0ndkbMnZM1Hbqyv6/EDP24/jQLD2+62k5ehqVOFy25DMydtpf4GW3B
YBcb3675Q0PT26arf1JY0sLaAI2A9TrrdDy9fnql7NXY5Fl6ahuN1EqrOjpMqxV1V0XjYutbbHM2
1YUMptqJDKkSaGNtRwRLd2/yxBDWuPwLcdWzKU2Y6CTdMWXw2u9GVvhoafOftOku0KnxYNUafzep
nMJBxaG8ZRN2yUBb5LOxpv41ykagBrLHPTsztsqtH9O2v7UmgiDAVPNrZKGs8Lp6qOXMe9snp2Ar
1NEuD7JFJ7jKKo4w9e6wfwP9Uy0dK0UTQxHuhHMq6kat3cr2Zlx147qu5p2stSTsCoqydtg3tUHd
iiac1Rmfnqq3XrqesooFKE67equ341XiEdye6MQu4DgyfG3Y+qXGuPL8Wqp+288DJcCY3GoGRb+s
m++Ehl6XE0bpJ1oWaov54YzdjdDHfeWXy3Y0qHfLsXDQgyyGhUqILLG8HRPrsxXXicWqSU6gSzvs
18fj0AibMffZ/yEj5QPxS3TeMx2USBEDx0zLtcWmNE0oI1Ri3jCwcpNK/SaTE24P49AmZbUzkAec
yrlVpn+x8lCOth1Bigte17Y3XwaVPeKwpByFQ2WPM4MatXOuV+shtvJ7wZqy89wpKvo18lvjKuZO
zrBoMDU0yIim3OY5aiSJnXnWb8xOWSE2Sr7yEoqdFl/MUKGaM8udNWm0zMbOHUeqEsRGn8yCTauV
R6H67zifv4uBXkW+bozuvuymiYuGkb+4eTVT5ztT9s80N/D6zdDSyzYCfk+/bAGs0LFrd9JPJFka
9m3dI55pN1azPqa2+5y7aq+b1qFLKVW10TyC32HcQ+DRmbgh2oM3bY6/htC2nd5ywwANMftiZ3fc
YXX52ddgA4tPYQly2IoDou6d46LElWPzssZ+2C+riNLRePLJYe06/y2dLo74LD1qEiMFRjtSICp1
tCtyTxsTgbvynnQoblPc3AA8mnFezQ/djBYzJgzDNq5zYnCMQLu4va8YZNj463KsJz/MVpsUJQ6h
Y3K04KTQZvV2ttffW3b10Q9klWm6C2sfQ5o+P/oCednyGSuwvQc5GhRsdsiSSwcaRgI2XPFUENDJ
uAl4MdvqP2p9CjVcqh2poSozbxzDJTMUbmCO5j618f5yy6Mv8LLWhb0Rac1sOqM+cWffddZwtnvl
BfQa2XYTWrfROuu2nJxhW+PpkR7ORzVemxPd4IR2Sq99QXIg6hFtdSN7CJL4Uk2Xj1bSLy9Lg32p
e0CCZ23MjJb72hpNxvRc6UhgUJEuE+mRxmD34DsUJRSKkmmVSxsQnlQGdkJPFsQBqt94eO88Yzf1
4ji5LjyUlmTIgjUboIXbIGhO40m2YjwZTTadECBW2npS22MfkZtBa9WhGkR7nwutuGdbffn/3wPN
wPwjnCJum04MCzJOEyPobX2I/vNtDtTUvCXWsLv5ewg7AH0IW7z9+yS5THLWcU9t7XVo79Fhunvs
Yg+tDrzj7yGLeNdz5+v7fw64HFUSYLrjt03Df58IIZ0pfWlqh7/jMFurO9URX3951r9/mC3ZpwxU
0rbmN/t7bHCGMcBhZ4Nx+e9jZeYFBlCfm78jYHctuF1yBG27kDdCzf/5h73dnSdqefU/jwtqA1A6
kobWf483OgeKhTjSJzXP/z5cEq12TnAY/T3p3+NlsxA9ldq37EV2rdnFtzmZno9djHGqaeV49fel
4zfFJQNu3WYqnx79PimvzQ4tsU7kxJ1j9O7IQAhKxm/GoHbVSeosvn8/uvT+ECSY9Q5/X+aln0cM
NojwnydOYnkkqxDR7PKyfQl1rjD+OfTvpTy/faHrIk5/ryQzIhvX2EsQJDhcTl21ZzutBX9fZkye
nqRvPlWdxu+h6zdWZwwPf89j8JNIGX13/Hsiu8bU19V+vPv77pjbwYKnl6masrn7+8cuu35X9Fxa
oLLSNJicBtaFrIbg79s4mps7XjDb92Qws4pfjqmyNcV1RVPr3+cphkWxH6gjRApzN45WdoPEnu4a
qcpbWvAX50Db3oGoc8Mmyeb7AqRmOEBVeFj6zglipm8eqb36IJFO+TyivnHd2fIlXeHZuaXtvtbK
rjelNjXvom9/CJVlXLKvX7w5r75UWzM2mFvf9YqRvfSa31FRUVT0VOhwNMGstywcq34bKyqaTX9E
rcKSW0GhEU6O/YBoYsqdmaPXJkrphfzQiLi2xrX7Lnv3zsXh/5nJ/M2r0/5DZ09A9Tb4bya9202R
l8suaxOiUXyjuyNMHq5m6bIEXQKX/x5LipaRylWj+Jm77u7vG0ZiuCwScbv9+/LvG32GOJQnpUa5
w1P9c1ybqK2DxSz8+3K8PEHjmt52Vh5Evf9/DbKeG+zT9NFs2TVpsPauvtMsAwrx5Zi/5/fpCUaq
s+d/ftW/b9RDPEX1QE/r75C/51eajs9/Tun3Nx1+NibS9+tcEBdJC/SGtKBqP3V2TiRom564zLTt
qKn8AYhBFvSGPb5XpXY27VYm9IjvVi9Of7vK/sDg7b9Ix/SIQB4Zm5Vuiarid9da3VjXrim9HZvX
meu/MumLW/OrjOdXuwHlktpbpgf4gNZivavd1nlTjtkESSLXe9/Imp3vVOB2qmG+wt3vRaQ2xzfE
mg6h1RX6M47CHGBSetvpxX29mubZaitAC5YjaU3QC5yKtDtz4tAoSpriXLB1iixYC6eiEGU0dVBS
ypoGV1XI5VTY1hhZNa6CWtD8n4RRnYxpMSPINsnJ8E0n4kJxj0XBIEDDgstVdlVjOolaRvv3lp2n
d1QjlHSG63wl5RVcCed7ZB++GcZkuf87NLNXDVXmv4eqefifQy3GnO91Mr6jebRZfafiAfdUfiT7
LJIxbFNoy8gZf48heEZz18p0K4kLDdtep+sXy7vKHEhWzuN1a2arvPv7h3hZN7DASez+vjQuxxkz
k7iJ1dpRy9JGcHeOlg3VJzmYWaf++bk0R1T2zLi/ogn+vZLmB6gKpR+v/+3Y+mBvmFNiN+jtG1JU
8FhKhoGZS7izoAqHmHbU9u+x/6PsvJYbR7Z0/So79vVBHHgzcWYu6I1oRLlS3SBKVWp47/H050Oy
uqhS9/TE3CCwMhMgRZGJzLV+02W2e8/qHow+ipvUhBgn2qxOW3QD8kwi6nw3OSJRthGRuBH8NGcT
4p4HnJl7iIOhGy7GzfyGbm3gOUtKuaa6bX6No/6xUJG2O4mm3LFTJN3KTVZiod7Hcb2Q1Q50BQmU
eiWFOv877CD9JWxE+JjSGJHLUquTxWMBIMDUSG4yml/jqigR4COPex0pQoTzSTVNh9stREdmePXJ
pKSO5rSNDExXnRR3kDcicZ9KMW+CL+Z/0+gZpryRFFL84kIxUBxEBzxUysHTxeOYAx+PHHPrTRvQ
wi+1Y0v+5+QlBbAWVAO/kjWsKPIY2VnNEaowRvg4WUPBUbPS91TNnPvAg3jjFOTTRXtiOQ/IfcgP
zrTcLQpoMZLfMD7N9lmOKpQx4DbtDmmxFO2Nz46oa/IXqjgW4kQ99qohpcvEwHJW8TtpX1l8m2bi
tB5wLk37FilzQ9qLpjKM6BXx9VS03vpbB+JanEh/fGoX4ac2Q7WVbVJEy84mh4rv1bD31eHnQZar
+6Dhbx118OKJbxlflBDygZxH+VeKdj8MPTe/SVb6XCtKvdVNTV/bSugvnURD9QMN+Gc9UyifwfBI
VZv51FPQZSrj4AXHS0yNmTBBZUjLShv2Nipb7hBqC1DhzH9pfxyKInkfckQ9m0r94hmVDII0s9mx
d9Kue9moSousqEzpfiZ3mrdxk5StdQ21y1aTb7mjvOJPLl0QzM72qYrMYGCNABL6ZlUkefzSyhTR
BilWVhIUrq+mO+cGybJ5aUsv3ylFGa9kCGLbrPGSZ3sYtiQj029Kp2Wwnlx3n/hteHF17w/xcqNq
8x8s+uxkZUl7dD2qDP10wfQ+QFBS0wrBBqamp6+Rk3wLkSQ9iIOW9s2h0BvgtYaNxIHELr0AIHnQ
1EDvZ2IMXM7pFJg2HDh9/zP8dQsxPMnzlySJs83t1rEGLFiX2nrZFFAD+n7cotviHEWURhDQrBbZ
exGGJSgW4Knbzq6OFgXBeluRAQEdJgfzrJDKl6GlrhqmevFqjdStgz6uvmVx8gLMo/uORfOhYT36
XrUmlKzUw8E+G2eZDU1gJrGRn9LRjge/JelByNiePtHtE3jiNTzlSVwuswoU5lQlnwVYS69FeOuI
YinBBxmcZUu6+xQ8Sy024hqC1He26RfOqsqB+Ha9WW19rdmJSBzEEGMaJ8JiYhfpnUe+rLbug16W
tqkNryuBpc4uvUVEQYV8tQimbjGmlFx5HsfkREvDYAyP1e9s6aXd9RJVieel6hmn62D+T0cFZwmj
NKx7CEPc5NdrXK/v3KTkm8VrVEAK9n1ed6t5DQ774kVJenGnLUcgl2B1frXZVVMvIlJgQHeQhIO5
op5L2bbvCjUs7+CyvLAnNh5laFXojZnnvLKQlA3Bk1t8Ee9Ep4Gq/QIcSL6Rc3CCdavl69QC7xrX
mvcUuJm1zFvEEdSwh0cFvRPznBaqW5+Yj2MMysbJPOl9RX3NfU9blqRaWRuPCfdaApCN7npD8xd5
GEMgAinwQDZz2XOvs2ZoxsNYuiROLZUdJiQ79uaIumt6Hc5Er6VR6Rxqy72jPI/AaBDEx7wyy6MF
Yo0Sehm8FVayK9PQeC613IJT4SEHMibBSy6RQJgGWL9fSS21Iqlu+2/gRa5XmsxY83yo1DO1JTLu
VhE/djEMJQQ8g/vQddGNUuqMEklsrbvBVPchzwjgMElDRTvM7pjf6vWQyNZR5/NZWlGk3Wcx9neB
LFmP/SRZhB7vrCh0e1017jjMksmDobEG5UCpMyZxierW1JSC4D/k0+E6ri71DG8L6ecVoqceBhyS
O93FghByOzXuJYjE5mJqjf+Qm2hWBAi9LUUoDgzQLbO5sLKfWEAID90GiDYGKDrpQDIg3dZ1Gh1n
2tbbm2lcHjq/S5ZREtfPahB+F/9qRfsjMDr/R8h3lWT6gNHFdI2NVNFen66JLXIKZahXz6M2lQ86
911Pr9ekTqzMVDv5eU1hgkuJ4nQPpcrZK/Xg7Cl5Ut/qVAoSRZh6q4hnQ4kbNl2p6Pp8yiJYW0hN
sIr7ImkwKdDh8eGqO6v461F5xkd98BBhmBmyzTGdGm6HOg4wAAb1+jhCpF02PY7rVdBrd1mqRsvA
CKUXSPKnjm/hDyNoz3rVaS/wFlLK4tVfhrpJcxJLV93vz7kT/Bz66a76KOOxnhURacRvaplqT7Jb
5o9e+yEI2m9Ka6rXHsX50PP5mtzJu3VVuoBQxqLFWbySe56xMP4piMr6UpxGCoIAwXTInRCFSfsk
o9u1L6NpvyZOUzRoJTxVf28VMcrw5W7USFk7g7RLDW8PZURfx5SKd1TlpZ1oh/hO8lQ0Kklvo4s8
jabo56QzMaoxlcbYiAGVaBWn4lDYBrUyqwlnOcoZP8eLnkHxvjZO6e8H5vmzx09jE/ck5pSkSM9u
qqRnccYq9LmmmLq7tfeup2xsjcK9uPT3saBNf46t0e6doXHQIDtsewdxMBD65HuU6EurSNAuqRu4
3+L0NqYaKHd8HiO6TdlArKXFWCYAZug9Soi/79O0lslPT6eqBOJLnIlD5fHsAp7kz25trWoPxeEW
R+YYrcIEHTNxMRRHlJo+3Yd0JUWaqjKZrmxqZB/uwcLJmqdDL4OvyeFqIdfXOsEZIYP07Ml+ei7i
wYIj7moLZ1CTjx2bukXA79aaa5q1oNKqLcSF4oC0cnquNuU0UjRUHfgwkyXHGp5GgtPMy0i58YAZ
QjETIVSmbF1pKC2JUNWhjEpwNe9EGJjBggek+pg7qnqOEv1RNHcB2q21jodcOKTDS6VQ6mULYW1F
r2TIJ5w0x3uMsvWHKh2vt3Zivdl3YZOjp8RFVDyGJbpC7Eent6XEqAlmhqQdO3yVXlQXZ5K/vlt9
ercsw/wVlaT+5fZuxS0j3m1SIdBcwNJfCyX0hMfFqs48cNGTWPpVHX3SU7+FReXDRHOA0Ihe0TH2
MTO7iGM5fY2VON2IaEiKPVMlFJ9YWToha11ogUFwRtutX1Tks5d9ZQ1Amfxk7iJUcMxYCmGd5BqU
H0rks8To64WW5oOdLuzJ1yM4G1IVnMGbeWwtuvsI/4s7BOT3jdTbL7LKyw9OD+vIcc5FGz1VU3Pq
wLMpI8rpdRPZL32thXMS8cGd6K3NEE+MIXr2FNDTtY7FTt9J9ksJaWyVlmG/Elepakc6sgnDoyPF
zvMY3omXtKVWvkPplQrg9FJuGFLILVNpLcIhGl5HfGfRsKryx8pzl+IlnZramDLifN20sfqswxqL
AvtQxxoVD1mGXIyR1QGnbOvQFQa1l1AxXXCh+sMwxDpyQ7+6ewkMw+2ScRwHJlEk9g0erZoB68Rv
Hzy/aR8wWiJ1GAMOdT1CJG8wkOmGb7cRSuM+daEWH8R4XE+qtdZCtBRhOd1wquJO9xLXdGVizNEU
cdaOZqzrZihPfQrfngUAUPtS4tcqI5LZaKb3w79v/Db7gYdTAk7Qm7wGdNi2Y21D9O/CJ8Os3hxN
Sn9Ergr8xSy+aKpRLGuUCe/IRpqHfFQKPJAc62soFQsxtLCp86mdbF/GGG+4QQ54khhldxlzp52J
1zMhKcatWXxzc6CKUtGzGJMiY19BqlxmgWm/ABw4iKF1qL62tgwHUTUV3hQZHfE3ZG5XzC32UX/+
DRF7qOvfkCWsqcTfUMIaegrS4g34brtyi0hfxXI0bgAHJAsVYY8nEbZllC5UX1af9Lr62Ts6nvYh
lCO12FA0SlawnamTaFL4LOOTvpAHuTwChu+2hRJVG2ST0RGVgnhhoZv3ZRjaFyDQ+h92ta9iaXyv
C6YJRMhDCOVcPTpueazIZ2YNggudln7rksJfo5eVIH8Xd/kdmTkso6azT2GDyDM2w3o9Zx/A6KLo
BtgR2EC7dWIeY0Vbur0U3FE2sucxedelaC9sFSwQROf0TjOyZVZ3WEZ4DVdoToDxi9Pb1xt0W83S
cdVSJns9y5LvdB0s6BQVoQeKJyuHa2db+sqyLFsUCaYOMUT0Oq2a7SkgoKIfUqBCCWwVl55x0Mlv
HszpIEI/7sz9iLmkiES7GKEk1I8o+lgoU6ch1Pfp2i7D48g3kpWP681cCLDDdH3KEfp/CDwAk5UC
zkIIoVtj9WQ6dvRAOd2/tuexNW8UtfqK2gZs8/YHauM8w4C/3Hu57m48pIPWth+nD1FHkaOW5PaH
1slzBKCbbzKqTQtkHJUj0qk4oDVxsOoLqXouZeXJK6MOSR2MsobUeTFCPFRCxYrumrzo8ADRBlT7
B+/MHgMydurdQyvv7jS1Nu+N6aCr4BaN7H4IA3NSFGsOQDD38P/AWpZ6VG7VkWXFbXxTVcFKrtmy
iTZxWeuDwh+CJlmLUHTIQfmObL2xuw2zQFJZVZacIG+a93HhVie7lea3ASjLsDQLh++321SaVazr
EVKfuEh0NE3QL6LYd6FccCPRptRpj9l1kGxF2GauuUqDHDSEjDeO4xkvNlu6fecAAhBhNQz+EqUa
eSNCK8qeaspdZ8hU7gMM9VVVN8ZLPngQ2JyL0of6gdIFEvye/AcwLHkdljlbGtEmDkGQVndwrqAt
M1YeM23ljmW+rdv0FSww1HPHVReKbIeXbkiNs66+NeQWIM5gV7FFxgzK69SZlVl0kfVAXshUh5ai
7drh5q/aoCp7ESGlaJyd9E0MFy2BochbFq0f7xPGmQwqopaWpdW2EEnr6tWDQ3W9B5sL4NrF+Ar5
xZ6XDpXpkNK/Mk1AAXqvD7fIda+RmKt6VC5ufe1v0a/rxCT3a6S4jppT96B21KqnCfDXyOvrTX2T
4M7fXOf0HuhHr9t63RAdYDZGByNyL00ytBvkWKLDrV2cXduKnoJZB7KB4bfmtGSmn4m4GtvvsQcw
H3+Gg5sY2UGciUNVDGiqqHGDgdifHa4iB/2HWLeCTSZ7yS7s8KG83uZ2h7aShqUSTtp90/3FQdyL
RUE7+/e//u9//b/v/X9479k5iwcvS/8FW/GcoadV/ee/TeXf/8qvzdsf//lvC3SjYzq6rWqyDInU
UEz6v3+7BKnHaOX/pHLtu2GfO9/lUDXMr73bw1eYtl7toixq+ckA1/00QEDjXGzWyIs5/Uk1I5ji
QC9e3WnJ7E/L6GRaUEMze3RI/e0isdZO1bblAQO8VgwRBzsp7HlagvctZlLQOSxUMAmIV14Y6cdy
NLTrIRmVo87UuqM2zGeNWpJ+BJWfryXFa2a3caKDmhsGmlmAZHIekBQ10k2R2t3BSJP+IM60X2fT
CJRTUpZx4E59tiYHV1W2ddBk93kAlNbVhw+Rk8pbw3eG1T9/8obz+ZO3dM00ddsxNNtSNdv+/ZMP
jAEcnxdYP0psXA+mmmTHrpHjI+4W0zns7Yr6xtRSLI0BZzJgGz3SIdPhZ3NYOsgGFpV7kChuLhJd
NhC86at7J7BKJBRo613TAE4qtz6svj/jvCm/F3HZ4D7jPxfA9U8B1fBnWX2Oo7p50iBNXSKw3KLV
burwoLhQDEUYKxRVek1CPH+6xoB7sPTiqoS83xjPYC3i+Wil8V70pln04f59/uH+kiZvu6aEaOkq
uJ66bo1YR9UeyD7/8wftaH/5oE1F5ntu6bYC5UvXf/+gGzu1WbB66TsZkQ69GD4/8Ql7icOHaiBl
AbEPtTzxGd+6uwxZ1CpNd9dxftXAFEZHdOfrY3lHWgc+bMQXLjGHBtPMqbG1J/ywOHVdfTq11J+j
csN8bwvWXYWXO1s0q7Rla9fjt7qeDRX58BGDmJWcqM22SXT70XCVs+hP2OWQMVdzmJyueSyRN55X
rT1+c6vosSfH/Mgc8OmGMfCDi+xoAA3nfYxu6Wj059ay/Lumyw8iQiRwOP9sb8/4PKPA1+apO2s1
lB+BuWgLV78N4dJaT6+XqpJeLkbWJ5ssBOXhIx2ChH3QX2S3eBx6RcHgrSWXZNfT3+JJXyxrOTSG
/Cqj/r8BLGReQ3MIjikc1gfNxiQoyIwEw1Su/ru7TpeXGloI//zVUAz1t+8GCjumYjMBmrKiGSY0
jU/Tn5VIKSJayGvk/L/myVCZe7kNUiAugcLxem66hrEHfS3PgYeBUhdd1wGi63ooDQx3O6jiZeVj
Opik8VJMmJSOi7Vd+4Amp7nUxdp2nUkYgYtp1mwhdIveENfge8fpV7JVZkcfGsdRnDVV81RaTbC9
tecIRF9HdH92ivHogP28SIQOW5BwrC6ZmrKAiwK83uBAtcn4hex8svUBxi80rxy+ON3IU0ju/WPk
dNdh0mi1h6RHQdlNHfmuq0J55RrIK9hTKNrEAcgvgj52olzbRHgbLDpE23XwNO4W3u5sT3f+dFO1
b+/YXdsnp6+PVqWaqIVReZai7kUv2dDpkB3uMEJyULydVmRSmHyptPIYoJfzrWlYFm1Tr/YuLjMp
YL0JF2mAUe5UeadOf7RWGcmmGkp1KUIxTHUgEudKSw7ORZOHb3VybkM7OQ+YtZzhyjy1eS/vnCaz
7Jlm5v1GS3iKiSHiUE+DfTN7arpM3t3ab2PFPUmhcgPJyK73CxEDRjnJL+fmGEcXLRqURV/h85E7
RngRBzUJvo6JPuxF5CItfnajLyIQ1/gWKtTgKarZre3Tffo0kpf//AMyVOMvPyBNhdXoKAqPMNMw
P02uEdj3xPWz/Cvk34SHfuofhHcPyXkKU7njLIzKSPEH/GX386lbhHVuvFZAw/aor5JecE7IjrQX
EUQ8HhcqYpZrEUp9Q9nA7S/MF24+B/j9XmSWd9eWtrEZFBCjLlLXHWaCIG01pJUXXTmYmyJsXgJW
AOzUURapmb5AigG3AIquvdgpWRPRZiqZcwoHSbljMluLaBz0ZhZTtkCapc2ry4CBjw702dHvwe8u
xZti2k6h8Jv+kgRN++BmjX/fhSBtMq97ECNKxK3BLMbZVoSFZdq7ruCrI0L4dRNfNOgQAxnTO4wN
F7VmD0czH4bjWNQ5plK+jCR2A7zftwFKL0RXJclfndzWN4OD8byHC9kmG3Cg8PpeufhWhfCDHCsU
0AY4/tNZOLWhFKIeSGAow96KFGeHhLqyU2P/LOAHAoggkAei3QpD1PLAK4woSMR+6OxtM7LOozQx
lPgVVeT5Vi25ibWCM9aetYK59VPULWK0+EV9pVbTaOs7mGLy/PUfxAHZ3vsosqqDiG4jIF/4D+Kq
X/cQIwIPQS+NXzw6gH/Oi2Kyg17qs+/88alZhFaL8rbXXvtuU6aYRkWf2/y4zanirNAPbWWX5nH6
fYM5je40Cwi7Q+PGDI3uICtZsvLsuL9vLT/gQzXC58YHE4jXUPatSOozKVf3D7N+a9PBJKkNpDQz
R/VHVStfU9NJXz0Q6fPU9LVdrobhQp3Sb4MaWodwStEF0K62qRLd20iwjPgx0yY6UvvB9NElbGWJ
FPZkKjtPW9Vb35bffRqvMpiCfAvubQjI33+dxF54bQn/PJm6asU6ST7mwqYc2weJ9Q3id2UHzNSA
3C4aEUfhTRS1m6/AZAT3QWgYu1wGO+c3NXqmFTogC1w8HQqwRnVh9invw+EUS/a6YHFxd5v/SDyb
q2BkTrhOfS2jfRtjKyX0tl0QwWwZgVG4evOG7jySfYoXXQzdqXaWDJ6/KNPi65SHECOyRgkWdVki
aIai09F0dSaCwlK3ko2Jr8qKe58nKbTU6SDC26Es5HWnxf721tSYUbfWhjIYnxUoUmvD8pa6LvtH
an7o6FuadralEIEfhNnXraXD1MnssF35hSnPRbc+DQx6P7yTZe8oBUW4tgPIeVqr4T8Xl0ilJ2mK
kAQpTWiLfHkAYM0rw7VeCsv4joxu+p5H0LQccIKwcYeNVJT9WyQFeBE1lYsLsI5wbZuVDxladtQF
yIJAoX/AgiJYyk0E5Wzq1ILaIpPnrESnaMIyCJV4M8+3IpTkuNsb3iRr0kV1Ph+7+Cme8rRjkaeL
3Ki0aoVBXrIMMGrZ+zEK5LJuoiYgTkWjOOAkhLr4dADVbWQzRMd+DheNImS6Nde23lMhc33Q171e
Bjs/CL9Q7nFOLhTnUzudkV6k9Bblw1J0dFHWb9wSCwklGREZdwOmFbsfvqjqqkBE6iVvVXfv9UhV
ArkD5a6H4/OYyjJfXDW8iIMnPTUusF6pDaJLjd7mXhnKr7d+rYRA2uW9uhBtqlx9s7M+ZKFgdbig
xQNSap2Xf6sNuOkOyEKw/BS4ySR2c74pyfe/GZF7MgKxuf5F04fs4jnoLE3pWRGFhvchmvpYaWjX
vgwBj1s09Q1QV3DkTFykQprwDPWAEsP0eyviKl33FpLv4vfG3rC+pFW7d/VqxY80OQ61Ij0bNppY
qAPApK3ai6yk2zjOpGf8Efu7QqMC3U2jwrzDKafwIZlOvXEINtKvcmVGDdSZiVurWRyflbq5vpp4
ybZrs3XpghwWYQiHZI11fThD5w5toFElt2JB4E8HxK1a5MGWCsCZizggSnXs88xAD7E6GZo+soun
WosyZq3CkGdZeW0E0oYyoVpEeIyGPMIQIFkGkK7PudambFqk7oSqkmi5Nd+G+grejqIjTpR+Gipb
Ex0/BxG/CTKIYr2P9pyD8vI7GUkwNu67ldiILpo1oLR4MupTmvGuzxVlj/hj38xZJEqLrFCHr1oc
7BxzbJ9kzyp3rWd/aNd7LTxA/39LvES78PCZy7HmPCp94TyCK5w7QZdfRISC9heF0spBRCpWKPO2
KTL8axjaejDecmmM1yIMII+h1mCpC3E3cyiHnaVO6GsYB6tWycKlqkKXHd3SQCxjME6lpbDphKz2
xm/vvlUi7wmxPXuDzpqG0l5WHAaXhEpWpxTOpeCHFZN7ZApuHtzRo9jkDwNIc7O9QKluEPxlSBi1
kFdZbcSdxH+k9evDiOD6+p9Xk/rfLCYt2bLYpQPJMBCi+X2nDic79aB7xl9xuJyZbdFA9ZSqC7za
aJdXKKGCoakvoi23KoVJP27WIhQdI5S6T1f1krIZMqeWHgzAFuk4t3snQT2yuZ3oppFg4OipgLGB
c0DXrKu9OJB0K1aZIX8bJanap56FIAUyRdVeng5iiAiRIOc6cXq7+MM14j79UL7+88el6PLnxbfF
cwi1cdNRdKg6nz+vCjQPABWte1WRjwOprIAcmtYTynQQZ7kf81gP5PpSQt3c3op911qg3TjV2pIA
N4gCoagcJqoGVLm12AJlHptRUzl9OmvVWL229b/O/vfjOrVc1YY3ruUJA0LKwCZzYoZ7sS0WoaeH
0V7soUUYAVX+EIre2+DbtXWG9OKnwbfQq0peCNW7udwr1p2dZdnJHhBNhej7IA4w3HA9dDRtbRSO
/xCPTnoykVrSMSJ7g/croRmQ1lQPWhWtbTaRvq1H7As0DcRea1J3nFX8t3+YEcJsSdyHu1xhSjZz
NPngZqdfvIEpX/J7ZS3CtLcepcxK71N1LC6+rFHW0hLkqjKERqSmXl7DcEQEoXOHQxe2w7OWvofJ
mH4BqpWCGbOnbza3luokWGS2XO1E76BjGean5RPM857tBO9A3ExOAljR0zu4hvo0Q7XpfeOkxaVq
jWPigbA3jBBdZS9WFmVvGfskzt1zEA5gRaIieOPH8QokUXvQ5FDbmkhLrSojLL/a1ptUW/7bpwux
hX355++/an7+/muWaZIkNVVDlVXd1j7NF6PGrCmB9H82e5Ydz7pi66vKDyH1ePGiaRt3L5mau/fb
4t5H3mQtItFeJ42Fd8nUK+IQsgGk91zbdJ1OKQgN+VkKiwkhEciN4AXHaqu1Rn8pCjM/I34yR7R4
uIgm4PntqpVwDxKh6NBV58EsG/VONFlW195VOLOLSBx6V8lRSCSrAlrfWYaq662o/lnrDIgcgg65
9sIiE8l7GVyIQe77pUfYjnzK8BS0mrctQgvgQYso4FrHrxZGs2WD5GW7cP3Ji59yUGdrXS/3XoPU
qcFjaR1OFADQjj8P8GohRMcIONw6EN4DhD5dYU1XiMFpbr4pmmtSAcuBFLVeU+zlyUyz/nVWih4R
4x1t26hfWhBxnHAlBkq9fEQZ//wpDyDCWxtKxyNQhjvRkvE4OtwyCjW25Xvk/JB4gHaDKqgtPeMn
81Vn7j+JqKlPeN3aT6ijJPey5Z+wipSe1cbv9zJ1MUhzjfSsDE2wRkxkWXUKz7iCCuyFuTq8r/iH
4NpsPEghh8LvMuovYbEXbUnurLM6GdZumLd7yZUaFDuGdu/Eqp3PbrE4u42xp9EiZNt39J1oqWI4
tblu4nySFzvfzZ9u1RNxpvsNFNsMR9lrDcVzqg/jjAzUI3JPI8sDRT8pVDLmZskKSptCcZBrcLep
nt9nQE53Q2kE1qxucSgtUT34NCwsUKSXkQtmpTi6+j6qSv8kDih/R0d7OIuAbCCkDFv3n7NGHbfp
2CX6TPRYge0vFF1BVWC61OHLtLepGDDjhBeAOeCdIXyIKDeRyPHIQ4pIHJLYKVYIAxWTNkZ4EQc9
h4zZ5Ij3Ra1/SMvhR+W22hMy/baIRI0mlMYPkf9nVGGW9hRF7oe+1s3UBanXZOHl5rhDskTeibO6
68frmWiLxg7lyC4G69DExc4ybAwjMsWVl6bVoPhzPUeXKFonqPYiftiqW7sAAd8nDXLwKHmvC2lw
j02XjEuJ2uQF9cRgoad+/ZQalPPcrgxf+zZ4D9lPfjdSha9zj24O8ip46QRsOioEu6zIS+BJxfi8
FJL9ZvrVH+iH219SJ8NUJFeSp4zs/cJFMOV/yOZB9vp9QWFrmi2zeWRSZTKle5pwP1QDI9P1066o
rCe8s+SZePR2eQNIH+2JnUhf9xLypICE4p149IreJKh+9soKOuSi93at6EWIe4vYYn7/d9ffLvDV
2gMbUqrDPi1w+EhrpLsSS/cOoYKCgDgzG0yz2Qy3KtTfKYllhw50SjWo5uyXu6ccUPUcX7XuSWfT
3jTDQpLUk64H+ctoB+OutzIZxSdCMoXy0vbQTRCh6VkUbYu6OIy1kr0YRjaHoQzbywC07dW+udHs
qlgbrWo+oUR3ERvBoR6B7ddB9YDnh7GpPKSGvDq0ntDGuASSWW88w9c3CNbt5CpLXw0J+w2qr8pB
13AfQvLOWDqZ2T4DonsWWe5fQ5Mq/TkUkSjlOtRGMjbrcmlh1Kp10OELjAssIVA/zJo9agss9hrM
mw6qGiYHre7sNzUZLyY/yjck094tvzdfobo1MydxxxeX6tI8N832CXlI1JEctXmIQ/SuioYkhSwh
soX/iX5KU6BInVX6R5C68rpv9PrO7HRro0q9s3NssOSalOEc23Xy3i7wOx5M3IWcIAvWTZ9bR1QS
JdAiw3hGY95bZlnXXNIwi+HD2vVjVars5dW0e2bi0pC/6JUvgYXceZV3EsSj8Qt/SfmdBcABioX1
bnR49DaZv/Mo2myKjj+nBXp9GrKhuE/z4g09JAV/Xl1GeFApdvAjJrBjNxPtSV9b6xKb71UPiePV
94wNQmL+Y9ecen7cACqGcAM4Z7zHCBcpoaqNvusF4mJFhOVaAYW0MZscakDsrVTAk3tEEUHOekay
xLzXe4k687lzxuZdisJV06DvZmahuhnY06AvHDWXJHO1ldbI7d4Kh4gJ0cthjfv5A7avTJdIKb0Z
xbhScmAniLqjOA/9HQSkZF0PIkQ4CIZxafgL0aFYCpBCcSonIadi0PXUmS6Hu5ruo+DDbcRgO6jx
u5GzeKtKDsaLHRVKd9JcbfDGQu7DTh7xwEU+T9LTd81/7UZ//J7yYKYmmcr3ajGmG+hv9kaXPPUs
IWE7aWgXb5VXAmzjmtS2/2hUOXvKEz1aNXz19oaWdwdJSa0FIl096ehS5rEYJrBT+gfBURRKS9q0
ShHtZTM+3Jpu7dWoPIjoSm+Mg+p6j/+2TdxEvELfxl8SDWqCGdjGwpI177Fpi+pYJ/ZZlUL/UTSZ
Rr2rImU4YZTpP9pOmSwMbCrWojM07GSnhxQDRIjOF/k4c61bcljNKwj5KFEctXisT2Yt1YijYn2J
MDO1txbbEwUB13bKalFdDkErO9WpwFDyQW28D8OaoYU56bxokTVsctJ0eN5SbFYLmwq0Mfw8iDCJ
Bv5/wBoWpI+0s6tkmAkEO9lwyVeKJnTVvmqyU/9sG01+6C560ojmcQGrjHz/PyzQ1d8xDrqtGzbQ
EoAjBj9OBTDR78+TAtDFmIUpNkq1TzFmxVyb77rRXpvk3e6LCWwxYpzi2PXPaOq7RVOfGFlPj/X+
t5F/vU6MBFuvPf16hV/XBZFUrrsyHWd4ElBOcZuO8opzJ1etcehtcziKFnEY4nxYSwCgZp86KjNm
FyASxbadyAsI7lB1DfeAmFl44QeO/HXpbkQkDnqFoiYTRTlXDB/AVlvbDZof9gCnHA8r07KxpW6c
kzUE7i7QwvsgDZ2TaBJnUkC5pvFGpMN/dZDdKleIWsGfdaolDEQVN1IWrKCk8wW8cGxyrdR48GGW
7Vk/RPhfqG8led7HQLHfRyTKnkoF9fQB9Z6d4kbGEfFDf6HGXrXNs+7/s3Zey5EqWdu+IiLw5lTl
nVRyLalPiLZ4bxK4+v8hS7tLo5k9Jr7/oAnSUqouIHOt13hYhQU7whjWA1q85WNS5psks4sXOxfx
0eqIDcoiZHOdpxZqyfWQly/jpEcLZVakKrtbJc2BqgK4XhINs7nNhVVg8oL1emPepo2CdgS4o1Wf
aaLYjNP0zdJRERwTCHlEpt3nrtQfDJKtP7KeFApSjfWjjZbrFkgzL9d/7kH8En0N5Fo2tSi19YR/
8cHWs+zEHrhc4cqRfeFd9lNScXT9rWu75gxt2TG3voM3l26WFtGb1DqLtND2MZES5Ckb61VFviwc
rOyHpsDEkj349Oq+G2GFOTbpq6ZE2CXMEpbgZTm+ElIHJFyzV9bLKHodjUWkuOLgy2WKH3bBMRqH
46AGFUZaZFFapZndtGI0N0eh/w4085Ywc/K9Rjofs0XPf3FRWFuwKE2exj7Slj5/zDmNvHade0p/
ssJs3A6tqu/HqA8P/mAV28KFC0q4MV3HdRDd8z/WLXuDhPIYZHazZg0+nYxqnJaFXhi7QFXGVyy7
Fk45eMTM/fo0gMXGW45608cGyQgHus0PrqFCLu1PNzWpkG2an2DAR5mtxS1BdksSTLkS7zev9uTF
5CvUjKl+C1KRrlLbBUgSV6CPtcRfBGmnf0eFPQ1U+0ek4g44YRB7Zweevm/aOuLD6tVLgkNQZif2
jyxNf+WKqJ+cqir/09LX+keU0Pyo8jTD1DXCaaplauanR1U7JJqDNdP4rFqZB1vsi2t0PHhz9Ius
3kPZME2qtyyKyxtbabu7Hi38+0HXXmR9MiUo5uB+UdYYJZRDspMbEVmMGutjUbbaRXuoovLem9z0
6GuRWIf1gOAKiLTFQLTjzcgmOMYlWj2euystp/rd2OU3RKbcF8XVIGoILduR/Pndto16UNSG5E2H
tHro5A+N6emP9VwfgshDeNEYv/bYvCADJFRC73JHD1dEXQukbhdyvy+3/yS4hlOEdtvOTh2zhc2h
oqBlGfHGSXtWlhZKACdsyOv3YLojtKXX+j3m5TmQvFAdxFGW/aAQx2CwOrISKJ9/apBd7NJmiOzY
ooe2ytwBGK19RhW+ua9zs77vkNQEdWSflbhv7kNUx44FBjHLUtXVk+u0SKSp82ZIVUt8caLhZxvB
kYVy+ttxq4fYd5XXDA7IIolr7Tw5M3sR2XDSl38Nh9z5Ppxv7jLctgLzd40eyWSMwR2a2WLrREN+
h+goTJnAzl/rOkJTyrGzjVI3+Wvo2G+djyF6VE3Ro4ePuawevdzdpkkTruSgfGT3Z+q1f8R8r32J
iq1p+NmrBw3+QJa4RpuW4qCMj8pU3kkkeF77t05sVU8BysgHoSFlKOuDPLjztaZ6MrDeyz2k1VCo
WpttyxKclfyxGcXHw7UOCUOxMovauJFdrg2y2LmY8JbkJZa5aAB+61l67yEVs2K5ofKinJ3f4gxH
qArx4IRl4T4DuXAwuEG3Rtx1p7BGP0MNevR8YmyDxiweHlD99RelmzfPaEz7N4C7ulc1RAs3Q9X6
m+7POeCyQFqlWY/4zKGqBJLdCvC/MUb/pksC/IiwXTugDd7+6ILo0einPP6NQQfL1Tl/NjTkBfwu
uVfnUuFGyEfayb1sI6NzaTNmyPCfNpmT++dxXlKHy17k+iooYeLiGIEITQHGzZx5ujN+dl+UYY8Y
50zixRMMsnRatv4Nv8juEXvvHcv44LfDSegX0RuxEBT9lCG5Tb3U2KsGNI4s1p1HtyaLPcvv/MLp
jLsf+KdWqejo5sqDq8G0Qj052g+B794GFevNSk/Ht6IKDpGXtqdGTYyNQyTvhsBn8BvFhCxHDQX7
1beC5PKL0yXlsnK76c5wynE7GXq5M3zoqYmSIuoYA/9Pw0Y7GLUWnVQ09leAvpIXQ6RIovCZQLkg
fWKG38bE0dgZjiHWkwNPmgoOdVD3xr0TJjgEYVn13RFfWTKjQ4vVuThFA/wkcAmlOMz5SZGHAwop
NIAIej8ztXG4aS3o7+po2edetG916Q2vvTuOayc3iTXOiJJWM5doEHtPYypQZHaLaKG2ZvTaFZhg
Gvw8trLoTTXM+kA8YKnUou2RPOpzL68w0m3WwsmRvQjeEflUwh+5Jbpb8gl8FSWS4leQ1ISoOpnm
iFj+H7AV6v9LnIbEnaxCtAPBI8yYyBUYeLIM1p5ckLcxy4Yng4o6D2S87gnqnH2D3pr42gblfcyv
I0ByboXoSxHeYH1zGI0++N5OWoede2Q+q9PtZWGAqyoP6i8+ji0vZatN2y7L0RGdi56HmLqC68Ph
0sqfJfLAvv3363T7n959tmEQINYt19E8VXc+xdE1hGbt0a6UJ5iL2PT42MmP1dTfqSJL9o2oZx/1
sHjyC5Ylpp45P0twgUHLTXztO1pgV0ekciqL7pAVUfoL05uyMOxr90x136dOFbSBL33nqS18NW4a
v9UXeDQ6KZqA2OGkaXpoifj+gnewH7oi+do2vblAkSA/QzDRtwX7ji1uQRAv3TkMiuXG12yMDwGL
cjkI26aEKCg4jQnchCQIlFYWPSEOdaPP2flQIO2WCJK/8xNEtv0pYWr2uW0eB8rF+Q84VCBznwJv
swiIYfHqsQ3+meonGB3hG98ETug8GaR2l0k3JuVLaiG6HE7JBqBYc4BPNpU48HBad6Qj2/lwacnN
0VvISpE2ZCKn0V0EmQWS1J5OEuci4TDy7BMm5lNRCAs7ianFJbjlbtqZ3WxyTD7tEcU8Fp1u3x00
pXKOaEoixW1r5nOU4aUz74J+ZSW2G4X1Uw7KlIhBDr5SKH6+D2qSgNsydI1nJy1Z6qd3Okq/Pzsh
Vq7ecJdUQbGAnZL/irCicNA/esUNDKkDQ7UeYFVaqyKJ7FOLRN52KhN1l6hJeLKAC6zNCfETLzS/
hD4BtRSQzZEQHTb3cxBGySbxlAMX5F0pxl8IV8etyQ8EPB54jx5BV3yWVnhHvw8iEB5dBrFtrf4M
GiVSoMaSqIY4exmEGHJ9nLdNlyv5uiKeVN8mRQIAaNObyN4jSxhGX6Y2+KZZrnYURhLvpzL2WOwS
ZWx81rLNMARbGYOsYKDcWNXoXWKQWQQQBWDSc4l7qlDBbyqKhhFc/7tJ+/ErZKphXRNP2bpW7MzV
lREX58BMXjEA8G+B9te7ptFf8nbwb2WVPMiil6VrAu/x8VO92ej6ostEvcrHh6RDg0YC2smA1Ed5
dj3IuiToy22SH3lCuT37NvUxx2UN+07fOmpzatexwdPqbm5jJW7rz7J17FTrWHuPQT00Oz1LjJdk
8tYk6exHdXDC+zoUj6k+kARDV22rwUuGPa4bK6UbonVR1vlWEH9fyrtWc8d8641udynK1sxGNkcb
N1bZ/rbmrdngq+DrgXFRRVGJtVMF/vPBL34ao6McG/yoT3KBG2rryFGr02XNq7uYkRKd1/slwWmW
M3inrQTWc2RKQtDVYvzKLjNYjk0YHss4zB6tKf5YjwvYccit7HHub3WZ92bqx3Q03FPWqvlz0oUr
U36iKCt3LP3dpTB6dWtPFv8BWYjAUNtC503C4llp8Yeb+455V+4y4sMLkejd4ziE5aZ0jXgtE4V+
khkQzU28XfnKXvL4XKraOFMvni4gGLBexnIycCllbezsM79TcIJv2V7GbfVqtck5mGOdfVzubcSh
30SCRhgyIdFd5Uf+DlnaZhMFnvmQ5imi4GBVfrb4SSbN79xXrbe8eCAYjMHCnxPkhj7VfGyCI5Qj
hvOhT161zhtWMV9kygHsy5wjgnEqkwp5Q8pIj3DIkq19vQN6OX538T4b2av7/HcuYDW2tynmOscO
CvkqxWXurctqGOR4WWUFOhmeBlk+ZZEEENCG5AkP6Tlr+yfZAwNoNqxR+tyWSKtDIIl2Gs5gD90c
fJM9HGTyS6sfTyXPtCVm4M1dPR+EaoulGmba0tVCpLkSO6bSsQ28O5z4ORuiW0NPq7N8+RSUGFCe
5c94bruWUJ/5UPozDs+l/j+8fDzV+ef3/wy3IfOjkajTPGdmSXxI+xiWApFaHcanydvXiia6XZSB
SfI8s18ia2AfJDFCngWdzwbI1NNoGTe+Apas99dd7luA3UW11IhNHCp01Mmeq0+Jk+DfwaNqgyxJ
vLb9nKjwDCaWION4Cpo77HcxYikhF6lTc7B5sn6ByvMldxP9TpbUAJOOPH5KIqI2mp37e57b+Fbk
jvU2wgN3AMrdl16j3CZTP8xqYfrt6CkIiyfDfdj2zfcs7H5a6Lm/1UTWwC7040uMMDYGouk5GQNx
W8RWiSqMW9zWnuNvY000u5rdKd5cClyVqn8cdHU6phGO7JPeP45Vri9i3FrXtkdWoeRd99OzG6R/
QBslWowxr99+H7FAeMjMDO0zM4DJpXn1N427PddL58UcTRy1TDvf2FXZ3Yd2eUqB8r6lGaLGM8BQ
bUW4GEURnp24uhdKGO+GIbIPfg4XRR54fYJQRICVdWbAK7Qoov630HnfkqGJKu81hG++ag21PqBf
1t6REuNV2kXjCvmral0nvnlX83SCgFW5a3xkST64XogcaJc4D66PkCgwuG8agBlEUWcvEwfLNBYX
60J1X7Al6b+7blTcVKJuVvHUxRsbVvGCJ4B48WzEOmoz7H8E1ripg0qEN53x1Oem99vqlXt20tuW
7PxydGAsjIm+aFsNQd0sdDcIRnmHAgn1re0qe9SH85WG/M2U4r6pgq5GFRjjgB5c3LrwO3bgeXun
l+D3GkCH37tEnF2Srb9IORGzcbwFovzYE6Mjv0dDACi3Fd7SIcNNrOhDzCynHtpCehyCML6Xh6pC
vltJgPDNVYmi1FhIoBsk9YeEM8sWifJ1cMtzZeflE8DbJ6320jvoZ+pzoWhfikBzbvW4bE6jVZ8h
AgDpx4KDLdyvWO3yoxoFD5gxjbvAySLzpo4K86gQgPZWE87ub8Imalx2ar2WRWW079yS7aGt9+K2
s9sB39w8fzOVePZe7cKD7nUnYJou+Oe/eDihx1kVGj+TMgw2EFff+TmSY5MQxCRcM3eRZS9svioO
Lhu9Pz6TGcnvqjR+ZnXS3I7IZS1YPml7jHv6L6rLkxpoeLYhSPKT9664z9zeOA2Ds7VSM0QJ0q4J
6JlA0OdGHHvFfT84zr6cku/kGOkhNGvceVEC0k6WI93BpLnBdAvPgX5VEln+wjKmWwG957U2F23D
RpDV0zoYPVO5jrxyXIi2UQpScUZ+uJw6Js40PisudyHm2iTgBeXqyiJEO1GE3j5vxnM1xtadm7Ub
dp8r0zN+FgIDMTVuvwvT6s9Tm5WzAUC9rqO3qeY+jNnpjF3c/BbmI2KA4rlJQu9Y+RPGKbiFLIcE
T+Eu5pEeKZ2/VUWU3ZTczmeMnstzPp85pnbOeOgfZJVs7Ism2wjU+RayCLgpu1W0+juky0Mxq5TV
idrvRIPrqyw6UTAReUu+xUpuP0XdKB4yrArSuVQWKvDNoEeXUh0UTM84gCZ7P0sTo9/0of3tWnXt
du3rGWVFaoOr/xnpYCIJivc3krTufqiaeOd2vncgfpltI1MLTiKKmk1YG8ktqUQ8jUqjupvc2kHn
UEV1RgRnjzfztsiK7JC7U7sPuf23XVS4R6MY8WQdsWsdqhaldXAfD5hCIKZsCvWpTO8R3wd14E4Z
QrVxvO3Nut7FgdfeIRaAx4CX1m+6n5/UijsdO7Ndp+XN17jGXhekXnY2SLtuAVKp277skkWFVc5K
I4q602xmE5YyvzIQ43Dx5vgGlXmlq7X9yy2zR401xKIhqHgWhrISWBv+NiGVhTwL34KeTyjCpDhj
RNlt67G9dbmVNonuis1ggZVRHZfYgh3qL6rVfNftLP6d2ydQmgRyuZnPNrnnNydER7/qteZhQjd1
XSHwfnSxmvNicoJ+oDRnGEbdIm/IBFQYt+F0kf5S0Sy98XLWJDZy2GvohcVhmgzrhBiVtgw9ob2a
SNESA3FJVHoaj+x1oyJXEoXWhIylWu0JUzrAxcUvuBU8KMnasyNu7Pus6eKDESEQ7mb9eJt58/bF
sr7HWhlAy2jHrRa23cYOWCJp0XjfgdL94QGTw34mGx/GDCGRNEVCts777oXwBAkSekTzwtmtiuxe
F3gJdUOzVZ0g3TkTMqPahHIc/5fJZlRb+84zERaJRBUgQQa9eNQjlOhL4PhD5PlPlmk2Zwf1rqSM
b4SBJns1q6oObXqKpkrfkEFuVxLchQdMsbRFVO0k9KuLZ3AGPNpb2dp0KOs4lvmkqn0OXbUgZIoB
mVX36cIwe7HrOi1YTa6Wv0HE+EXWZThXHtSOwgh/RvMz18LXt+yVEtsX4rBoYNm7PurHzdAn+UOg
C494Zdf8sD08ipAI/YXL9K9KjZznSjUnFIuTN3fE37XIDe+czYdRQ1tLj/mhYtehK6jQIsA71U65
Cv3aO8uOnmcjIBqb3s21rlQw/agtHizzLLJbag322b3MfZkstbVNAKqhF9MLWqvhyi3KHKo4AUA4
g6yfeyM9erH31UkM7xQZ7K/D5nEyjGihT/pxaryDmdX+3vFcdPkgqCymMdSAnrTD1ksbHcvDdLwr
50O0zccsX7M5jrYlO4UlzH39xcZHwqiH4Tf5uQmkMgsVdtu1kuJ13XrFShD75nGZBhPOmTyoTcW6
H3iObNVRiZdpZWvPdhw4Wz/B/5SfPPerlr6CmUmXk9uw4FJxZZ580COZYTnr2DaGpbASXC7U0TkW
Vdf1N6TkHi3UDrey7nrQGvevLo2rE1dDThgCToOVWdO8uI1o8Ho1oy99XRTLPrOMc+KFbFHBQoDn
3sTGBEUAQgL4njTYCr0SmDC3J1EbbAGJUD1m5JluKoQvd7JOywz7pp+QMYbBdcbFyflFLmqJGWHr
B+5DYLBKjnT1m6ooIxTzYtqbCgtB5Nt5uo9zaKJSBAvB5BXRqvRNqCGAdeBAM3DZJQAe7kGl94du
MuxFMrj1ygZDb4URCckgw0azHPJdNOXcD6WqYKM0YW4Rev7D6IiHwA5OcKMDVMJjhQBL0m1QjS/u
iadBSVYQzFS0VoGJwaoJSm39jPFQfBqIaxAKaevnpCzcWy8xn/j9IIs5wuaBLut2QXLndAR7xvzC
opV8sIpd3LLqSQBLUq2si9EwuG3LH7Jgh6G6KhyRzBKU0zkJfJhUWjvATDCm86VOteyNnrpgL+Yu
soHdgnlnKUdZUwrktFULF99W6YBJeE517Lr0/Sw1ymRV9ORd0Z9oZuF6+lxOeRLxu0rVfp3yJjzV
FpahOPGg9K15/kke+Bl4uw6mFdYQ08mqbV4AWXyPNQ2+lAWPRSl5qk0Dzl98Mztr1jyVda1b7PUE
uaYidvVFZcLs6lKbLPyQbCYVV66iQrjI9I2zOo7WwsDq4T7kU29GZ0y3ClvLSg8m2GjjHEK4A8G6
7C3V5DUNctMrdbg4sfnWQ+o7hf3P0ShItHbIkXgugdsySpx94zesxeYzlJ+a/FIpy/LQOrdkecd1
30XtirApKYoSJqRQ0jc/CZOvlkKQH0uG9gvPe23Rxn7wCBYlWplx7d/ZKj+KKPnG5ooEfIdjjN5Z
vFrmojxgUwCq1vKIDsBro0kfHHufIwwtUv1sNA+R2UBsVO0UijlfcOzFGMypXp3ufBuz4XzSUJQv
J+IBZmKlGJUoxr08VCGUQFZb3RpXxfe6uu1gGA16tRvS2rz0Exq+YAOhKLSHvXWJtj76q5q5x0Zl
uvH8sXjSQrt5EA3WrUNWPJlOv/ISVbmfF+p+12gvBojVIwEC/1K0ygxLtFHE60wvYwQ2+0FZlUWI
jaCapuRiix845RWHOEeekXstYsdsDvcWSkBY26fTxvJ895DUypcwRr5HwJA0u7p5wo+mfipAI5UG
6k1loNRPniEQSRvHjicsRZc88EbrCc34rX+LS5I4Qd3yb/PY/qlNU/wSZHG9i1TMkiovSHCXJt1j
iibaylYYEThXhWYJeoVWX7GWRFyUR9U11QfeH8BYqB6cHt5iiM6DzUbz4CgTgMHeMraW0aCC5qs2
jKmk2WYAmJbwwO3njFDCFiS+uiSuTyu+SZuy4PWuJI5FiCWsNyYw0ZUcq3t9sCm1sltdxnaAznjb
E+ebO7PCazCTBBkvW5Oe2J+JBtmlCEyLFxayjmvZORcp+c0Bm2PZWQ0wN61xitpcxg4DjsoktDey
s9G3OhY1rn9pTe0GZ0w7q7aXsZEg8daTEpJ/QjJhw0aGNdlg6ba1HK+/64PRWWN8UR7d5AD6JHpS
mkWvqeJJ0Zz+KauHL7CovFNh5sO26iFvKsYg7nBX3iGj6sEdUiL7Utdq33CCKG8vVT1iBbcmyWZf
LXWc3dkxAzQP90hrijs5R14j1Mb+Odq4+bDInFywxIsc1Hbj9BAEEL9hvf3ICU59K8tQvwHlYd1l
vhVvo8Hdt+2UnTsree7UJHiBj4xQj6lheIdS0kud4JdErH1cy1bAA/h+VKm3l62FWT9mTdGfg8g1
vnTfmioLtnqITFQpsKBDn7NGurnClS0myYmU9TTuvRJNZAyPnb9Oce4Y9yYypfriQ4cPp2am4X83
Ej4IrAcfEuYXmz+PhCww3sELvhj82u79tNjLkmIJ8y7GIkGW4ikvbnFc/yFLNX809O0Ip+gByfWp
rrqDO5Cjk7PG7YTMFsiUZWwrxt3oq+8HU9k5igjurtUs+Mt96gfPstO1Hm1NbRWOZIo/NRRBrGLw
Blvg2ll2IR7BXsd2j+LP5fyeDaNVa9ozfPh1JNrxzZ1sfzm1gJpHLVdPqk64C+z00o3ZI4djHWJG
BgleHqpZCUSeIWrucnvnvMMdVEBknfbnLC0yhKd7CCWfGmRn2So6JfjQCtknIIUtGqISxF4vszYN
fmINMudxB6mYAMs45VgVRe8H9BTzfTof5Nm14drv2vCp33/R5Tr9BCA+wWCIC1/HyeK1z/VK/0WX
T1Ndx/7tp/zbq10/wbXLp+kb7G3eP/7fXuk6zbXLp2muXf637+Nvp/n3V5LD5Peh9WO17sLoQVZd
P8a1+LeX+Nsu14ZPX/n/PtX1z/g01b/6pJ+6/Kurfar7//hJ/3aqf/9JkXeoWR0axQKBEJZ20Xwb
ysO/KX9oIhXFKFzV30ddyp2JIYuc5VK+DPgw7F9eQVbKqT6OkrX/sv/1qtc+KnnnaXVt+TjT//X6
bGbYegszZnV+veJl1st1rtf9WPt/ve7lih//Enn1Fg6EVQn80v98+9dP9anuWvz8Qf92iGz48NGv
U8iWdL7opzrZ8F/U/Rdd/vepwNR3aPFieWDGY3PbDaGzqkHEY8BKEQdyJAPMvAG5QxGMFs4mlesv
Fbcp9E3aYJ3Y1B4ryrlZdhzGAEwc4BVEZNt6rxftYC5lc4BjvJl6JzC/MOhkVT956aHyWAWWeqlv
9BF1b5OkEj7b1YI0A9BLgtMHi4DrQQxo1t/gL0g+HJPi91NrmBJlIWvlQXfeB16rLqPncT4ul8qi
btJvfoQHOQ5w1iLPsmRDTop4lJoVD6Ayt2aVt7eILeUPCtGXo+W1Z9kme1XcuZhb1cMSWnj+ILvp
KL/ehARb9rILRh0skXKWpswqO6RlAYbLjLWb60T/5dXxpzk7lu4TRP0XV/ZGlJd0/3uQG0TgZsHF
CSQWOLBZbFGWHd0JEaHz3puvDeafLrap0KUY6II/3GWYHCsPsp/3ZxarSrCRMyHvaiWMFqOOyQLI
U3kgSujEUGdouh4unRLXPYG+HDcfxoA8/av7h1q0FlN3MRiquFGaMGevadq3PWZ6t/IsbdKbvseJ
5lM9C6JoyfqU39CnAUMbHvskQK3hrzlkD3ko2d6iAmX3m2udPAtTp99Cg/z1qV5OUjbuoS4ney8b
ZZWTinWmjrOos7DATJIntOaDUaN+b9fepV42ynp5dj0Ar7MPsjhJATx56pJM8ev4fawc1piRv4yM
Gp/pLBvWQACwJokn3btBX685Y7NNkARbC4VfLRBqwnb2sI69oj2LQG3PtVY6e6d3n2TVtR75rSck
oV32GnSVhww48to2g34xziNl3eUacqZrpbyO6wTj5TqyQS2nVxSdG5xVoOnKM0Sh7t/5up+ou4jw
eeXNpe1yLjm7kr0btiNoh3bpVdEpJIe7V1vDSFHyr7Jmr1QKhvA3vqLW/3DeYlGuLmR3v6374dBq
CEEGTY+7TWy8c6cTpfNcohvQqK8Ho2yGtUU0X1Z96PKZeS3bg9iFjv2hq6H4Qg6XRGzkC24iv4u+
Er0rARlDlG5S1z6EMygCa0P1a1agDiQqKA5/eoS2puGkLLKFvvsE+kkywOdrWelMYXGE/2oRAFkW
f7BBaBodMHMiczRHALlTHiKyqAcZ15MHBwGtrZ22/UU0r5zw62FLkT60ZMMu/YBaiBWqJw3ScWVz
PysUrKO2jpehFSNjClIwBw6C57Lwvfq+FGN9L+u0ua6D1B0uGmK0a1mWzZ/mGdT4DoeZYNfbjTj2
cJ+PnphllGU59kPj4OqY9hZDvrw0EHwCDzA43ffQaCMS93q/UJWgXF5n6PL4fa5PddipGwdfv/1U
bauRslF0nIXnV4N8XXx4r1zeNrCJpgUxBO3DG0b2/DdvpMtLRviRuggAPS1g+DkLXyFjmmEwhthq
gRt1nZBe4ZD+ORuB2zc317Js7kVyGfGpXhbZQfcbkP+vjehcLK1M9ruKB4k5MyPldD3kfvNeNIP2
pgMmcpSNsv4ytoeNswimelpdhxFV95d9WWkL5JTQacW5GUsh0OlL3TSiCBCwhnGc07wZIyqj+zZ3
xDGPczamUVPt4imtdomRuuqDsIgdqFiyLGSfeu6YSKrCOBv3dGTdiEPeyio3xESSxahAHqTR1Gzh
IXR8Mw3OtOU1p91BZtXv5FmGsLo+YeR7rdctEHKZbqFdRFdPBVR7ow2ltXH42FD8qLweCOvxl4D6
XkaKN2cG5ubIxNFZ+3M1WdfMlxwKhZQMV7t+gLBGNbxv8HH8xw8W5mkFOsZcwGDVd1MaVWh85Ljw
dRlClQrGkjpa1GGXie8ungiLGlL/2f/TNzKc6VNf4bzWXCatwls70EgBdA3iaKnXEE7Kg62BXpO4
NFd2REQSpMN7XQGxqhiqdC1HXAbLeTBrJKhXhTh5zHPV6JhpSzmjPYRb2eXzkHluqLXRQY6QrdjH
LVPdcQYbl7HZPbDBu5X/OvunHcIT0ZLqW2jH6HpYTXpX1UmzH/QQw214Lk+yr5Rr+ce+aj9ZpGmA
Pig6tiyOxitJcgYavVcgwyQUZ0KBitf8pVWyDWSr4wJ0kK1ybNGRh3yX4fWZZ2GSJ7/BoEyHPGwS
ga/AT12LsrVCguTSmhXlIapNAE2NtomBeCDWjFMjQiUweOaza8O1LpxbQXBoGzuGrSD7yYNonfcG
uBs/JzJ8kxAkUa8D5CU+zSQvMaJ2ciMbZOfrtdP5Q4G+ak4VsCbDMbGuHYHjRfYQv8GD8tpRfQv4
AkgWRuYKAL72VlkaIKtyfBwLAT9PSRA16wMkg3PVIfmp+qcgndQHLeIHOw+Xs+ZtXu8G4r3/3aw+
rtzaoCiOs2DxuLOEa200v4eZDT4Lk3OlP0Z6FLzgPbALKqL9rRtPT0VVLIZZGA3+XHGrY85yE8y9
IC2ydrbx1pWtHqYa/ClMKVvllLDyxFG2Rqb6Ycp8zEkUM4fbFj9JKaRkGLwCBL3TPahK0u46N7TX
GQH7L8oU3cr38LVHCvBzV0aOtQ4bC8cME3UqTFYnq9rIdfKE/fPBdPLFp7UypEpW4JOqGgcrfm99
r5MtUVN/aBkHXj83l6U6CZ+tUTR4UaO1YKQosqdms8ebXhG3f4okRYOTPEy5s4McXZ5sxQOrNrjF
ttHc6EEePAAeZQIWT5bQttAxc2wPRm82CTrL2bDJOtHzkGXAxP3/4OCytmijSNsUSNEli7FV92Xb
OSfZZdR9cWu70+Y6QMcVassTFFa9HOCrhbVorSq69Llcd0ruyqIIL5MYyDvehSOJT/kpHGD4W6/y
rRvZVx5ATadLsE1ibc7TT4qL+raZBI9KulRjtF2LrhGPY1Dri0hY4VbWDSBuj6CifmIQJx5lVVWY
SAVl6smZqwTodGy1bVaRc7Fk0/dgWK+yTXY3sYtbeBmUnVb1zf2Y+W9oh4iDh6HxYfQHUOjyVB54
vCtKe7h2+NwLH8/3obKPLPpFG1Q3sozUWbTSram/zHntkxXx6C+uo+W8Vj2+T3aZQpbLzHlSRR1s
PnWxG5U3auA9h1ZtIpPsmXu3VyKwg5PKqTxcy7Jd9pTNDlJZ7z1l2b72vDTJriQkxoUWoDMiO8k5
5Nn1kjYydsbiX15N9mSPGqI6CDJR1ZvhzkFgcImlZrKSxd4LqeuN4Q6ZdedGoEGx/tTgixT/oTjd
fa4vhn1YZtqhzuvUvpGTDO6jPpbiNtCDFnBS5qw9dpb3tprVN349iZ0sykPSufh39PFRlircb+87
a1jmSRjeFXPJM4PgHmLmdUiFCsepw1jOH/H4WXhdi8qAl33ToH9HCzReJm4RHbE/OXy+8GCGYt1E
GTilqkYavhX3taOGjxABwFX6j/JgxHYLgsjy9+lc5zYAVacJzX/ZSra+u8sDfV+Z3vsAvQfCgKEv
NzlVUNGylTP1yMbOw8He5se+cH5f+0MNBN5lN/eyQ9VX4yLow3Eri1NbdoDR7Gghi4qbGg95+SVL
0ver4eJWEb60nZ2Rtgmom8IgaOPObhloieJnjavPEon14iTrIjyUB7byf5X/H21ftty4riz7RYwg
AY6vEiVZk21ZbtvtF0ZPi+A8D+DX30TRy3S7e+9zbsS9LwyiqgCq3RJJVGVlmnuORrkzGQI1iaJo
SAce2TFwNEXof3IsQ2homVthQTi6fuKGW55HycMLuopRbAIr/9oC8NFvh2baogovroEbiYseuSso
0GV/eGmu2Xkrik25G15pPpr7P8+nCAFy2jliucL79cm5rAFQMLh8AUL3rAj9AQIcXkmdgOjfRvPO
2dXaDTozQhAJWMOPuo3DQ6ww1iuK7uzIWUvBx3s6tGBNPZdBs2F1K+9zG00eWRxAukf9C0Ex/TVo
rPo0j1yU0RrNGlcJ/TnevfTpsr94U6TEPszt1FxoCotrDrHCG9SqQ3Q4pWi9Scr6ALgguKUAgH0Y
xTqNVMFfWQo99g72mP9DrjlI6XWnlRttljnhUKQr2Ydv65AD5Kr/H9dZrj3+z5+n6yd9DU34alOl
FpQ4G7broc2ybwOO96207/lJVlgGr14pP6U2jw8jWoBz5SDTQN45hsIrNOVsjNZDL4maQpG0Ng21
cdIBEQhB+NQmldyQkdzzFSl8RBPSBs1XEGF3o+TtLl1K4HxWpcnlTTe1G92sInONpIZ5iKrMAnQb
9/w2xCPvRGOP7u/kRy5Hupuyatubt/eaYIz2yPJpt/iBhHdul7pQhWwhsfNu05XDjmp05tRstudg
3jHn06yYXnpmlXuaT7NogoGvj49vCmhR1HxyDH3mnmwmNYhKjujngFAZsBLVaXrXLfs0JAfZJFit
Id+I1tr/OZYWTqPwm2ODEa22r6XGtTWdmQCtzGe5spWpZl3p7H8R5zquBlQwkpluuvnEjUVDBhiv
lkcAzL5zZpG9Fn34gUcrBbQgheZlAoG6s+GE5TN6jVemmQHjPJocAOb4ypUZsq4JRHqREqWhVaH1
HhxJGgDMU/HMDCThkQUC4agKxhv9vMaEd5r72BHXEM1Kzzgk+NmaeI+BwoUNoXF9V5TOQxPY9f7D
EM0h+z4EoclOa7zZG4Ks7BLbpnUivRIosV4sybsjSZgESqSkiTSwYFcR8x3SMBljOzlB6XeeQLPo
4PJ0nkojmj9aSbxxAKXxS7dKkevs5K4wIn4p0Wi16UrkyUzLgqCxsgUalOvKwm7mEHJILAANaC8/
lEz+6kLLOCA1zC8gNT3osdDPRte6UAp/lugVu7TKJbtWOxv2eNNyx4vWuIXKQ6Kxf+ZIE81aQKeb
xZquuXyYNATXdwxYTAkM+5Hsaeu16woSH7t5qeXDkJs+YOyk8wdZliueDS9x9nnMQhAmYMfI1X7S
jbT+BlB/9G1p2NKvFqMhJ+Buab9I4cB8IxKk9XPMssTiWGzLMpNaZsLvFHLF4xNSaM9oqNQe20Ja
u6Izy5s2q9NHbQJnGYCPP34PGCMIXtQh0jJEBSR19MlwEHkRGaAubO7bVfZxaKohBZOXgpcheT/N
LWzA01tgrNeD0mvLEuCBxsB9Ab7VCA6hAbp0NPGA5asuod9GYm3I7fIzRTcjpMhrPhyL9p+0sMyD
AMXTEZ2k+K+qtBIEO9pQQAVLWV2OohJSQuSVKoTO6FA3aJKaPZ/HdtTyg93/KD3Q2rcUR8vRGEmk
Dq3QUMuSIejaw6TP0AaNA58Mod2MFRL2E54j696CHNY/aWpmR6CBS6Q+oyw7NkBEraEDDFFONalx
U28TdV2Ed6vc0cxzVeroWh8kOgCVlJQagjVK3nki6MTagRgweS29ry8TqMrPaMB7xq6zeOmyeFoZ
RRQ8dx3gSEZfyOegiqwVBPXy58BJ3VVRhB5UFBqo4Fro2e04OppQNvAOhsMh+ab6tM04DuahQVQP
oKH5MFy8FPy/nZumYbR2BmzJW9X9yTvAY3gNKfAo8pyzrdhOUD4Dil2iZngcwmpDthGQywnau8qt
pmR9ATFJtYKJhq6NZ7B649ZaeQP6FHeToG33K0vipwYtBhe9r9gd9DLTFdnzrDf9TAeM3FOgXrQ/
49XMeAmmqj3gD9BAqSRLvqK7rVk1oRfcAgs4PZRaeyF7yLJqmwamhcQYLhI17bYzASdqwbP5HL1y
EY8/hymEXAFua5e+bKcbqJ9UN7qZhQ/YDgJDb+f2z+iVteA/oUjQm8mLHYMW5u3NGnyT6HzKpfBB
YZGiBypF1qhWPXxkRKtBupHSSc9A4zl3eQWFSy208DR7PwtzpErJFr2fLd75LB6Lc5eDHCsK7YvA
2+se30V+Swc0sZu3VhzoOzvlhRKr/uigoYyDS1lm7p5ilwjwvCMTZgFz2qfhA8j98qtRp/Em0AH7
Lxo0jsVaWa6t3kl/tGO8nkw5voZxHW+mGtKuS0SjSiT/NYJ4otI4WmeRkK9mqKHhIwfV5g7sNhl+
RZou7gK1A2mE5/gWtLDWtmgFMrG0OXHUNoT8QYj+Bi2yjh44QzvIUsNBXi918aOBwLzUyhpNIWpP
82GaWhs14PHY1Oc2SrIfrEfCl1de+SABTNwPrsa241RqT8hgzREcTT+rTIJ4yI7REpWjPmwovnXI
z31D6dk4glm3fQCPorwF9/kNz/Gx13ohiy206wafYunA9fQbKOwgDqmmV100oacSCovYlN5jc7nu
pxplySAz/VY640vbIA9XcGRHpqaVXxyW+9QCDXpUbIchp+JTl7PLHGPl2jbk+SAYmAqj165RIOUG
rPuFjU4Z0OLSQdi6ftAsdQDWPMNdBKfA1poMLQXd9wz3RlQKlIfCVU/7fzrNQwmSF7TDou+1kuMl
UvdrkH1ZqOGkFrb1aFzIf01Bm2+bMpQgcMVhAu72OEFuNHWlc0MmzsEiDv7K30LymI/HVApzNYGF
w1/mLnF0FibNLn5f6lNY4t5pnpFBXR2UKyz228zy29bO760yxUbTTOJdzaBQ3LAIO009ReN8p097
y6y/D2XmbVmvT5AigD5gMmbNhWyt10/rRTjwP9p0NRcdfmhNXWJorbRuhnUH/TafCo8LQfRctvxQ
xxRQL9oGw/CFqpaze+aO/vN8Lm+anKNJmJbsis7e9kX3xY18kF+uLDam50H2vdgkGlo9ITz4eZio
LmOopWYnaPPtaPQe2qr7GN3M3u20Io3IThHv8WQ3BWvu3uPpkhTqvdoVCJhKxVpNh6IM7E3T19Nq
sdGZ4s88s8IDjS3FWC54CdGv/zavdQc0BVHkkFTheRwSZ1NUSlj4PWZZsQXx2g7VqJ9QPrAPVWXd
zn8PGoL1Cm3R+AMs/yJU2eYwMrm5g/v5+9R5SJ5PNmR8vwVhXa0MNuibpsWdjdgFyob/BKC+vwsB
LQaGFYKKiqy8CasM6svgCaUomuSEPdgXlPfPSW2TnN9KJUZkjBvPzNHuViYSGlJhIVdJaY9QQsU4
hDzOtpcoJZJNU7aPgei63uBupcRT4SE3csIGKovIvwF7zUE8FP8yUXnba7nk93SY2t7xnQFS8out
RnsdSoh6uMpy3cS2uA/9QQmH0QHZavCt1sh552MABkclHCbshN/W4ysFfDB3vbEFnW22JtuyBnJy
wD01jjOvQQ47N7wzC/GqqS7VvV8PKKB0O00m9DJ/d+Cd4wdKr/1+Wbzy8DMozQ5fPo/dgEEJlDCK
Vg2khvWFswJ91o551+QgWavUQQWQiQLoEDsfTRSqJgKsbM0Tf19rWf73tWTRvnhRbBxcJlaObTUP
dIiNwtyFRtC96dq0BUiR2OSZ+05J2vR95t33mVA5KmjJDOFg7gId0fMYiSvU4nPjLdpBO859ga3M
5+jlejRDV+uTTZqjdz9ifRp1pfEcZeJ5TCLnMg543asSLvY0pNYdb3KO6EJrztTDk8UepLCNIw0o
SICZHr2M5mNktm+NPogOdkkP1FRtoRls3UE6zzca/HJoBs1FB/LbpZal1KUcJHHPFGa0hbgENfr8
1Bo6Oq9OAy6TeaqypQc59MAFQBbA6d+LrIdqbiqPZKJDCVannTMlDGSOCEPmEUiLGHG61cljojnV
oRrN2Km2RtHbN7SVSOgRR6d0AIdj4LeGYaxom0I22pbQ2WJbZnyy0QImqn4r3S26jUADKCBDoAX7
QBqGZlFnX+splBgUnRjaXd8IwwpZbyyLgSKzh7jgVkP/5LZWBdIpKbMt2gySbaWqqYtXhuzHaABB
g5JetEafkrP5BJOnIXlLlBxn7wKTJzg9qrRinvvJMS+lvMmEbzK0DZHdQhcRNI2ephJMXYEBRn+3
N6ynoGOvEGTK78jZtWwFkjz2WGVQZpVM7MgsMgjx8QF9uCOL7Kex0Jt9rpeJT14rbLRN6MWoo6kL
BE71doF5ydH5dAEUEz9cIHIbdwsqU6Be0ebSniyRrDFE2oWGmQVAnzTYOk36gyZz99QFMvIbK4q+
V2jkmBj4TyEEZ24HVtggtSiSL6NWXygAAEoHZBchv1tmQh5QfK8MbIK9wHxJp8zaQtwFXysLrPXp
mIEfJsLXrldgl+VAthzCK6C3zXeL3YvqYVsBKIk8F8TBPk2loUZgSjUXfbrQi3pfWD7EEb5MVhfW
5apT+hR0sIsOiSo6rWNAsFp1WNxkk1Mo/GlAIogcn5eY1ylrFIqRhfY5q+3Tchi6vjn0JaBL7/YQ
aKQTH0G05/97ipbDfmo+xBRtNO6S1vtOysPgSmbnWptVimfhYVupQZO9ynYURBY6I0VoCEWzM95t
FnMIQUlw2qHI+tuiH9Zb7L8tGkIQq8+byHXWDJ1Tak9BGxArcO3dOCav8xZF2ens0/4DjcIvEP0C
nlZFAF/GtlE8Ilushkuso1arRPQ674DIO+9n+mrwAXByjzHPKqR08vrapGjg07UJzShZ5YBHuHIe
pY3OdBDW/AMJO/eLgfsncnhGcJriuj4yDiAk9Iv4FX/zYSW0Vv+ptXek86XmWBV7mxMYWnBqwqg+
TkkByfVBrmVWYFeMjPZri/vzqgeJy13d9KDz0EPsvkQ2vTYOuB/AFynXaQMuR2eQhY+KSnwH6PG4
t12p7ZjTFBfX8CrsfNCHxT3QLSvyMBkN92PfsJdPk4y21sC2ahaXtgbvgSuZszcHT2ZQncALJPqD
amebWDl/SurxNpVu+iPhCTop8fb2AH7NGj2miBCazp/qob+l/NnfIt7X+I8RaGKDODu6gH23S76A
lyK7J6BDt9FR3XqyZFOjAUw8EqCiELp9GMGxNcMcspID6gk1jC0fwV7VgW93V/K8XxfQej8QEiLO
o3lRmt/6tKgEWpIWJQwFGjudedHOgKh7DNESQIvxmqI7w32oV/kJ2gbYgUCcbB6ih765EG+sARNy
J2BYUSayK1Md6/mJlnhfh0wQ9Fw7sWbgzwz6fhugRzRegeQjPE02S+4aJaTXCZH/6NQ+vfW8V4gd
B36KjdYcYbV6vxIA6XhA2m3tJkYD1Xs+FXQAzV1RpgYckJGTlD9djBZ4sCFzqWHrQrNRtKlWDJwP
6oEc2n4xTkivySy7y0pwidaK762r4hGAqj8dta1hL6EcITJq84yk9/AtVo4wLs0T4+AhPo9IVWVF
ozfXt/zOwJ1sO6JATXp3ftBL/VubPEMpFBxEvdDXkSenWwP4phMa2EER9haQ99GmTjXg+bTY3cm2
21p66xxtGViOj3RJss1BpAiUkRHN7khjzjHCvwf0Q9CrTNF6t08ZmtjpXwaY9YYD/f/cjWD6WOzg
xtmYaSKe/xJvKzuLvALIxgZcZAXoPdKkxq9U5SRprLthvULZ2IKgHXIXXmmMK9POWkjGVvy5QeWl
bpGERHLgVtRduSKWTekmoLTSwHdIQ9M2//ukyjABzsvlGUmqAvS36qCBpxLwQuhntNO/NuWIIVMG
RZgBsCcdOuhgNy4NtzrFjZQXoQ75aG2asgC7uxrRAYB/M2rw0qksXtbpdx1qxTQCpSP4OIDsgyRy
eFxM8Vhnx6HXv5KJDnbnFXtXZ+08s4lqsc9r6xckerojuD8hY9SNSQ9x0KJbgwjdQo1pKJFvV0by
UCSdzeE0NsPsV57qOvAyyXjClsnYVFM/rAhraQzovsF7OTw0phg6owNY0sBbkJwWM+h7425Vdt3b
hLqBxHY16XcJcyBlpLWeg3uyxvCX6+pgI6vQ9eOEy8emF8ijWt6F6cByibEEe6htaEdyToOuo6ES
QuvkdV2ruoFodbAmr4tHzdmWzjd0FstHC1zQV8gBFHVdd+ui1u6qAdxiFFlY6M6uZK7vaR1W46fT
WIPckJc13XAw0O8KNkx8IuA44vuYlQdaliKAhARhn1Y90CjKQUSJLWd1otWQs+pAYl9J0GjZ0Bs1
oYdnGT22YZNgXwI0s6LgEYEmCkqkNwO+yHsOGt0zurJxa67D8rECOcZKH6DMVuCPFiDhE0IuqPH1
MB5vujAH4EKlTrGdNtZRJCqw4mGYsULwFdAMyRkPJfC1lCaabTTT8eM2NtZpkP0WKByIAARVttXz
CirAFqpvmirBBZM1Au49rL1+bG/JRE67AYGN7pnDliLIYXcgcqL5ZFsWMawOGN2suyW73mgDJGmg
mYV+feNUd1V+U4rgEkyaCeovorQKMwYiKwMcqVMQ/8jwLAe5ivKIxsMptGCSrQ3t4BUZwd2McDqd
Q0FdmW+6DmUpyFP7nvcsilbeLSkAqZloCwgi7YYSB+SIGnOEEHZT+7jB8ntypKxBzbswnkGQkR6c
oshx4/PYzsw677ZsoWuQWREEFYJpWuu1Ez+3g1usnCkLvlVudTsMSMivxum1xIYPf9WiRQdJX/1K
zOzJGpL8tdPwX4v+ZfkF+4HMB8S3uXR9gYSAaRlnV4zTjQyd7lDp3gBVXvbHlYvR/HhlS11ZE+Vt
KQvkWYr0FUX7j1fuu+QpLjN9HedmD+nvfAsSM7BxT6a2MwupfeMDvudelzCQYdfuBhT/3gk9//0B
dXSICg6xfp+A0GztNFX5YjXdswJtY/4/oDZCpXNKvmmGpj+HvZP4DD/6+zANtB36t+NDlMTNeWzj
aWN5U/HoiACE0cI0vkNI4+1jGPgYWhCG3zuOJOCnjyEn74+PEZlu8dvHqPFic+Z4T153I37P1QD5
ChQhskdQwRYX3uK2okamp+MALF/uyPyWTHjbanyv4d2OhjRdTMAq0bDl4zwdfd1Os1ZT0RiAHnOQ
IjuTGfk9FxYE4o3sgq0WgAmtdYWegHXtQ5WEgQjSkWx1GCrUr+K6AsnxFQij7GIHb9MhCYZ6YmQh
m2B2+qlrzbdDo84SwN9trQe6VI3sqJ+QW0k5EqfKA3IeqPYY+l4HS6VPgg2mgewCSiDTCWyw0NTT
f5AZ6qKQilFRpFNDUfkk5ams9AveW4J1VJbgw5SDWZ96xaBCB9b2Pd6PQQYdgf5xvzggjYBo/T1a
jvWmaIMbyHV2a4782Z6Kd2kC7iswTLggQwXOmrzgvPb2VPjL2AQ5Xhf0snYQbGbgwDQIsQqCwd0V
kVFzn8TfDWWEpoK7I2F3EounM/IysLitWuWtWmBnuqGF6jpIwu4mwR8ZsdSqkbT1R6KwJZ8aLT4V
qb9H/j4PAsNzZMlrjkYywMKCwZKbpAWHEr0Czm+DZByjEjoh6mWRSuV0mKPNlqPLF6X55eBJTW5k
ibffQdg3salxgBQi+Qpgl1+mXvIso7pEqx/sxE2bRB6YLKp0trtSMYy5gXxV9iXeYOYvvL4NuIch
9zIqxnY6tAlDt8jQRUi3wbZ4QxWXOe0EsAPtFvM0E7ehgQdX2w7otFBlHs8LQn/kGTtQdccp7qdJ
Ns+fogYnVrXFQ4od/EXDf1rHbRQu3MgxfTcXKHAqYdaBN+OlkvgvpbJGz7Bno/LayDXnkpo6v4Jl
Z6PheQPNFKs7aSn2a6RUw1IDr3NMoIlI6dhA9iUHNF00R/K2qXWQoK14CENh0hpk7iEtehIZ1qAl
OfJgwCMl2SoTRQIFq05cS1lVoN8BUKnikbgWIO4HWYu7nkawz64r3kPTMAicbWXab94E22qaSqa/
zVcR5HTQYLexoEnj1evaaUv1T2lmAnOnMKsT/inNzFmuW6I+kXdSlXHyojqOYFU3X7z0a6KhcNjH
uX8Lpt8a7mrJaTjmkTOuc9vTHrVQ/nEmR/ZmG97PPsVpMbTcx6Yed02e8KMYXZDuqC8tcBAPshzl
1epbfiw7mULVEF/OGnTfHLuXD3b6Mgf/xg8xuECnvhhsfVPaDhJEIDE5To1gR8la24ckPF+RbXH8
bYhcAqtWNG9x83yy/VZAIfuTw1Drp3ji+q3LIfGlGeKODlmRPqJ/1QHi8V8TnYHXzVuDUz7dFKSX
ScYybkCbYrugQPs9OhIAu6f298XMZRgtV8ic4u0KjgXslmKN89YsFOmGZizBtpZdwyHbaxpYNtG9
FK+qbIy3LVQ+oSXnsn076dWtrkq1msi8o94BYqAqvXjSNg+NB4o3blXQbVUR5Mgac2+gh2yehPbi
zm8gbiaNKbiFHGm70lKv/NqWKEdaLBPHLOjLZ+iRzfZaQqUIgkTmpkrq6muJd1XDKIoHngdgK8ok
kMbK3qvp6IAKl+kVJFevod09QeSi8KG9l1wHHekWOiPboGxS2ejs/02cViC9kOugLh9HYaw9PoFu
X93RrN3Uy/bFZEIepQ7MMlmTNDPW44A7Sik49Cs23QQSbA8iPBoI8rZ1Exs7ErqYHH5rGYX+kGRj
ch817CeZKcqNXH2Xm6Z8UVG65+x4BjxMoZlXvGuim9nCTQD1eOtKtkIIf0ST44Vb0CeJIdTsO0Bd
7yiCJpgS6U4lAHslm5rQ22BvnfMALgsjgPiSDVi7xTPg0vU+6Gu2ESr15cButdZHe4Ft0auK/5t9
mFKoz1bBSoyiu03ywd0mrC82RS6yL6Ax5DfQpfTWImizL4Oo0bTshM5K8zCMpwBJCaVzRMEGB59P
nw235EzKeHpIQEIW4tVpgM6Wn4UFe2TdEF0Gpx1u+sR2daTh7PZQ4mGZrgYjDPYm3xlW0/Q/yaEV
oLs6ZmxsD3M4ZPugNwMRKoCxKrCwTOV4a0ZF99z69mgOz7rWtBCcGlOomWAYlp1imNQgA6uGUCUt
Ia6AVhYaZiMUzEJruKIy7V3czj6TGX9dMBSFALmXSY0lXaigZRCCuSGvY8jXwJTtNkmxv1set8iO
pHIVIUMCLYAPj2F62i4P32DcqKbeDwHkE6TAAucEmZf5WU0TGXLQEciQTibY3bGHNIZtr6psWTe2
D9EUbNtOhHdk6nQXesei/kk+Mi2TFtvvk9pxqo5GN/yk+P/bSVEHtBjYHvDRusZFntQZ77w4BNSj
bAZefZd1eNRivG1e86AtHvMk+MdQb12VU0crFy+TZ9AJ8nlo/z4k7xKMjFVzXoZDgo4zIw0r39P2
gak6i0fuTvcYhdRn3P91xJ08Xw2pXT0AEsLWVibYxWWG3EJWuj6BCK4/DA3EcjzHbe6QX+a+BsDE
l6mCkIYsqvq7W4l9YwBvuyoA5wZJAYRCM/4dyjvixWYOWycot81L9pqifXTytyWHCYClbrDelkRL
+SnEdzdqm+FFK1gPakacSfTgraBzMLzkDa5JZ4Oy/TWu4BNoYj0Qlq7HNhNb0gYLkFY52w4oLioQ
J29oWHc1hMKhyElKYaQZVmbMOb/bSVrMRgIDD+Mkxrvg2c0hG7zCiRng+bOCVMd88tH1X2J0AH4O
/RTxbdjxzheTE+wjz5MvDuSsu6EonxqjiM8pGKJXI3Q9XigsgtLjHhzB0Nk0nVXJeu8mTliwE2hW
9NGYbG6iocT/dZlOnc+LFLofNJat2YFWxDQ3I0SFoAtqTxuuOztgmX4Glgz3xFsP0FV7R2fv9sVE
9sky5niiuCeTpQAjI+x4qoZ7spOJnP+j/dP6+I5/+Dy/r0+f0yNEx/vaA7O2HrratoZmQy38/dCD
yFay7q7LE/C+V4OL0kUef6+5EyQbYNuR/6k7kIyoCXMMn2IIvcQOVGFi3KX/XGqxvC83T49B6WuP
GRTClRqCWVjqW9SUa89w0y3ZSDuhA/Pp7ZDqK94z8GLjUcrN0NijNKrPuLHBTc2V1bjd2QHL/Jeo
4m8P4Lh8C5thZCrMa4vuDNYQ+0vyb9jUjn+s9nsYTS+CEP/FNr79fMLGGApMd21pQZOeV84laiLz
ArTngP5hfNEL/ZS2YLagyMbk7Y1tcxdciQybEhVfTxGoDkUNrluKkZplr+oGaDqGGssco64A9mXr
wxV0fw5Ph2A6gTbinqJp2dHDfYvPxSG9GQ+jA9SKGWjZTQodzCe9REkicILwTENQ/e3qrI2uGhTp
rpnkvlQ9rknKGbqemmJFw2ky+A3ImPXZm44CQJgxz2/IS0sKCG6caaiWlCk4+WjJHPQ6aRe2ZysM
QIuieUhWiDWjvIk6NHUGmDjk4E6US+nCcoImXhRuaWgkYjgyHZpFfSXyxxB1o6uZzqkUCqgrUD4v
05um0tee022MlkOlMIy9y1ihVY0ptdBy6EE74bQAGnc92B/+jBjc9liPeNR/igByCmlxVfL4yxoO
9u/+GHHow+OdJWMbIHGQUrG5ieOkaPf7WNsSkf5sm/0g1QfJflWDBdbKNWNnVSaqEgyspugIrk4O
DVEymYeEsCFMjRis2bRgat4nEVqHot5NNKLQ94kM7QgnEaKVOmbFXZcmR8gPOldAg52rw9gT2rjq
M0hiHUiWV+4G+e1xQ87W0byzRMqqVU4y5Xl6WzgpAystZieRFW/QUl9vabqrNwZ2ovX3ebaaBCmN
HeD90T2ZdLfHSxWIn3f0Ccbe7Y4CesAr8tIaDDW4XGf9hUxDqaGDaHCSG/oIUNeuDhazdQBA/v1E
YPaB6pf2QJZWz6D6NH0P4qjfUwKuAUHubqq6ck7gDRFvb/GgvZCTvmSoxkL0PRYX+oKJpEXbx+/T
m6wsfWEz0DfnibuP8BwAdtfdt16VPVoszh8zvCfxMRnvworjO24xc20x0dyQEwjp6YaDKGFNE96n
436VgcRVOhvXLuJbzq8EmmB4CPmA9E5g3wHffVKhqFwPY/QdNLjf7A76PiAa8faZgBqjk6bGKyaS
nybKUnN9KwZoJvc1PWZ7S0HwDa2SNyiLGwp60VxQF7ZWQVmnWxesBQNkkF66JOJgO01RwVCVxVZJ
uSg7kLXsg/33eNQMz8yrRbdH6/IICGsCpILK/H3KAZZOVK55hILG4viQLKwpE+gMYNXMI9zD+74A
l8YQXKDiFVxsA1UWvB57ux4ythdwBCDnb6P1a3C9E0WwIDbux+7bJC0rXqeesBV9+K/AGex4bSl2
4FotSbG0Bi1pVTU0+9QVqp4hedtBvTvo0fSmdna4L9mQ8QvbPQ1rpvsCrLBfIuw88NryZxg9KnoL
Ctpe1v41rFKrEZD5PUztY+bVyE4X1TqzWS5Kq3U9GJX7ZABwAsJku3ZKkiN0wdJjZmjmTgKFcCeG
AjD2wnCvXYDUdcWs4iuLxNdIDOWvKobeXeKMYsVHQKBrUfzqvOqr1ET+NavyGNI4iXOVDD/mUhPp
HQQq3q5SGePHq9hmFG9QB6tBf/xacf2NNQZK08MRmC3iiPlghjbkTCvzNxtNUhQcbmhAYsNzNyly
b1eIxBQHCyUbCPNY5pVsYfPSDmb/MBh4HHgWZIfrCVxYSzykrwBpbHS8pdZGfZkPz307QbS0MO8t
OdoHrl5WbWA3tkYiY5Sxp+YOxfYRaNffjbN4PBm5iow35mFsXPdnkegnHSwny4ljG7PF+/fkt5gi
9uRT1Fav9I5Mb8v0oix7iM03gb4n++C5d4K7wD6k09cuhOzAkt6lNLCymwxi56YdbqnzQA5PZQil
CkhFGH6EOiMk5+LplgeNvqYAy3tK2spcixzN6nUTputm0sPtFFnmrQbE7XwwPCZOXmNu+ixAeosc
FDJAbmmd40e2JVuP/j9ft6IQwnRdc9cPoAtprWTcFnmDv19VaEhANvKAl0b5AvZcBxKVlnbo1JCx
beWNznMJWpqj5UK9TyjtaCObnHXXgMJ/crQcTFjlr1Jy7VWduEn5dmKAHzdpIAhiGagu5kZqPFVu
2/qia8y7wYC2QFJH2QEFAzA6BJO3KRlUEWIjyNdpCfKd0JxqfANx1rlAewPIg7FuoOgXj7qx+c8x
FEiHOAbbiVDRy2J0JrJved562G7xE205+0JM90ybTiRDlsRM3isf7TDJVzN8W9Tm9N333+aBDwUs
96P5WkOWYQXiI3EVPHC30gXGZgCN4ZnFXrTpqsZ4KrTuW1aMwS8WgQcPb3U/QPfMV6OapLF/JwF8
O57R0BODWVPTn6ZxnCdBVnWeVBdIaAFuogV9cowqS1un0xCvkXNKjmEwgqSdPG0Qy7dTck2JjgSK
lU0HPqKAlqu2ykJDI3hkQHgdWmDRyQvAoKFlTf2gmXG5LspGvMpsuHMs9Hqt+uFb37jtL7RM/SNc
y31yUg4eZnc07xJHT6D71IgD/rLlOZGcbRrTda4sbp6jINxNqn5Eh6GQHrA1An3jNE45ysWJNR4M
qkB9iHl3C1fIA41aHYrzrfSmHUGCihE65X2NjN6MEFLwIVCy/N3W2GCgIFFqCqa48X0uoY5oPYr7
j+uB2ys8u0l7Av8G2lN0R/OXDEtv6o9gSQfmRiVpchOgwMKyQVWm0NHqQJMCaDttFtsUe7eG9lph
232IXK/ELlnXRvwNQ38ejkNm38khi9G5G3lIF4A4KVIHcoDJLlhxKxe7D9F4W/ZrmfbnJdhyFLF3
Ul4/hEHIPdqMVlaDC/wZBDHeuSlKi69a5AP2Hg+eS8aCW9lg3+IDfr+1OcjH5hD0XE2rOAo03F1k
5gNPBFGD5f40srQEmfWGbkwt2U3Zmbd52mb+oILJE6SowK30BgDBuJmDP938aPWMcQNki2hLV2yH
tqJHDFmOvkw61Yn4cHGRcTBiE6g+YDPUFNLA+xAneqMQPgVakYH2IF46fM/MYbbNK3BZ3tSQaTPF
KiszyE0YhnkfJVN1Y0Vt+n9Y+7LlSHlm2ycignm4rXl2lce2b4h2D8wCAULA05+lxJ/x13//Z8eO
2DcESqVElV2AlLlyrT2znOFuhBAkNOJS/tpD7tHTIu2XL/nOLU3vrfWKfkmDCjflO5kbYB4JxHBn
YcppUKG7Z3oi2KzdIUbkToNC4NquQTqsTSj0LQpVqeCqSgU6VD1fImgVnC1bGsDVqK09uDZi0F+h
9ACEjB9+2DWBuaSpOPDmCPksPgfrZSK30EeDvDHSOXfADPd3RSb52XShUN+YhQvxHfCo6Ek9HMpA
v1HLVSY6A29JvhOuKk9QQ2kS6mBalG30CvA7L6zZxyxBnrcrUyCSmhh+mKyZjY1mn5kgJJwvhdwS
Pg0QNDuarR/SXZimzaUBqcLa92WypjuqVLeVnrAHKLmZJ2rVYdCeGRfg/UMfHQKuy7ULxMU6LYMP
GypXb2Gp+dO9iKpadq5G64786VYEeXyzjmLJ1/NEMmyuFmSLzzQPgsOg3xi8FEEmUKpUiv/KyJLf
jUy9q9NBvLsJwVpP9sZ1vKVRG+axjlj/ZKbxth184zWXBpSsWT1syS1DCj03sLGvx848/LdpR1Or
Fq4EDRdNW4SSHSyCBdaasHaoGgzXhTO2G2Iho2aK2PqXZqyaRFmm1zxcz72hRFBCZ78jvBaeOmgK
HZoM35Kadoxoeen6KERQvamjOCLjCrhE1dRTYA8bRdNPTaQMknNWtdnUjAapn6NK+zXNhIzHJY3Y
d2pFjeNculZ/9sZxfGpZ095p0BGjvtiw4mudBxfq64FcvNaDBc4AXBGMGvyGBdYuBMHKU6KNGjBF
w4b6is407l0QBtI44Yj6YWiTJfVVY5Q8usXvCr+8rUyBdRch6x5kwTLQcuXd0VXkToANW7vUtCto
6YAvanJBNQ23HOdGrZTlJjCAibGhZmf05YVlwYVaNIhhgb5AgKA7UpOm9Hxx87L0cVC0J3lXZ/ea
itqyKra3WGB0kLuJq32P2v0LuSApE1+gQbGfB7RFo29RCAAEhZqEDqJImmmSqODd3gJ0eQGGiQCp
7MpdpDwAmrmybW1hak4Mka0mWNliDK9VXoZXVEvmuwTyRgudfLiJMjtWiQv10oGchwMLIvc6OWU1
Hi41fgPTvFkApiTdyaLdPGi+FlOXMVJQ2AYZc1YouAKGJIh08+jgj/O5FihkArQ2tb+8/ftkyNfC
QxC8avVtKvJu56Ja6CGKnZ9xOhY/mB4gc+CVTwXo0v7mkNXeUzCU1eSAF2+3qwZsutQMOTZL9x54
ZBaJC017ZkTV2cs168VsNmNYJC8V7/mlTyLgtJVZMBlvMwDHN0hGWS/zoI8mVuspIlnjWB6nN2Nv
BrhHkrhEeR/kkb4cRAjAW9wNUPlFR63erXQGmXfvgg1PYvXBiiyBaWKdk5XlNswZ1PAcO4Csa96s
ncZMn5oCS8GkjdqfJWJVmmnbvxuksSpvSF+dFkGNHPhs7LQFtodYfh+MqkaxnRoeQuxmGj76ev2E
lEe3TnOs9muFhXAVPqKpbbwuPXGhlqeDTWFss2ZpDAbwHapX+PKjN4pQLs+dEogpNfRzfOD3bKMH
YDBNQGGNWAAK4TtVo5JboFXBDfKAvL0PrijsBTrP1N+EfKT+ENxuK9MKxiMNzNXAlopbxv6R58lw
8FRZBW99dnHUGTUjN8R9GnYnY4TWNlg4wM/IS3kiN/IYtajctgJksXuAj8TSdwqOjOegTbUBYZ6W
i8TQ5dXo/OoC7IsGNCtSp66sSvw+KyVO+s8IK8qCGwgBwWGe2z+8xm+O9HISdRJcIIO2bWO86Ze1
GXUbMOnVq3mppwa4Mm+PZJKg6dvovgWQNMKjTer2b2Fe7UG8o/0yHOME4dLxtQGzwNJDvf8deLO0
nSP0bofyUqA21SDPQd1iqvP92Mfl3RjabJENLD7nquI0SwCPlpAEmlqfdqdxWLMqZHFgFrgUZ5IZ
wEKh66MJD+yqOjtQR46f17rMbeT4zRBKrkIfzhwMaS/idyUN8RKZfQSOXLCiBTywXhrwf21SQ/Yb
cgJr68cY0+X2i/HDjvKd5Cy5CW7FD2ZhARif66CvqtPkIW/K+oQnzit1jnFcnUFRfWa9m5+sIctX
UMaFwKJqBgJvwAWd0iHUUjzCVM/QZ+jxINyphHrcNRk75x2QuPxmDx6/5MCPLtou0L/Fda+tSm6y
PTUzZCygjimfMkNtwYCzXcRghvkWprwHtkL3917sp0dUnbpLLIcWImua57GI4rOuDQEIdAEDgJBs
u9JKPzqUqqncGuWmRzw+I14JTbSoRjIMKKwVqGziAzU/3Qw1G8Bi4EYjUMFYv6OyAwxbVfk9cBFT
VxHzVK8lkFbCv/QBK0+oiHNXnx5ISaAEIJVy6SqPsAWlPHlAk6j8HvGPOchDg+IcuIjAkYwHkn7f
Ipm2HjlqQPqSG/copTfu8ybY1IhS3pFHkaQWEAdBv0B0Cjy7XuqOCzxthj052xYKs5uhBuYKQ2lE
reZEOLJe26Uci2Xlapu+c15NaGrtM9AxLVrFDOOMYXWkJkRqrCdHNB/NqB+STYJS5VXPG3dXMQiG
0V7dxbfeNaVMVrSRp15q0m59drZbGR4R1EkXlNVq7RZUwSnrNkntawApF+LQ2JZ/1IHamrJjWQhK
rh4ZVhpAdkqd1UOfbAdggKaZ5gF/zolIEVQJV1mMZY+ZA+gWF112DTK80frRu/GQwQQMwbE3/bfZ
1KUuJBHsQi6jNhfp0ouLZpVqbbaZ2lU0Ks7yxNpPbSPEy5eX7EJTlIWbXYdeYH+oBgNvN82fo8QW
JHX9IU+ORSSzE1Y7H4fRTwH2+bMdlxWY1+sj2WlEGwYWaFR1opqxLp4Cm49dCMFgD7WUVqiZC7I5
qgP//nLJAIpazzQgdIYwOtKoQNrFSfEwOoPz2DeAyQzJnQDl3CNZLG3cgz5CXBtl6iydL9JKeEfy
YMhIrOoGSmi1VrtYUaFUsuHgkKKhMaRkDyjGChbUREmscfkfruRZXFwTQFxqZOEDkTuolB55cWzV
IekttMUQF8AMjcWRzqi7tEUPcmKrB2/j55iI3KmfPKuxAp/Pn6fUr9UdX0NKK9naeZStSDd8X6jq
sAq/k5VZ6/IsAMA/O3merXLdtI69W/5qwkycDCk+DlFqixPZXB/8eo6dH6lzVB4CbA2Io326UE+P
CjpQOoNXrdBuc5pq7Lz4qA/8tfmsLLeRZiATpanooLWgqFRe1CJXGjjG7TRwymj9M9c8/b/nIvvn
Fee5zH+uSDObjFlH1GLj8YmHEc9QeUsIXv+zie2O+ZS2eKzMvVhOfG1SLxLicW7WZ9vR5Lk3m3CP
V9uhNVMgdsg2nfoAqOxTwziQjQ7MrVDPrA4oMwBJ6UvcYgcB3q7GG540wO/9VHupWl6+M8t/8fFD
eAcV9HQCPOl08q8uPey9Z0hlHFQ3UyP/hyn+z30gAYYqL/B3rx3hOCfeu/aCiB6KOI83NXRqJ3YI
y4OyS1XpzqXFV342/cdkNK2Xvw0KfbOe2CH+c1CfVtZLZNnJSTIUX4pC6690aBMvh1bmcraMCMRd
3UQtyLNYib7qis2SVcbWSLBHdaUxfBmai6UW8jKcpuwMcHXovQpKqCuomN6Vh7GxzUIQwZLNRoZy
UbceAzUoq9Ydaur3odfkz4M2bhk3AWpVdt3Kgtkuo/LD7oGxbc+Br3t2SuwhP+2z/7/tJUf9GmWv
psSXyl6B8hKazMOULOOgrT2JoH6c82d5Z/Jt5/j9cs6fSaQwEYVN/M2cFBN29JpHdn8k02SPl2WI
ijLKuY1amJ1iq3qcLy3wwNlyHg/LeZo67L5OTR2DkU9T00Q6qJyvwjWXo4EKwcYdERjMAUm55JXr
LrW6KVAH0IeXqQdPqGGPupanQtnIrzZDKCgCQbKlGaaxNMHnLBLsPihoUpN+HrA8nWaaTfOcPMm2
eN94R+oEDuw+dXJx6lDGv+oLDytutZCZVh548VWDjdSsMvngmd6V+QCqLtWk5YrDIuTaZJgdyeb6
IDgAKPyOOic3Na+LVPhmtjHz9zytNvhfp6VBgYZgViqbDPsoLINo2g6M1tRJh/Zz2rDBVmGosKrq
W83ZVy1WdrSe8SPgIKhJ6xlqun4nUYiE1MTcpF7UsuF+yU5+hF1PhwribdiP34MWW6LI07sTCMWx
xqO2p4x0RockZJCIzeotDQ3Bso7XhhpC7XmGsATBv9XV93/Yp5m/XGTIg2Th+UxuEOLo9r0XPZh2
p795EGINQif5UYi0W9Z96l8gAdyeQOOBcsKhDL4b/EwODlSJl6UHTnneV9WZQUdkRR3u1oLG1DuU
nfnK5TI5B3FUXOIR2AOktpIfrvnYVcb43UJR+go6tkwtm8MtUsSIPTQQ7sQ7d3grdLtZJJkVXRlz
7Qt1YAuA2grVoaHEbuqoNPAvhybqKHp+8IwY1IqOgkD1jbwnm2wdoOyGbrjniAxurEiTd2Eem3dG
rd8atahNkUqilmy1eKOBMR+KwBB5jDzPPCCqsqeilrnQhZpQd3YOID+fOsmf7HQYkFo6OIm7+9Ou
pgU7tHYojXb3xV/Z6QLZqMVHFORMnX8MR/Uu8se6nD7eXG9DboBEsuNY5dt5WhOY+nPqyyXXmv7s
ukjo9MDk33UhXtcoNEvumywA7LeEYkNfB2xp2Eb14jU1yvhknb/5PlAAUrIfQQbyJOaK38Jmqywr
POiH3iMZlGKXkjfLKrDC30idAcadZ+998hM1evzJFmJYx3g0nrjOyqOB7Opm9G0sKkE+sIgKv/1h
mdFSG/PiNzi4n4Uz2C+B1iO4j8j7xdV0fQ9VVG3rYU92S5nfLWWrG2+D3e2la+S/dW88iCHgbwBt
QqAL7IeeaBax7MYH3WTpNrR5duBek93ZfhytjKCTb0DSb4cqy3/pQ/xN5Onw3Ml+wO7TYKfAEPYJ
d3a59jqvfPEEwoHK1WrHfeL58ZHXibOsolSAAttpjolvjA9tYzyAp8N5g0Yz1JxCuz1BP6y6B03b
O9nxZRCV6bg8M9DW3eomBpA68VdagOI6EGBGF61gyZkbMTb7ltW9187aTRP2A+AayGQpB7Nxhy1q
KON1ambsiuIXdi1DFHgh4FAhXu8UVwPaa/6iKvCJx/yOTKjh0pCZloEVL3qt3EVam26kAn3gX63d
TD9PFggby4Ol3ntTR4hqgTEsr9SK3bA8F2Z8ngflJd76Q5yAxPNzIoaE8Qo3U7rRCCKCBfXHxOTj
xUazKPz6B5G9jYqPs8rEcGyLBXMU5dtE/DYdyYcOX9pVH43HBlhXYfgHSNgsHBcsHmVuXSbMwghp
DAQH0g1hHCJmNmcUaDxTJ5nc2DibVvfh3wDhjjRZ5By12neWREdhl/W3MrGNexNBs9Nf7B1nX+2p
2X5z8ubDnwMAtCT2CvxuvgVhat73EaqppkgWC7vmg98VSZCT54IblDAJVKpWgH+hrVtwT4T2FX+Y
8qmDJNOuRQn3ph0s49uIB28kvPgdrzDQpzSZdhqEM95BpdoHUQYKktVI5HTLp16NbEoEhiK3mkaS
gxOiCIxGWkBU3IkUouPePyPpmroHiCKNdGJf/9YAfEQOWOmh9iJaF1Ft3wMhnm7wzwhOMkvANwzx
6p3VWBXyArEFtXChQ4/aAr2qZWY/IF20GSpvjFCTGK/B0WX8SG1UFgIxmz47oy5XgSnNu1JG2rYb
u/bg8nY4Ic8O8XGv5Pccj3mU53XsFcuIxzADuHcR34+iBmNY5VVKVcR+bTSdLf/22UZh/cdniyr9
y2dLNA0iu6r2i0q34r4plo0Vt4epOEs1gZpvD1T21ZjaPepImn0ls0wuEFkFhRyF6/za42srAWPA
ZHSRtl37fawtkMZm2LW23qaHmNky7kP81cnYlAne0ZFzGpWKV68OTOjepokgdu5V/dbqPXbQAAk5
S1f0Zzqjg0hLMJSFrruaOzgP35NGDxdF7fUbK42sve9V8b0/qJK2AVS/QJ6cUOJZvZDHYFsm8pvW
E6p/5BJ67NGhx6PEmtP6X2L80yk5jXCiFICXJs5G9jG2/WCjGxDcdTwfNShhvuYKVtxYTbswWiAD
O8CCHl0HEGk7G7+RW6iD5tSpKkTgOuw1kqRtL61y6yLU8qnhf3PrcedvGaCIkLHyxFNdFFuUciOv
hztvYzrxuC1UU+bVMoVuyEvGuH7ITBey49qov+pO/2tIA/+KRHN/BzZtVKwrf8sI3GUjPGSu1LSF
YFvyH1LvY9oScePdWKCyHdTaYNjd+MCMLZFdTPa0taVmpafpftr4ql5UbCRfmohlJvuU68hEc1SX
+gRcjRKnWxhG56wDFugnh9CueEl07gblGdePK0Kd5hi1iNPko9meUGQCeokCRNUnCHSG5iaqUFRe
er3cUD8dNC/5nrqVue2ZKVDDgkPCou5cNrxEKX/ugEHGd/sFGZOy+fCxXCGWVdMg+6u8qUN4UQ/+
SygtZBWSt9BaF2chQ4AJoS+1bEtINMoMaH6k7nGKlVe7AeNbu/ARmuwXZKxVD535QMrsS+7dzfbK
MEH9MfUKa2VUABr2WBk4eI0fG7rRcAvF5zazcc/Raew/VFaeQuEMcXM6IEeVS4R0/2m34Bdi4PUn
y5eR1B6zxIBm+ZLmmsdASAiheHUwC89a233u5hfQg7UbHVzgl8oIrbMungwF96IDmelsjKW1dNOB
rROsVDzsQUL/NEbFklwysg0Bq6HfE9vreYY60Z+wO4lB0+cLttCgSnYI1IHOosxpGZgUXBixnwvW
ZG3H2gZ8V3k5ng2l82bYkQ+ZbKf8ZzRNObfJh5plWTj2cu5xDa9cGS4EJWuJhJFkycchRTSyRr08
2nnvcxAORb8mW0495O7UXrnpCu03RSC/BCmzJIHKTwzy9BZo9hP2jl+jmX8EN2mw70RPWqI9AwVt
nU0N/IDSigcoxQ/pmQ85A/eS0G4oQjOXvI1NxHjyaAHGSPazj7I1QIoM2I8EwjVOGP8SKX8vI7f9
Vg/I22turN9jweODe7LR8X8ssz1eWh1YcGpU83vZ2sXLFfeDw/C3SOVwmk41S2gHo8aaimUclUSq
hw6uBDJrAC1ej91gm5go2gMdxiuAlzeIddYP/lgFJxQL1kuyawLki2Ud87sstMZr4PRYv6gBMbgC
kDEqnaON+uJHv4ScrtTZU1SO9aIHI9+JDoPUipOuDrONmkKKZunk5qYcAQiXrDk3blQ+BUDB3jd+
uNTNOgauZVW7LH9y+rZ8QuQV8MZK3JNjVOYXoKT8O2rVaf2zZ3yYJoFeHWhV8xj3oZqzVBtaPIjk
npr56IwrYIHsLTVbv0J6EAHuDTWHJGywG6v9laUuCq7QZI/shrWkXmTitQMvQW9Bvb7bJee2xQqV
evXerO8QMrhRJ5auyaJyBn1XaJo1gm05q1GQUR9aLA4QSiqy8IzfVnimM01W38CXLXemUTrjwuRh
hwD8ACZ4o8DGsIAyszqjQwRVgEOY4DA3/+Y3D6MR5ELD5ub/fqr5kn9M9ccnmK/xhx91eI0U+854
CGOILGtQCSkXdDofQPzhrEqr6hcQSsiPc4eXgJKel8U/Q6g9d/tqxrlJZ39eIG+RkTQ8sBz+/6eJ
+ecHo6vQJ5mM81XJ6NbcLheubdxGkWDvpj7EPISakwud0pCqSl+gvMn3mpWU1xbSkA5SQSemGDvp
UA0OUCBaWC0H0/qwSTpLs40GUaPzoO4AYKNFs6lFhlqJz7E0okyBlus98zzbRx2122OOJxFdde4Y
QK8jXZldmB9jZS7izl1nVRIspyt+TowoFQq3weEt6dq5YNglcyNdTVPR4Fi85p6M76apcmFU6zjR
+OQSaMHFAgnRFgwT4uAKXRymMy/vPs7+YiOX3re9HDc2xtGBfZ7NNldNM89KHbONgyV0mdq440Hv
FtxXnQduqhhM6tQMnSy4FyYktGVm3sXKg0NebRe3TrekTm77wX2JeEvBpX6eBkkBpUAU8SDyBYgo
Ew278y3rApoU/rManYvm6tVPW3iX2MMJg8UP0+bkJTm4mQI93Ht1/0SAdIKhRwqLjkjAZJ9N5EH2
go93qDJf6AM2BLmTXkGgZ9/SJPUueCCtqUUHbQSbc261P7shypDpa4HIqwLeLH03BIuBV0THOrfV
fp67r+3nWZYaHzY663LbfY3jIV/oZeG9Tr3RVjeCh0yI7OY4TnYD77V7atrxSCaIQ2S3FkD8uxDP
Mqjm9dGS3LruFoOM6UpedGjrZpdZpTxTq0/S7Faz8qX0GJg01Mxk6htwVriaGe1nW1da9dJP9WxL
LtSRiwJFFyWKeMhGc8YccqJRa2er+aqRJ6xt1oOBep4vsnJz7xk98FqGjw+clqN/tN32RsPoKwEX
wSFzWn2Z3eCg4U2njzB/hQw7Sgn2r8tsYmF97QMvPs2fTHhhsjBAk4iaVPzByLdx63Chaa735Vtx
MwSM1ARdFbnQIRjBAdIYjTF9K5rU6wKI7hWFWM6X1Vvm7zQO3Pr8Tbu60w66L7/NfzgESMH7L/L9
/Ol65gR3ZfRKc03/w6CvVNR1uJuaY2UfwLAhVTGN3HsmRBK0sui/p037aOZF9phCsvHg6ToQusoO
PTtLK9vLiHU4wJ9+s2lBZbT3i8p+EiC6IyfdNY1l6+r1ObEcbaU5ZbEQEOB76HrjWbYDO0vVcqtg
3AArAuZkHhgPtdvXVx+kV62fGQ9k6gxQe0VFlBzJ1ndRtSuSUl9OAxwzeuiNTSiEASZOQPSwru7S
PU0OTtzsgKiIsaAmDQjwY9Fco7+RqRsRSsz7rt7S5Kg2KU6pxX5RJ31cLTGOSOFGd9PVW0sCbZa4
a5rM9zJ50e3qQv50CNL0e5l5xolaPZaH29AzO9CJ4AuNWh/dgFRZUSeZSkhkLuw67A/UzMbK2nkJ
gnXkQh9BojJOHx/IoHnQeAn4qO/oA4DWQz9EosdWEnsqmbzoidXdRtsT12qUP0MZBN8g7T6soQg4
7KIezVhoK5BuAaOZBsGpqgso8KGC+ht4Cm1Q4hbtseoSQNfM22TuoMAnOAdfCGI0y48dNyjUdhNO
b8bmZ0h9HDtWLb4A9ay0gZi4Yd1r+NhVFL5Q/jrS2btoRPlYIcm2Ew0kfhClDR6VA6W2sQZ8t5s3
DUHO99QBADKT9u/Myu/afDBfRdoO0AM12c21km7rc7M/hNzNEKfIdLAG2v1jNkAZl0Gg84caDo1S
+3eC4V6BYDB+ouEmtHL8NHIdJQmqjjzxNTBbGBmKz/K4f4ZGBbicYZ/dpKo+zwMPaUQE1CY3F7X3
5IbqiI/ZBuU2z5akP0IiOoDk8QCab5R3aIti+Fl4MdClgfkC2WEOUKJR7Jq+zZ55Z5+8yojfUc+T
LyvAoy/CM/VzaQxIrVlD8v45UuYQo6CRpRsBtm1Z+kpLUySIIpY/0xmL3Gw6k3+x/c0v0g0dz80q
/5Jn01xrOIIZbPclqzfl2JzhQXNGd0/ptanXQ5Zs7WgcZSafOTpyplly3uzI3qf5go1I7F6qrqq2
LugHXsyimvis3Nw31pnl13ugkCDOm5cTnxXW0rCnLQi0zUB7Vv4+4mSoUgNMwSEBcbOS5lph55ex
G4AHm8fZf2nLZSoWYSLCY5BBdgRQmay8FKODhIshV9SBPGF5SaAhaK3SsV8BQxUeZ7dwcOLNEOXe
srdRzSkB1DiKouseY2myNVjK+s3UHEHEZrs1PpLpdY9CGiMIXPMTddJBeiAMQ1HXjVo0W58ZH7PZ
hvyYLbK0aNMJ1iLi5ZvZgjizID90kr5RX6jV6HmzS4OiXlKTDgjygpgzai42DwDYVB4NCMSWtpIS
Idtf5pg81IB/z/G3q1gc2q9VB+7JeLCrBy0zjsTNEEKddJeh1mrdq5sCGn2JikXLOw7R7gdbjkcd
4q9rPBy9Y9xE8bL1R/vUZKX1rIMufaKtE6w8gIWyWkVAzX0jtzDn9snQo61vlh2K6t13umOaBsIV
HDGLW6vr7bGNOn+lR1nyLopzya3grctAuzq2Y3LQi5w9qIHUX2clNHRMwIWsJHP3WY553MZ0f0YI
+MRxK9+RLZXLzg7ia+YbBsRcR7CMWuUIEeXsw9eBIouAHCNbGUiedmDoBfeHra96OrOwVZVM+AgX
4GzqVWdW/N1pe6i4+ygTUgeQYopo2wDQu3VaG0lZgSdRi2UE+P29cRvgOXPjHlLrii9t+mfE7bBq
XARd6X+Zx116g7Kc0uC6OoHuvOXg2oWYonwzx15fiiyV0NKL5K51O22nI9N5J1ESvkRebnzlfX8i
Du2Agb0zKeWbznPIQaL+QpNp8chQeo/SbZxFdQXZUDySH7VUfNjmXjpjut6sJavBDGTjQYkSjeJA
Hzl08/zk8vr79InVV3ErkH2RRxGLHRQL0qegqE5lqQWPKQifDniiqLtQDm/Knut4W5hxbB9cD1Qp
/7aPSGQsSqPhOzz++jMW/P15dFwJfWi73GZmlSy43kOEgHq8OBkXLXfibSkH6Jpp0EHwAxXUUs3Z
5mX5sAO2rb516tCAWB/ZC9ioSR2zrWy8ZsNDs1sSyo3wbtgD3zzbDfeEb5vtmpeOWx3Y4UVONK2z
slVg1Tfk1po1E3h6RJph3rHM0daJOovc4eOMbH/rBbAU9DnASm5T/HoOPlIHm2b0qqe6Zj8tRBl/
JrzZIBAn34wizFbATw0X4fuI7Blls2G55y5NNmqL0C+Mk0+MCBQopraDiBzWOdGBTHTwVBSZzpCm
gJZrNUKIFuDVTeoJVCurgjsCcZENBADQv7HcMwI55SVQj18mzFcTynK71HbwSK60Ptvbuoa3BM+g
gd41kQ0xHSP9GeKu8E3X+V4FcboyHKe4BJnuH+OxbNa9YAK13qgXh5rnT7spfg9l1z76cdJuw7As
9lHhQClNTUYeowXF9aRxviO0n65Cb2QrT/eHHSgECaNOh4Axvg49x1xTU6J47979cLAtZ+sWBeDi
Q/swshCl/VlS7JHTQIEhFB5uUAb5sHHvrIXpnsXu+m+aFaGFV63qHFUq3mOxvgJkUWoPiK7hryCT
qFpR7X+G1NUOuV4TrzCoPIFIsb7FCMZMNmpSB9Dt7c5aah4IEDq7M59QBt4dbLNS3NQ+woc1pCHm
pgsCRfxdrXNqRUBI+26wzBTDOKRan92mjh48p81P3ZCFS2L0dv+xi9LKT6Wl5JkQgV+DyzeHKGG1
wG1rvINvQwDzb+ZXT7gDuF7wj8idpHvQ/RqEQ+pRO8Qfvl0MRmPLFPF9bIC8WoRIZGFvOL7ZOpR5
ejG8QC7mw05ADHBkTnbyH1kariNtRI1B22Y7WybxBkkO5PX8Ec9F5MrBboOikCzPd0ZWtN/II24T
e5tCnG+BxVaxnKjnW03vt39tE/E88mWoknH8YGe6oIaL3QbqZ/QnFfXXJvUi4i/39PfnifyP3j/G
zs6dmor7mtiO0XiQA5KukELnxx4RgA2rDeuBARIGmWM2/izDu6qX4S9r5L8tx/efRG5gZxn14Qko
8HoaI4pKW7MBlUp0v+mDXW9TLS4Re1JrIKEWPFId8mC0lrr+fa6ZnuuqK5BJ7AsOcR8bldfSLRoI
FA/ioxJ79oMmA9bmXfFk642O36mswU1TWJvcAbg4yXh1RhE8WwP2xJ9rz/hBpY2a+wOPreznPEZP
xnilhc6rcPHPpKo1IIz5Zm4GTc83kEeON7kXRSdnQOmV078Q+r0sO0jTxeFw8W1fnkyBjUzCQ+N7
k00OVv+g98YC2QIOhAhuiRIrTISF7epEMjSFajqqSb1Wh9pO6sVe0Xyi3r+NzdwYmYuCgUBVYxcs
E7CuhACtyXv/yIWOpaayy9oFYcDQvnLhl9ZvkXn+PfRoV2C4jYpbHKkCBpGcwNTt2D8YaohXoNWw
77QKqn+D5mVPUV7WayhJjWeUfOUHt8rc7ViV1tVKK2fZOW782pnsvshL+zcK+4FvDMTPmP8z3IsF
4BtdZoLIH+8K8CMECMUExclpuxDogf6Zbn+ymzZzt15VT+pDwWAWV9R2HxmDMNIsSFRUcbt1RAwy
3BGCRHOHUdkQ/NCuYLABE1UF1D6CKwvuJPJIzXYoP5pUeoi3w9fe4d9N6k11lIf917HlCIwOZ8UK
1LYnp/HYPlALLKARocjm8yI+U5sOyiUsR7ZPMy85GVh8Ep9BKuSv0Cnjqyt7+14fswuRIVhMWlvA
RtMNeQ3F+AtVetEVa9vJi8zmYMGrz+GlVq6fc4G/YvJiTeVuhN9Ya0QoARDua/0lscANh/s6vLG4
AR83Hv5n1MggBxV2MYIu0jqPgIpDHLGx7tuyaZelwfpvaWB97wIv+2XyFsNVHsrJObZKevbTDSC0
2keODkG2CPd01IAbRQ5Ik3RGcg4N7Xuuhfa0oOwyoziVafydlmm0QfD/H29Xths3jkV/JcjzCE1J
pJZBd4CpvWyXXYsTx3kRHMctUQu1r18/h5STqrLTNjAPEwRCkbxUSbSKIu+95xygXCeO2UQXarHm
UjyDAMNnc8XmpXi96s6LN1qBV4Vk/lL1VVcD2iHraetMj6aqHjKdMV4Mbj4BYe+wBGgmubMhLy50
J/ieeIBB2+Biuw7joL12AKBGqkEVfA8hDcAIuDcMm3vL856RzoetSMw7gZXNBhRMYoNVr9hgBxKu
WKd9cUzOL82QL3wjyQ9xHDZbK7KR0NJCGbSDz2VaeISsVKvWsOrK951vYyvprR8lwB+XWBxh12JR
DZKX8JApW3UAcd2CtUK7USWeu9bs44c/Pv352P3bf0q3SCP1U/FB1Mk25aIq//pokY8fsrF6/eOv
j9R1TIcxCg4L5oJ9xLIctD8+7BEEh7X+r6AC3xjUiIwDLdPyUBkzCBAkP0Lh+cCm+Tlcty5dma5k
VQCSfl9FPWC4dW3/QOgc4XPx2GizcR/rt0F0CcTKMlIrrJaxZoVUMxZfW0OQLB3FKwe5VDoJ+pwv
R5XBiFdnZeCIrwMkwhyXGWHEwhmiMQkEQsBMpA5+5J3WKeM8iWcEz/gF5ImRPSsPTCTdxpSHLqyK
RYpJD4xMP1vjov4KMv1kxRqCFTtLrAL5SE4zmqi+ylidAGoKZPL20FPj9dBbFrXwZDGGGLRFz4ce
9Hip1pa2daha3q8QBPaRNaUP84Rq+X0RIWgilxPtABx07tBiqywsYJ4A1SZIE/u9VSE87SIJnJPz
tETSbJhdDbFi7YKxMriPeWHMQjNqNzYkMS/zDDwZPWJTXwaQPmN4rR/SFPzTyPGWpsSD0ogf91fq
Z6YX/U0dhOYFpQbmXEAa7HeeS9d8OTiUwOuL0aFIDbGYxc4Hp3Wi3EHqvDiMi3QrY8Dlp/QLIhTp
DoqyzQ5Q/c9qOuSl0BZqylNFaYV0LbHrM2gVG4H7AB9wPbdYIsCahokpECXEGhirvhp1sbHlGhEv
xb0ISXrHtAySQVkL0z6ll6W9DbS02CLRfoGAPTukkk0/B7ct6A4i71LVgTIsWlYZ+B9Vq+pQ8G7B
JC8/vGZQrS04BW7PTKZwToXrwRZg7fcEII+dB84Ms42KaekBRRhUB2jXs8MLW6pvS8tYO1DueLG0
VwpzRs3cC9mo5OeGxgc6qYXTA8tfcqVT/lS0bnJbyQM8hVnBQhCAoZBwq5k0gB5eJG4mbo1aLxaa
PqRz1ap6t2089k5B3nsz+htpZpC5QavohFy+qWw5K+vVQjXkBgneeSKoe/ZEMEIcHf8ZFLNtwJBt
U/6cTmYqzCxGDyoZ/8DwioJ8HOmuWx30ygpnyPMvulsaD2oRRrWmu/KZ111rgYslmlZACjKMNkoC
dlSJVeKxozys+li4WZZNKqn2xpEECO2dPIS4TJRfqk6qQRX/sW48mU8ib1mWDrJsetOJV3Y76JeE
Ovql+kS7yMwngvfItkKgiKyoE66Pza9sxgpa1Mt35p7zaV8OJgigLEosxzVAROda54MZBQXR44R4
e7sre4RiE3eiA7+wNbjmIuk70edN7Ir7lLC5Wusqi6IIgNJraQuGWxDPIoyYOcAeN9mqRJxBzrOF
nF1PDgAZbZoa4m0wUNXQ+IDTSQ/gTvMHMS0iHfSuBkl2uhvxiXK2qAaSaM8NiM5weAlA667RWkzD
LAOXjefGOwt5Lm+Pimu/esRMahNm6wYodwk1X4wKVlTUF1Vs7QnkcjemFMwAtUmEFDapcqs4UX0r
DGddtuPWEM9OqJdTCBooumRVB/48AGMdUMkramXP7pEH11nVrCxCDVzcSTlVqYApAz0HpJD9SyYz
BkN/adeZfXe0Ki1kp9kE0o2tdA1lXghSDK75K1WsZV3rAKEU9OarOmWXSVfTaCztVF1fOlhqU+2+
kPTeE9sf6AHTMHRFDD8EU5eVr1ULz6Gx5RWQ4VKtJ9YuLUsI5FL3KqgN+Qj03/A4ZYvQKIeVYEhU
kfUk7SzMEXAqgjUFO34Q9jtIxmfOpCnd7mBIAEkGIDJCt9gpyZJsa3soKMUV3HKQCAt8AXrnVvfW
EPfOruuKg2Z+qLxLJ7G/xqKu9qoqxatrFiOGsVBF1aDHgFAR/eHtZ8Rgr346LvQ2XB3iAi6j2IXL
9pN5qHcJXne9me+DQJdeZ3EXlgX/LlokHXqdRbaI/HCk5yEBGPx6wfcMjBiI73v3GcJKC+imgiXD
tvjteU+3aAg2MP2Vm2gcGFdwsVhtWMAnBbpaVXT4MA+yejg0gQ1WEV8sOJhA77JUSzegiUWqqSxi
h1GtHFuy3MhiUoB8NHdYt1JFAI2eT6mKkEKec6SazR0TT7lCBHHPKOd8sKoT6DXQ4lgZFcUIHIKj
aljHFFC3EXrNEhBJQAlMH6HXUJtLbzyTnUCvM78r53Wb1ONXqO/pAcxB3rcR2feGYdc7y3D9m6gB
/rUDiOferA0ohROSXCFDwb7V/XztBZl+D1aRaoE51VsqszAE/3mGWFdbOch3arCDUPUWrR6OpzX9
AR5g2V2dNqtTH6747Kqs6YC8UUg39nkT3IJznSI/B966wi7XfYmIAGAF9hTsF/wHlk9ikgy59zlq
BmPmaV18I5AbuqrTxlirM7EKEcDjmVqS+Hs36wBOhk5W43VTA6JxcE4Dm+zIg6pnRdXPS2bWU90a
nutUg7Lr0MskxBzP4fAlRKzKG8eHB0XQOvkGAvgLpQxZhdUl6wb3HkmM1jS0+wD4Ccin2lWhrzoO
h71umCauwEm+Oby8KD3xGWCG6IZgOtz12BhB8wIC1yxtbhHn8iFn56e3aTKUkAnImqUqWnlcr8sG
ieOqCBFmc1uWZBHWZrqDh12fpSS290aexjckt5d639l7VdVxr5p5hjcsTFln0LyEcsdo7rWxuDYy
sVbOWogGgd0wttbKYRSoCJmsqzobudENASAciyUH1G33mtB3vGBw6qXl2vSK/O/GiB7McHCAeS29
KbbpdJvrZrmkcakhH2gAXQNQnIuM1+n+d+eJo3WXZPkSDotmnjeQxBM822cSjYI0SKgkSyCK0FKI
NpaxwE8KderAIBygbK0Bs5TDc8Tku/6rk6azoU/7z2EEgIaTWzpiLdixY3VLAdBI8SKV5IYszmYA
FnUXbVEViMC1TRttyjDNp6VO3B34SYOl6WQcijNpfxUZ8M4jJdE+WAYCBVYaON+BqZrHiU//9mv3
sqkQkVHdkQ7g7qgf8CUSmobF2zOh+fJtiVUDJSbBi8HSdR1zyvlECDdUXhmd1kAwXoeLtfUQXlKQ
AdBNbd2g1legCoNHRNU10I4KquZ2qKwcgjdgybfsTN+FjcB6oM2TxxRPJZLL6N3RAjn8PgLVHl/Z
kmJF8azUIFnF/qdx54pUpfZBfqQ+QcIRwrhTvyyTcR1hIvt4WtM+uq6DytiqBoIIyPbtYdBfrkvl
MDCCdYP8Z1lqh33yPrC7DnneDqmvn3PabVciSfGTJ1A+BokX3ACmMYAv8/ijj31zRjszfzkZqB5Z
jCR/9esPMvDZIVIWTt++ZKq/WOfYuqM7Dv5yDiYP+mrnCaSpDqFBHl6PC/rBswswofv8G3zCsXTK
g20nWuauR5Y/q9U7vtCRSvW62gdv41hNzJp/g9TG0boMK3vGeC7A0TRXbs7Edvlng4HLJY3nfVCC
OBghj5mI9GCv+fnzJwgh0FlbA+YhfJ3OevnpaCcgkffOdlztH46eEIZ3OrbBFBsL03IpQfn8cW77
oePFwKJV7wHqxaYmRFmaAVLbNhaacCDZ+3ZoIagrASdtHW2R9FZ8OVp4Gh0QHzK6Set7UG00AGXg
XQcppwAE0zHeOUCBpsGBkSS/aGWrKqqDj0Bwb3X+VUAJtKp+9Rcti4AT1vXvpL18+xkwpHfh/Hbx
43VssIRQw7aByTq/XUAtkh6RLH81YrjMbDp6ZODbdzeGLxC4BIdKIQ/R4JfgAUd90wtg2kBQPYks
sDj6dQNiPmLDbe0b5rIHl3OA/QKguyflY7vChDnF+DT/cebDKpVP6zHN+oL7QfWi+Gn5lF4/JE/l
n7LXL6vzPp/wusL/N002/LHAC//v6qXV2Xnx7c9XN3uoHs4Kc4EVaL+rn4p+/1TWcfV263gf0lX3
UDwJBK/Qmz8haver//sWv7x9r0/xAefE5UhPn4HADKaBX77B8UKfDeTY/fURmqRV8OE/yVPBH7Eq
HvsCTommxxQnEqg5OcPJJfcnXwRfoI0lMb7o51/w9XX9HJrnP/H/YHDyhWAVO7mq39zXZ8Grpx8f
DtVD9VS+vK9aVPJPhbWdODnLP9zbcRD/T/d2HMxxqH5zd+c3lMUP4mn8K71/ie9ZPD/nj/HTQ/Hp
vwAAAP//</cx:binary>
              </cx:geoCache>
            </cx:geography>
          </cx:layoutPr>
        </cx:series>
        <cx:series layoutId="regionMap" hidden="1" uniqueId="{06953F92-B14D-4248-80BC-E29F20FB8EF5}" formatIdx="1">
          <cx:tx>
            <cx:txData>
              <cx:f>_xlchart.v6.4</cx:f>
              <cx:v/>
            </cx:txData>
          </cx:tx>
          <cx:dataLabels>
            <cx:visibility seriesName="0" categoryName="0" value="1"/>
          </cx:dataLabels>
          <cx:dataId val="1"/>
          <cx:layoutPr>
            <cx:geography cultureLanguage="en-GB" cultureRegion="IN" attribution="Powered by Bing">
              <cx:geoCache provider="{E9337A44-BEBE-4D9F-B70C-5C5E7DAFC167}">
                <cx:binary>jHpZd6U20+5fycr1IZFAQuJdX84FsCfvyUO7B9+wHHe3JECIGaFf/wltv73dTk5ybmTVU08VmA1S
DfqfF/2fl/Lbc/uLlmXV/edF//Er7/v6P7//3r3wb/K5+02Kl1Z16nv/24uSv6vv38XLt9+/ts+T
qNjvPoDo9xf+3Pbf9K//93+sN/ZNpc/986rqRT/fDd/a+f5bN5R994/a/4fyl2/OzYe5/vbHry9q
qPrFHROq+vVVtfv6x68+Qr/+8vtbF6/K07O0do+V6L99/eWhf+6/dX+x+/bc9X/86oXhbxEBQUQi
FPmQEvzrL9O3RQOJ/xuKEIlCgv3Ij8Lo118q1fb8j18J/C3AiARh4FPoW4tODQsO6W9R4GMYRdAn
MCI++fFoblU5M1X9eBiv8i/VIG+VqPruj18DaP+b+sJb/jsUUusdRCEMfBJGAfWp1b8839vnb+nw
/5Qwbys4FfhbE6gjrkDwqJvST2tuog0cQ/9xQo2fStNGG6cF1IMXrd9WwUVblsWr9u9snStH/jtb
GD0LpnjKxrrZu4GWZVPHVznSc7Mny/AOy5mp/0v0ukNY9XrLkGkP16Gso7eiQNLbq2IbNVHwidWl
PARhxBJvEZu5Aqtp4mTjhw365JP+a1H105lpE0POV4q0+bow0/yE6yapehh9Gple4yjv+ywGxKC0
zEy2n+cm27tZWEfZvspY2MZXuchgcDOOeVzMgK0Qyea4b4OcpXQycK9LSJo1RBTunczD4eypDPxZ
FyLfzjmqDrnh6lAuA880SUpQo+SdwoluCEWrDkVdeF3spvU2YlNxcLpSa2/FuM5XjM3jWgeGnvKu
HdeszuiJLzOjtY7bCKu0hhvVBd3HCDTebV+qYlN4XMW6HtVpXIbMK+xAmjnGdTXFfT+xoY6RDGVa
NyzaBH1/gqw3J1Z76AEq0a38MWPrVrf4gbN6OrK6e2ykzFLAAR7viyLvbjRPSIi7+wGU/b39P8Zt
JYS4YE6xfCtxJHK2c2JofHb/T0bOUYnHbdAqtZt0oJoYi2HeT7R4Ozis9ol+o3DYiOrH19+cBqc5
H7cITuW5DQR/yDIPbzoUwqRFIX/Q3Qzjcep0mvtTv2mKPthD6A83NZnGLYWNOGGdh6uKGnXvaxok
2Cv4p6IkVTzpaNzXVQNS5esyyacu/+hm5Y9ZN3nigl1nJPD9bV7ycAXLViSQVHgT8WzgiZOnasQb
JiO2HeE8pKPhTex1E38guqi2ph2bLdOA3tfd2MajJ/OvXE+rvuHyqc9mmHLkiSPu/ezAggKlWT9n
azUgHMs6YzAOAMCxfenVui59deIzVydAWnWal6EhE4511NZrp2jpzKH9bqzG4z2OaVO/kEEfm6x8
8nM58aSOGu9mEatqHHmiiPFugkE92c/T/kM/xLZC7V1ndjAwcm9wHzQxKhDc51VZsLQvVL8KJtNe
wIs+7+CfYS35lkgsVop7YTKMXk432HvxeqmPBcmCk9RRQnNSmo9jOZUxaASjVUxZX8YQ13PMcDHf
Rgbry1Ch1FqItwjTNFZNazYZslRd6kQjf96UhIk7lSk/9udWvoiJbXU+6E+4a0+kajbFso64wa56
2R4v64gTpVtMrrL9Ac+ZqURMWpgf+hHKI28RSe12Yz6zDBzCzg+/cmEekMHik6TRtAI4yw/KtPIo
ouiVOlbmkCOpPr3ZCv9md4EweLe7RCDyUYRDFIWh3bDAsvu82V0IlGLgIaffilCUOxEVeRn7kahv
vDpUN33hW9lN38vvqW/kv0zf23azKRKv12iFAgMeh4bdN3jWZylE/qimJJOdTDI1Z6ty+ZndAEOD
7Bomi0NV9hdc+ooHsdPSxUJ7bbZyvKvZD4srjn3DgthZ/Ps1mqo9NtVUPcy0LeJuVNOd8Nv2kIU8
T3HY18+sGG+YDthHGXlih2gm16yl9fO47wUrnjupunUvFN2GZdF99Dy5k3kRT6Z/0MxUt17Y43vJ
hyObyfB5xphvTRiiFST98LkaGxnLtuNniTu2bRmBCWyhjKN25k9j1s2JBEAfxorOD7JobsmCd1Tz
FZAm2zUCV5/MABKHD1FO1nOf+5tMFvwJ9udp1uRzNlfedhxatHIwG9Guz2vxyCLa73tkijSbmHgK
/Dz9l7eP+u/fPkICu+KhgAY2wrGv4s9vn8kD2oUgFF9zWASFSOzWlYPCPCFgwmSafRsz1FlwPxhq
t3I1P4EyChOP9d3BdHNwz5n3abYf7BpOKk/nMisObQCKg6zb15nDPCpvi8qw7TvccfUQ6i52vKs6
D5vbNmjtE/8bdw4DXb6p+XBHMFIrPQzTAfQSH4qW5iupDPvch/mZLB83zvBtEyLwyVF9jl6po/Hf
UBUpyVflBbd5LeGnMJvVCtaQpy3vGeKxhzxTV7d0mHb2k1xPOcpZvMxAiQoWs4G/zn7Wvud5Wqx1
oazFzzxFO3jjtwNKaBWBgzebt0NUw10ehO3uHX7lFlkNDk4MsTr0WmZbUczzEF8pV1uHYVWd/anU
W2fqlA5/byYjcO8V/pRqVawzU84f7OaZJ5DC9nM49yIWPZ3+ZHV/NAXjLM6LPhbCG0QsRR33OGrv
oZBt4uHqEeY6P/sc+I8/JBOx4FGI5tEfZX6Gi7TonOTbnerK/P+yM8sVfni5Xo/ZKzjph+56vUV3
lX7cGa5KsitqMcQ5FPxIa4YSjX2VSoLY0WFudh0Kp2AlSkKoX3l/R+Y6y7b//CXj8OcP2eZOwZIm
+T4GfkQD8u5DrodZEfv20q8eKyH2Ygwbf+VSCgU35eB7H5xQFNsJ196HWoTqQczPoyT7rMvZMQxb
G0/8EOsM2Hgin7KLNhKkvYvYnAK7UmHT+IcAlWzb1cA/4GUWLJibOeyqVXXmba48N5vEdA8rIw4T
iWz0iny97pu2OxeGvQ5OoYZI23Tiv5ijGLs8J05R41LjuF3s4AI6N47tiFExR/E/P2NC/vqMA0Rt
DhhCFC2J5c+LpebC83kbeF9FDh5609I7SvL82BXZmLhV04ZdL0MV0DsbXopj8wOnFu9+4KMRU6Ia
f17CtBdNRPSG7/CAkZcyexZtdB/1pRliu4DCQ/ZjZbjMFgyYrlnlIkRxxDtgicvC4dRucF+0mzmi
jUBQHAbIenTgxTmFWZU0hoPUUzbxaMqijqsxqvbNknhIFYANB4FInQgqWt71ML9IamEEGatjoaXa
C/xk+jKh2Yz3ZdN358mf6qQXhXxp7E+UZ6F+kjYVWV0ZIf6a4ZtupOGOBEER9zC0L95VroN/ibjC
v/6KxCaHiPoRwtS3Of3PvyLDo/CA5sFXXPUs6YSAh+HHEHbCPkUn9z2y0WHNVkEvupsr1FT28yrF
GKyMwOjkiQKdiq6M84B3RzQP6OQvg8NFjspVNEOUvFM4rY5Km9n6YtUPkdfvlBGkPAE15qnw5edG
C7jDCnfnTg/dOVhmC65QOG8v3CJHxRkNxX5Eo/9ofBXdEiL27VQHj0Ex09tF1wD6RtctEkLTB6XK
eaV8r9l1U53v3Syf5tdZ+WN21V5nbCL5vvC7dvPPXxj9yyqG/RBRjGmIQ7uUBe++sD4UIJ+LKnsp
5iqFkIQqHkxjcxZgE5cQUrl3YoMzGOM2N6kyNkqOnfodMaeckORCdyS9+HDMK925dKJzSWt8Lv1A
rkXezyeBgtqP+6wcTvXeIWYK5lPhYFLn2ZpNQMel/QT9+Kq3dawhJqQsNgaK+XRRv3qBNq+O21bi
lWKruqVDb3PIoT3AXDUydVM3dF6Z7SVbOQFMqD28IV9p86LhgEZ7r1yJurbuHHSZZoOwCysJsnXW
lerYVdW8rm0UExNbjTg6zA3Y5lo6dlM6kUMN5nYX8p6/Ylcij/pXDw6Lahzd/PMLAIO/vAEBJTRE
IaYgsvVABH7+OjnhWZnPoP1a9JXp0IrU0brls3csaXNbe3rcOekCEZiZuK2GOWUBjZLyIi9sp88L
Md9MpN3NFfWOgeR43MyReuPGKRxXhD5KezX1cVa3eZIr433BfnWv6hay2FbI5p7Yvyy41X7VPE1Z
zZKyr8AD4EavKuVlx6YG+c4XVbOjIQ+OhY2aVnDK24dAVnkyd5w9LR55QcDiEWWsuKcBbzfIq4O4
nxr5ggDYNHqaP4tRZivjkekGlmF26xhlG06nMs/zuHfr1bI+aTSAA3GL1tTMdYwDVq6HH5orUflD
mQZsrJJqCrq7SKu4bDR/QE3EH/xp8FMR0W7tsB+MXjdFCnV23ywFBGx4tfazTKTdIjpMlESum8gG
/8SVHNgPubKp+p0jOsyL8jw1MO/unOLqS7rKReWjGHZef4Mavmp6Wp0Gpm1BZJkRX6pTjSu8hw1b
vcMdwykXS0e9GuHFsl0sf7h1DIc7mi/0xa2D3pn/7LaL1L8EbRC9S/4JwBFANv2y+b99QQP67m1n
kclxVPfen0VXrHpbuwhir6VNCtWgU7dHXPcSOkb6RJ8cIKraUt2eMsugSQtjXvkOc5ZGGH0aX+yL
tHhddqmLr5/9Xy4qcvKd2CWv0LK7k8swknsOUHN7ifyW8M+m4FeEUVnc1vkBDX6i7Sp0V/Qlfoi8
kaUdUmjDsgg/VCbM92HjN7HTaqjxw2KAMvsaOMhWXK3BZOKy66qNi1C9qBhSu0OorROZbIbUL6Ha
gqWYzrP/al3l/ap1lXenBQv5nS0sQPWo5CR3ptbfs9mXtxzw6jJ4bPxq6gLuHOSUAy3HXe633yXs
qtsS+CbVkR/Y/0SqaljnAUvHJarJx65IZn/G52YGw550uF7hLmNPHfGSNuPBZ2OylLFGbTI98NSu
LfxhbAL+AAu9iljvnR2khVY2yKp5OuHcLnHD5K+ifqjW3BNjgqGKzg2K6JkssxozFttqSrm7KnQR
oWPjmcTRrrhzMvTV+EZha4UmDoBngw2RIbMf28ZWNwobk+e1ugVe+NLPRH+eR1WtCcTzJqzr+XM2
qHM40Om+4PxfvgNiezhvOyzEVsUAQgBhSGzbJgjf1cCGKaMtaIz+U7e20g/iSntVHCKNjzZOu1NY
ZnVCevQ9GHm0NzkYH2zZttsWRE6JE90w1h/CyjT3TvCFfW8QIdnaiRxW+MhyfOekIavGh1Fk34uy
Gfb+6NUnW1tFlzrXPHsrNU3e3tWwLrWqkkZ8zceySK68wFWxoiFbNRFOvfLGBWEysvlOUZcgdXGX
+lmM5kimPanXtu2Fj0GpHlxx3w11IW/Z2NYnJ2X2J1iVAQlXl25A3oZXvoJzkIw2QL1BuQ5SN5Oh
ph+auT1MS53G4Wgu0E3UZ/RDT+v3eDABuxvmok0mCFj2L5EcxEtXzIaMtrvmumb2Nw0JCgMQRhQF
yNY3f97IaeN3/dyF6s9unmhaZVm76+VwyvVczLGuuD4y1eqjm6mi6nZh251srtHhG0deRDll+RxH
wX0JSnKMlJDbOor4Te9N8khyE65IJfWDjaOiuBVCPhOp98VQd3Z/LWlMxsL/SuY5jyuAT76tCR5t
Eb+yFS46276S3ZAaAyiNw3KubitSxBExm0FmfsxHvxDffNvZTKuZy8QsgdZ1CLnoDnQZrthY1TGA
msXEj+Aqsrt7f6/GcFdl7Vb6OvgU5Fylc43wDpde8KkP6SHzo/p+KOfpPu+zvV0Ci481ORNiioO9
leLgZm6gpp27OB/7vepKuHVYG422Q+QzsLmkdLbx9KGsu2xzTQJd3ngVXdLncsIfXAc5RujVqwyP
/a6r2by/Dmas570s5VbK3t8GAaub+Kq9yITbhlWYmR3OJ3Q24ZQOlWyOwSI5qLe7zh70+ugku8a8
4qMCYj3nYEqumKPYHs4THOZuM9kab/tnHoBqNfU63AVVaNOvemZfZFAFia1dzns1y+oTbPMLrrJM
7Wae5ytbmeNfAtXZWlQIozOSVXgHUf8YLji2yfu6iHS2qTxS2SbSzM0UZ42G837UU/hQBUo89mrt
Ck+og05w9SPEKV80TigXGhvf0JhYN3nEV/8cGwfAtrTffVJ2bSR+SKhvI4cwXD65N60CHUxVHVUm
+FNy+70QBOjBDR41+bqZyz6+Yoj38xj7thB+4VRlCQ72y8M/rBz3nej4GMxVXEr7L5Gmf+CemW/y
MbKF0WWYMUgQspHIFQpFB+K58att4yt0ofEgLNYh6GjisGAqYIqbqFmDiOqk1p3cQd1EH5rQA6sw
qG1HdxFrg9pt0VNuo04r5nNl+4Gq7mMnDhTD8wjQ0UkFN+oDwxdDh8hw3GZ5Tm5ZJF5yIKu9DG3R
eUA6i10LbF7iz3cYWLDiZ94V87DtXF96be/shoDOezz5RWw89mUoZPGxG0dvBX1ut5SZZcfQgDEt
cQG+AMN2AA7h15+pBbG7D1qouBnHVGg9bWjLie28jPxEl6EBtpwLAE+4KPkpxI0EsdM6eaL6ZGN9
tPNavwSxw6IR81PrFX0S8LlavbFrPJ9sSmrPATScl+fA9E+GROBjHtowDUlbuHFiW09oQwperZzY
+aVYBXTKNhdymfHEL8d270TmNZ8J5sM5ZC38yIsuoQH+NmSDbSbiAD/MuBHHOoSf3S7mINub29v0
RpyJisiBFegezcr2OV08DqUBcQ1tRfAaqF+jcqf1G1sWfBeuexlQOw0FvYlMZleffpjzm0agHddA
xrlPbct97vbBMjBZd7ZhaGdGFcqudlF6hdzM0RzDiW4APen2WQa7je26izhnA934GQlWSgnxOVRq
joWZzbGYWPYxms+cjOIzyHC2N1lVJU70I4lSEgK5c6Lqq/1Ywew+b/MvWRc+F3AmKQszfRNxJR97
Xu7bcpyfHC4W3Efgb3Fia+o3wgtM7NqhOoyKlRNdT9R1Q53i2ja9YoPpt7UBO68DwTEDXK3t5gds
09uK1yH6IWYAyxg3SGycltnUd76w28bPj0bssroJjnmUNyumUbUKTECP2mZhMZum5ovNG00ieJjt
R1tffqyHzH7sovmCCg9tcr/s150B9ZfGR0dhd/YHinh0MTcL7Z25HLzU4TZUQiss8oNoqPfm+EOg
6jzOJQlu3PEHGwnAc2eg/R3soYm5In2CjY0S6cCKMxkehc4IjW0NyiYHttmYauG1qzG3DSyH4RDa
DgZ5jAb1E63Cn4vJZj4xr73oDs33xhb3VAKjyksLPxBrHAz8AURNtiib5exDNobnf94hYICCn/cI
bKv/1AYY9kwHCGyZk77fIwBoKkUE72zN3wZ/g5Z+Iifh3YAJs89CRrZ7aVMhSlpbOERaxA5n+UDW
YBRw7YmKf46AKmObmYYnW3yYH2VbJo5WKVztGY/0RVQYDGmXT2AXUpEnve7rGwOmP5Uc8u+yPkUY
tSyubMmEDBn9ImVXJ75N5+5RZn9kCZrm0JcjuYFdM236Fplb1UCW+jP0Py1+xj4T34159eN76FaE
scfq2p6S4aE9N6Ly8ZQF5khZoeynAS3WUDTYggEbjsZ7bKdhODmWg504D43ZohE8O9xBTumGeWzs
y9jjMLlcwYHd4rKDeoyHqmIbh725GCX9xq423f4NJsdKHnrQpHhqyOtNuUvhagAbv2zl5UYvmON4
uFXpiMsxdeC7u26n0a45tmS2qTrW7BjoboNSk2qdIyiSiZY2fimAjw957Y/7poBZHTeDN+6drKhi
Sc+gWNFgXpV2qVG23l/MyRRRsSVhLx/IwMnRoOwcIm6lBRpKW2TteoB3IsLyAWiG9h6S36+MCYPv
TZWTlT3gUth8zVr6oSS73p61iJ2PaHFUank7hAM+OgYqm2Lb2L63/Uat0mH2pMyqqzx+e7mSjOa1
nGdjv1HLiESzy3Jjm7ntRnSFvneo39FqBSNIVhcPKmvuAlsNvDol0IhUCVRvnFdk6uwkSnZDsd1T
k570eRLV2by1qZoz6lmGDrqXnxzdQdrY59jTcVk77J1knKIbD2pbQV1ENzTMHpMrQ//grBhl3rat
7W/i7sphgV/dVATQk+MLJNqNLV/z1D2bWWdPS4B6oLaFfW6bJYxEdkdchsBou7bBIFr1IeaVPV1R
xEQQeeconSHBhnjLWur7auXnqN9E43rGXflsz+KUa22QPQ3h+fXH0mRbaPvbz6jNujTslb8PplHf
e+P4J2yy4plVk61m2gN7J8qi4uxnJoydogr197Eh3p3IVGFb/n2ZuguMWO5tPerzrMb5REpv2BFt
fwp3kTL7oOoo+KJ7XW7KeorseS+v/mzrqImt62Zrv+zytU3j0L3X76e8MU0y6LxM7OqS76Atjj54
s31k9VTZSEAL0NjTKH6SQVbdOS0MxZiGwmMbJ3IvQodOlU8XV619hxtbhDzRaAAPPpjFOvONWjnR
niUB51zg7YXba17GDTTKFsiDF+eN1MTbRGjCiS03wQff0+he2hh0ua0LYvPERDa8uNwq9frqxq7t
IA4WSlAau0xErbkJOpho0f33nms0pHlm+Mbdx6AAsh3U6vWep5Ce+6GsLve8vA72/Be25w8WlyVu
zNkQsnWSu4q7b+RP0+W+/umenZHuvL/cMytaYLvzip/7Sq8nr8CboY12dWHbkStvqMMbz7MFoNhN
59IeTkmG3h56FQRvbZnPaqinlH1pSphcZK+321+OqS3RGmbNFx8T6Kt1JuinIuD1qzNQdT0/OPUF
rUcfxDaOziqvSLmwG0BQPORdA9dD2+i0BXn5YEvr5UMjP1H7Pt05wkD8YAWoaldOrEHh31tjR3Qm
spxpOvGpWjuss0V529hL7JmCeafGMnk1s3473hdpODRyI/yxfAAM9+cZhpsrQzbzYP/NQW2dLxsy
RUf7RJayWl3baN/esDNtmSax7S52O4dVGkyHGeVfTGOGHQ2aMoWA5hvUa3wDikoemW67hOk0q+od
LVT7aEAl45LX8zdu1mVFuu9zaV4mIP2PVE0kzdusOtkDRXRnuyNkA/2e3emMz/ZefPlkj1bvq8Uo
H8TGrgj+c44D283ojbx3V9azwjd5bvNoe6B3U9Ow3RS+Ifs+59+CyW9WHHtgO4YUH4XdNdaoZnDl
VRlO56KJEpBR+uh1qwahzvZAJ/hMGTgpWfcs1uCWU20fcq6bNRe++uoN7KUBY/g51KBI0DRnDx1j
XtqbApxpYF6vzSq/vnl3XTEwepdhEyWE8+njIGz1w4fZu+tNjSA8Vl29juYarkNSBuu2x1OalVlp
e9iQpHge4bM3wDgb/e5L1FVkzdtZb0Gh1McIhTeNXLy2EUzsGdPhGOgRnitR4PhiuVQ+eTM/ZBGs
bwgqxpUzkNXGnh6iT8jn5Rr2U7dbipgfTBTeOr2tfFdJC5vpxGugT8SbZXIxjNidgYh8sJ9dv9OA
F+vGb7OnrF1fDAM6rvzBqBsIBvMw8fbz5UakwbFX2QdXzNN49EkDE7Xcupi8GyWG6qOhfN76dA7X
sh+GL4U9fukIXtBS29mHcjkg2dxH1B5ccpfqcNfHnY0abhmbhkM4gjJ1Cg9368iump8GGqANrdt5
wwvtfVLI/vLLNetGNanhtDwwZvK70BvtEeHlQasgEPFsw7770KPDPoNtcHHZ5tJ+cB3/0puQbbSp
22040fmjUf7OWRYywDZSldKmzV50rorcj43dkh6xrB6beapiQRu5VazoL/1w1xTHfV/FGQ/l9too
h4w8eJr6u2U3bb0c39fLQEsb2zVB7q3c9ilsnnxf0xduD59dNtRaCrOxyUKQOCPHGkv+MNtw8uik
UA/RjaaT3YaV8jc2zIU3pBxjUtb8sUSed1eweg+zkX3SRNmHU8gwFr5gn9oW6s0ApF45bShZmXpo
HndOO07oe1lTcHLS4tGfKHusFo+jsYf6Fxe4sdc1ssW2CWFrAcUK0ZEeIoDpYcCjjU7HRvvbiQxn
f1G0GfWa9I3a0/XWLvqh7YDktjIEC2nrj9j/73TmIUh6o78y+DQhlm+zYZQJVlFQ2OSV9/ZQRxds
GlvHtwdHWbnxR3u2u8NK3psWcNtcBedXcuXZ9FwP/0vZlzVJiitd/iLM2AToFYh9ycis3KpesK7u
KiRACARi+/VzUNS9UVPT9s3MC4a7SyIyApDkfs5Jkd5tt/am2G3b/oD9Pgbr6i95YBfPFafVy0hI
fiKM/tBBhZirI7Fx+w63mbkQNlR/66Z3Ni5Fmohrjqy3DIqPKreCjbCo3BmzHTOCu6BszsacPHfP
gQB58WW2FqGajZzr8iNnqrx4jT2sC+nyIyJRtFN29itaVFMJdFM2H0x0sMO/fMnUk+lq5ZvFs6d3
BdrFDamHN3MdUfvt0XwosY4PMMi/fygTFcq5fyjLKicsFsp2lxmszorioSuyx5j1yOc4w05m8/BF
bEX2RAYIZLy5laE2vzYK71ie/w50b5StY/K1ERFiSds+38zLlGhBiy85EcsbEombsm/0i7HsUWKJ
xsmzsSLHOwATXN4tJFrPXi7Hm4llPX2qZhk9GQuZ5y8oOMi7lXneh55C52pidS6+O4zwa7gsy5ud
oWLVVT4YDOvlI1tVMZ6N7GyijshVXNO5P98vouUUc6eKTiZaY56PHeGr0z0akAzPVBUesWO334KQ
VkDgXvpAlQegiuTrEoQFmBe2kxozr+z+EqnsM0SmGHdxW8b5nNkvJmj3uJT0OnqsO0u+TuUgt3Ux
dSs+Sb6OmSfOQLkCO2769mlYRtWraSrqugRMO8fCfW3K9DhsPCAGtyZKu1YeUVmp1NhdK89naVUK
JwUYtbuSVoLzoNfTgkVDjBJMtr07WwaoUNx2zq0QwAC7eT2DMbOOYbd5LDzxCYzeYVpQpajLrP7i
0FFcW86utuVYMlHVgg2b44UHEyW860/ZHPE4E638Ynwu1slEuPpsXJyO2d5shGYzwOx0+86VHd6+
GH1ymmCbsUWnxjQ9XDATysF+MR6HYa03kwqw0PUCbC7Hmx7me3PTYpxC3HYNKffGjFg/XAo5vCzh
9K3Ohv5s3L214laWaTgaM+9a/5hhhomNaQ6jcl+9vqou5kp0qbo9x+yVPFrYJJ1GkeJGqW6jP9kb
z9bDBm+adlv3MkxNx0E61sv44/7Xdi1d0hk5s60ZBVBo96msip2LtOkX05zUS5249uL++vhR7mMP
RD5Qoc6bZFmCLXDGiQ+Q120KPe9WIpt6plZ0fLjMWTkB9e2CM2Gsu2scrJg207Rjrf7VvSu5h9zX
PCRTXh5YM4Wbys/1PRllUlDmkHXRi83r7HjPQYkOpfJpqn+186getzoM9YayhqdjmTsXh1T9hZRM
pOVUsb+zg8GaPOK2P/yPcdMfU7PA5q+SWzEgTdly6Z80wOmxKY88TAPofZimRCLXxn1go/EK6X1E
Td9ORzJV1J4O0dTQp85zfrbMmz+DiLGtpVSwI2sBGqu2y6wq+tJjFWpaZUX4No8O8opipFskw9HH
dd4Gzftn8Azb58qr3llVzp9NkUfbsAGWSGPq/GT4soIxi1loS6Qcy/rWegPq/JYSZ4ZtS1ly1mwe
TbhDAGCfWJtObJg28yhRSQlpfcsstzgQ1CAvd19bR+MlmPoudali+tBMyt64zWTvhsCO8KUVgDAs
vr2L6iFK+2zw3ky0DEGkaSI3rpA/3k7gHyWNNcosdlxpX1hJN47q55u3HmbB5xty0t9nV5VHYxl/
pN1fXY3PHOzAmlBz5OET8coBIE2gOuewG15JqbuVtdRtx9X0LSc8BEXOExOVfgHAgfIBnkLQuBoU
KKhnO8/Gyho2xHQG5LPo8t9Hs50tz1XwDKxoD9j4Rbv1+Ox4VvcygiB5oFlvxyZmfEFu1QnQsEgI
re2Nj5aXXmn3PBTi+ugYzJMdG/OPjl5N7CpBp3G9Es+WX1cyHQpRZ3vpRlF1rbFsqEfHQQorD/eW
VbvgHY7B/3GGFT6K89n7YvfIHiGThiyFb78EwLmO7UDOxtKTRU7M8f4yljmEvjMDBFx7O0+Mzssw
RPnLgHzq2tkMk/HeWp9ungIzsohkHbFnhJwBNWAvAdsSq6rPXCzvrvmTitkNUp8F0cZevz5zKJQ6
VZ5nXYyFuro4T6PzbiwFxtxZyWjZVYBQnHnOsAZYD6h1/jojnOpdX7ZfTYvKaX/5jTlXVUL8prgA
N9vHhsW5oEwb08oKr2Nb0Sd7DYiV3in9zI8j2w6vTI70aZicXz2Kgv5cGnc/ZKQ6DKAov3jO4j/7
5S5b3O5F1Lp/CfFqB3IcaRTTwPjGqQVGyW9+deqAQ34O6bYOLwGZkqB0+Zn0tX81h5FOgNcuRb4d
1IwPvQZYVIKJNK8Rf3A2k4eUmmlnotbYvQ51hl+blNOlpgGIaUF0GgOQ6agDjlpsAsZeo1aW/x2R
fHhmDKCdmo7ul8dZbs0sbVafBdZH6pf09+ij3STJWdL+O1uLHkjOTvGIn/9KHe6+tA19Nn4FyDXS
Zl2zt9fiBsM2SUxN8D5oLHhmSbHlXv2P7nUz5AD4huWtd1WEDUGWf2AjEWGJhDO1+syZ8ZmoaTcO
iv0ZBdXtV1+pMpXQkbk7a/HyS9QzdqmYmo5zM2+M6+E3ZzLo84uO/G5HSbm8+lV2sZp2+mc9KVGA
Myes/eUJlRfFtMgH60uGX0IXmh0t5dyqDHsIbn45c9rRpY2baB6RIMFvGqwHE/AWlx3pf3pE+Euv
gRCATIOwrfZR6C2pK6d+N0at84qf0tqNVV6nxqw60p8J0jaxMbupxDYNK4VccVcnnuVux7Eonk2Q
WlLFLZ68k9V7zqsZWBUtEquryQIMTGvk2jNkeF/dBQBrAsBXw9zpanByBj5nE4DD/NiqGrA/fe/D
Lorl1JWiQTWo8j+soEa21qrbfZ+13odquq8z8apbjvzn6790spzZTmvpBpdap5ZlgbqGzHieDzix
/JSbk3FJMWMF+8ALyFZYbr2bRSaQHwedxphe52NntU6+xux72iaLYO3zPFf+0a2olaD2P3/atpbJ
oIkAJn4ePhznUvv+/GlascYHqK2h0yeNZmTQ11beYJlWpvO/tfKs1klrJ2DIhpTDhw9o7jpC0+tf
lzXmH5dFq64a5ba1RiedXVdcH4fC20nkVC4Pj3Awj8dATSVKkeZsAii019dOS322mwE0PoFnGfPM
G++rYC/mlmxL3yafg+rSqlP8exE6PAWJKToXYeg+TYMfxmB68+9rz0wV5Rv4DL96Opm49zQNADr+
1bN1hXfvKZ2IfW+r/nmW/Z5nRfsX0I0TydhPsJ6RfWmG4I10tNvIYeQX1VrlSVmTuwVMVH5BpgW1
rXAAlQQ8DdOrlPNXzRb+0SMZn9ZkZFfmZ83RIcjfZSFwxEWHsnwuqvY7B9oKuXv+s8wwo1pN97lw
2qYFAYdR6nA4REp+xaJfpO3kIxcFKFyS93P0DQvOPZ81/+kQTBqFcr/WwlmxCITfnD5z91FUBnvp
OSgSceQCiTtOX/1AXijF3OpY2VeNCUE7hF6z1pGvQ8izpJnLau9QKV9tlKr2mC2WpPFZ8zrOo/3U
D+UJj6x8NS3IFO3zZa5uxhUo2iVFFLGDab/k4GW3wqlSE0USH2T5KXw2lzKuiE0piNf62Vg982hc
cjs/mrE5V9Y2kAVJjRnkkHIY8uabaTtJoa6CEzuOUDQ/6YiLV6SurkNVy28e77LUBwz0qKKofXeW
ett1jvw2Z2DH4i7GTdHU9mdjfzfNLSfiuynCwt6YkbMNZT9+lZ5u95Ak6LbGPQ9V2vuF+KiVcA/S
Ze3GDDpY5CjxMALI2NNN4fmHRsnypZR+mHC/xgIiHIYykUOGqbDFXI1s8kvTy+qJzcMGWfmxTIDE
0PtoGC0USFf7/7Hzfaj1av86gJMPfVz08oCEB1Ki/ZgU7kDfCqfuLtppSGz8tTMtaZOP3r2Zqqff
mvVR9XuzAIulA8hs6jJzD+uNGEXEf3jZ07gLHX3W/eJ/gKeDzEDH322bsqcgaFm8rC9RrA+GHS1q
YORXM2gJiUskCs7GzLy3IQ/6d+Yp/zqJHLThdbAhIHEI+HDZFEMciFn/3XUqtd0ayQks/08FFEW+
+V5YrEx3+6UJQkg+lL11yihwOgo5ua3HG+u5mB2VMF0W38igr67pv5RRrEeu/mlqAs2HsB/fJk/x
TZNRANibWR8szud9kXX9k5gtnTYly95RIPohioH9zO09cT18jtZx36Iqmj7D9dmzGundiqJ1dp4f
6GPPFnbphppsOOQwXu31RYEy5vTdCrqt1SIn5ud02Jeene1nC8jqvnO9VZ4l2jctkhDGnD28AcFN
KO6m5Wbe3qVdeTfHHE+pqK0qtWXhv1X2hGq5V9eYX2H2pJhgBvLeOES5et8GRXuPBirv95C3wHe6
NmYyxDqvYv092gSonkDuQd/7etkk9plvDfeoIH2515E93aOUNnyfO9Z8j1YrijYfHPseXaoi26HE
7t4vpEIUQnjrefcoEMZkB54muZuM297O7oPgbmJuc3aL7qJ733oal51LMnqPOoM7Qf2h9eNq7g5d
1PR7kLPfnH5V+WgH0V3MAT/vr7PCA8d4mc5/tjDNGAM9FoW8amfMrunspGakSuWU0Sfhu9GFLn1S
DU32hMnXC2OG4ua2zdlyd5p25pDL4nvIiXMwlukRWBlSv2LcFmv/R9OiQi6qKlALe/jMWe/ar25d
jUfT3bi6hVuniIGAByR4GBtfVtQ0bVUGTY51YEfg5RNzIq+C5N3pcbFM9vzUWvJWYkP+2/XHEpOq
v9TFxrR9XCx0ywOJuub88OvcEscgs97NlR9j89qNEiTGnPsY4ZcsdBrktEt9P1jc12dGGXRaGuDs
/+OuKkb62NhuYz9OCUppEhMvKBiWSG3AQs73U9O0byorZn1H75H/Ybi+4gB95SgtrJec13GCXGNX
ZGx/tqIkrylYP0WEtVm5fNLRoYc2x11uzICUIfZNTF5ADMnfFeByxu9A2eTQKhvL2HFePp2uB02z
i/SFNdp/E8gGGH8p6HRYGBDf98GhfoQaCR9j5ECwoAVG+2wOTV/Qs1oPxux7AtxlBuKX8Y1tiyI1
avzAK0OOApmpIrwUYR9eyqpLNfWWEyZhH7mxNRBk4bBB4gvzSlljnW0amogDcLRpzda+D785o5nz
q5sx731VTo4gh0wV1kbdbp5d6wxIQxX5AuwuHGaf15dxPZgz4+MoGKV5aAOm/r8HGKbk37oVFtDs
diOPf/jNIKYryuTZVmG5fL/iv13M9HUU/Y4E4pqZQ+q3GrN5a6/wb8Ose3Dv7oS8KojoIcjtjTJk
vkeb0cvtxKbWuHO7sAAdm/AvlqsgwtOIajeyvHrnWfns5bP4e+myArdF/3sLyvr/S4vMavt0Xnqo
RlBXnKnukbzq8/rs2iFkPQr/8HCFVRF08cN+9FBuqfeQ+LlE6yDGf28cznaYDqK1E6J1f5sbzNC+
byPXiNwJRblPhXsJImHczqS/3Z1NDby2CxCg8ck10CnAR7HHtlMzzD3ghGEcAP26eTAxJ2u2k6rK
dPLw3Smcxv6T5/knN/S3uGnfddDc+GO4Pwcy9v/MCjX0UUMSxVOHid10iep2SoYtyIUA8aDiMsUA
zINaMDsClR3Z2qe2gNyVx2CaiM46V6c5xNVigl95a5yBCjykRWavSEvF48Ybu5eW23iXuDw8RLRE
umRU5bMbfZqY8bQ0KwD+p3Xy8AWE+zGvqxU8Q9QLA1bgRb6Y5uZQQfljL+0ovF/D+HxmF0kZsm7v
ymjcO8IGBkaICujNsbp0yH3smZ4/2kw6I+7dCEcTMW2AU+6Tzhm81Flbm0AotbOVgzejKF25R0nK
oXvNRCE2pLUDfE35F+gITV8dUWKbRkSPOnSrtlOVAyBRd/Nxbstgh4VjfoPkggIV1nfeS2yd41H4
8z9eAQIQJWMeVxDgCCePArPkO3FZcf1qZSjiDZ6qrmNoVwe7KouDta67bNnKjTfN02vTgVXEg5B9
d6LycB8JKgRIrmT9P4PG41eJ+potIpVe35w84qKOG85Vg+rQf2xzZg4d7+Te77yr3+b5JfjvAam1
/NJMeK0JHrk7O+q+muDD/0fbZWrZim371zEeXVkZDcdeuBsz9sNvzh6+pYn4mUdfHp5H04fPfJhy
ubhWVJ8f7qgGoLcN6hDFB9JdIkZlbIW5t52g07MB1Vqmi3imYU++WLKPXpvavTXhXD7ZKKS+dtpZ
4iXsq9MwCvq6ZLpLkXcJ8R0g6ndjsPWw/N+4q0nnmR4WCxAcM1IxKOdCGfvLBEnI+EuGxwVr7rMq
SXMQcw6Kd2mOGRfihAoUsAzGNqcCN9ERiNb+RKaJvoks/IaHcoRyGCxXO19EbY9Pd4v5SGxF0+1u
BeFeLNJ+NhYtkSEJKv+l9sIP25XLRoz98mQOLoCwmzrzbEAU4Ktb/1dAAVEJ0Zwo2vQ20UFcmYij
WJyDvb5/jNCWBaBnOdvVkA44P/x6bOim9oC+pGNbp8Af+pserKpbD9DNzZchNO0g+wHhowbQkvXg
IStyEQKFqgy7EaxK4dNevvPUAmmw1TJtC+67sQp4uQ90Mdy0ToPCms42n8dUILP1vUixdw6+K93r
1C4FJD2sJrzOA8pqJtASvJm8zv46jMRDAbn/QYUV7eaul0eRDZAC/O20IIDgoqzbLUmRu9CtcoJm
gw1KdlhJB31Z6VtAVPMKDp1ExawGGaz2m1eBBc5OdUGfmqgIJ3JRo3hHMrrqEw1iaKR5B7E1VGdH
zpaYhCP4bjkVOzlAsyWudW0fO9DA74eyHn83v1tLIJLasfITskL5yZxli2S/mSbwh69aezRRXcjY
dHGWfoN3C9kr1KEmxlDxmAXYxsxWpyHnxbND1BCztmu/d0PwSifbey315IOh6GfbqhmyD+hmIS3Q
qO/tIjTAWnN/BUPFu0yodiatmuqniTO72+VQGtzUQHndgnHMDk4HqSC/c7Obux6wa2qvo+enbYF0
/wYYWCzSu/FqgqYZpugfSF8XRzOGOUCLBCDwfIsyFXBpzF/e1dJuc9+bv3lNM240CumHKdTFjg9A
hGcrgaTwCn6VLcsT0FkDZCJgPgJsNYXfA/rkzYBe/LeHBYbKxQJwM2xrUEHqLvz08mzErkeFJ9BI
m49Rfw9WNzRDgoNek4OoErQxEMz53rGFdY760To3IHmdOyCvN2MOxosJGJ+JEgfb3NjYgMO2CQX3
xRJL+ER7IMSj0Off7bl66doWQjeAdu27BRJVVVtbn9DuSEwD8JXKVLelfzY9sxpQnVxjgrDs+kU4
Nuq7d6wN7UmF2a70noqAuE/ISI7bXFjiN5+JqoK1yZrO2M50HspNiZ3RME8Rbkz0NQeiKvdK5asx
PIkXRCwA+jtMMvwnVLMuN1h3Vxu/j0T66NWu/XOvGeJuzsKdCZiPkgH7EKMCzWNDKAQNB2jNjr3P
TV8+DQ1kC1DQR8JZLfMubLtwY5pFGUoEUKPDvLtG/797QT6lfdO6iy3PHW7QEh1uYCMMN5C4DhSV
pPPDr3mNQvGyRNgOopkJlJUNwYLQPZhOxo+/d97P/bimuELvCdQLZNjHKPiwif0pKun/LOgOpNbw
h5V3DNCQqHkPOytIBwp8nZczUBbraNgDmeU9kab71Rvf6CfQwz+9XP/AcPkFXOhijKP1NGwFuzCi
ooRnVQlhUfgegX6YnqCMaK+8c4CBu+hiiGOGFVYM7i63eXQxlvGvLtOKLizb3Qu/bi0B+FtpHs3s
Zs+WeDEEEHNYVlJIAXmXOykEcFFkBLJ23rXFMryySJ87p5+fyCKGV42qexIBCXgwQQ6R1+3CwM0y
UTusppOovbVoga5KaPYyA8dlgsYFpgWgtv78ZCySIceQdecM25sakrWjOFY+zS8DAKUplN2Qi1hN
iK+g/rOege+Nr8zY09qma60+WTK/ju0wmg4KXMkvUQTtAddyoy2WvMsXywbxM6LT27xaxmW77nvd
yupi2ne4ZXegeWHWWVtEgBE9D8xHAh+DUZAplJsCKeYmbHL5NQDZahQT3j5N9TzbAVaPPr+gLmWn
+EDj80KgEQn5DLw3nyc1NABXuqDkixmEe2v4BNz6M4cI2a08BnjZPIfgpFXzjGprJcIdGOZg/kB7
eOvLCiCBxgJIP7AShvLkHuXYgxUq/kwzvNwhcDd+i5Do9nt7BsnP91KJrezVnFkEcKO2cZ2tG+Bn
LUBPTpTX1GmFsj7yT5ilkYpF5gxT8mhnMhm7zE8j6SKLW65I8n04Pc90XRFR0IhzXD+uAdU9eq5a
kjeXZ6eoKKojnv8pBozt75Xi+tLYXn6AEMNXOuR/sSKnu4w7FHpuFnJb2A5jluS4i5Y3wudqF6yA
h6ibDoVq8LfSII34FfB2Es+iYbem9eiW6ZtbZkCft86r9pxv0KuMYhuIsNTXGbKdVhgryIsm9gzg
D9Rrk2HE04MsQc3Spe8KCFVq+0apDSlQ1Aljd4EgHNA1/Qag59A6NiB+pqh0QERYY162q+I0AbYY
M9lfNNLxUMXj/5SkdgAY9PpNLp12C3UMEUNhOSZgHSZuwwF04l+dQC9/9a3eZYQfuoU8eY2yTxRK
ZjEmp2FDuapjyO/8zPRfqhY8wd73RzE5+C66rzUERAtafwwCYBK30Vtvhros0GrxqBoZu9ZHXpcJ
US2mlba/KMn8v6r6M2jKrYdvpqYKdZmw+2FjmZAS/x1sgPYIyDF2J4rbsV8MSBlY1pi4S10BYEW+
udxdAPjGmpJyCSGsYf4KduSmqTHBzmLoDm1TXnkAZPWSo25Hym6rJql3QIv+ZY11/aqzny0tkUhU
3ZuF7CjWCcu1mZBAEjwHC3qqMHksYWo77hV4TPwlS1vsoQYzAyI5/qiKXF0hGjCmQ/Wqh8F588Lj
AARlYmXs1QEvJJUgZ0LkIlgznv5BqvrqL9NRQhPjZSnFdYSC0cYBRWazlPgxUOgddlDXVEeeH2jb
b0K38Q+ZVB6YL+OzdrjC4rNvdzxgTTwM+gboR+qreQQK2T86MrJiG4x9IO30l3CRKFjOckkhzKCO
rBihgAFsrg2xOsjdJIWl7f04gmMm/RrAV+C6MklR7efhWy4blIl6HR3FQDRe58E1Cpf2JfQ3TLfB
rtf8SGtuJwEQkKyOgv2ygMfg4xUXQ/fMOWJbHiWjBqe8zaB7BMaa3/YzUBz2ERzu7ohVBHc37dxC
A6wMJgWlD5y24L1V8W+xxbXhqGUw7IDWPMgGiS6gI9HUjALhV4TvA+S1ghSaG4tpGSEZzevjqHwF
PWh/SieIHh0Z5e6WaPvJdpv2CCD5gieMR+qpwv447UCK3ml3/oFJLABNZqHPHSSqEwsrgxizX34M
3G1p1XmSNeEmYlX0z0s96a9FhA3cHLY8rt3vIJl/gehx7KKmd8g9zTdhMfzddPh5GF1ujR/wo91A
Jg4VeFlXCWCz9ElVUAjtoy3Qr+y15ku7qTSAyEr/EGGJFEYPChC3mmazWDx6GlR2EEu01vxjls38
5Hj6rSagzRdN87WvK2sTZh1+POEA85ANFztgA0r4KFQ7nfzS8eFbrvx+WxEe7MoABZVm1NtsUHWC
z1uehJh2lOMLEY2gsSvIcGklviynYq9iRF3fbbF1ydiuLMR2QUJ5H7DuLIRUWwhxv42NnbAiE8cl
QnGtymmDima57WV2Vo36MkMQfGM7w63JnE/uhkjVdOpkY78BTbFh2IC5SI6WazHk7Ev/UDF7TFXf
/mSOlLEP8rWtfrqQeo0nv5iStqtSmuXPfe05+0IcVa5JqtpYht0Xu2LvrW9z6FxM2PpG4srDAKrf
3ghJpBzYVEXFwXWwSCij8rNXdMF9FM1J2J0b6CxHwRzEjNZuHIom2kqUe64akEWVd/21JhrZXNFs
swlrKPBu7JhanX5DTr+AyAX59GQORhZSTk/MpvuxSnpk6I/Smn9Art+FjPdXMoqXknjjoUblKeYM
5WJMzlMyE8D5JLQoE6ShoSJa4/4OyzZuK9GeirHHOzia/G2QBW6srWlMvcp5r6pmAnYV4ldzRNOi
Gap4LEFOZWNxMoeBkeKE6uipEio4AgIlAOMdvkQlCBbILEHHwYp1r34WHnkn4/y3cnvUwLh/Bhj7
1ICFCLkPCBQE0FDyMvXRQawGGiHVa8Q1uU6Y7iG4V6l9k3fiJmbg8Cyun5leYl+LaiOwqEtdELNS
SgoIPzsjsLQCytdOJzaty7xjI6Nyr0SUnwuGKls3evy0UEEOGVZqR8ZL51iMHhiavF5OsijHfT0V
M5QxA28Hifz5MnCRYzELWivgMe12GEcXkOrO2TRFGd5En/NNDsFjDVqPzwIUU2dNXmiDJXHdevWe
AymerCjIpC9t1M19QOIJY+Q18OiYjFArf+u6/WAFPKnrInrrUbRPVEj0uyq4FYOXzz68eSBxAUT9
x9Ji5+S0g/y0WtREadlPh4b4JAXltYt7vC4/JwKmDwev5RO04h7gZGAfgFOFIoOGuhEmMB33oGp9
ToHWMS+Z/Sk50TFBXuQzJwL4ZrmMn8inY8NWtsOnQ7MhFkBJfVLSIbe4ROozl3hFTFnVfoJCNsXO
4KtbbnlHPmOFBKF7ioREmKXGLNjiXmsLLKKJfy592STgJfnAdOf9tvUnTLK+f+QB9sRZ7g/Xvufj
tcPfepoitQXgDHtlTEBpQwWollVILlhrI6NEb9airNe+xFc2+skQ4FM2WVEmupzGuLGcEsJj3poF
1QBpMgXYb97hDpl8JwkAGd/attVtoYv8VzRUKDF3kGZpbcj72Mu8HYq8h6RVEyQtUqTx4HjVU0vG
MJ5Z6W1KpIBjD9J0rizp84TZb7s016Fs573uiuy64G+xiuAMzOJbxTN2QyJVxxU2EVhuWPaTk2uF
x365Bf6MCVuqOUEiAeg6ti6qM+xk7aHQCcgM/daLSJJrqNH5tlc+BaOWB7o40dHhi5eOzfJNarnt
lVx2bTdiRdHQd4CDU63GAsQXPP/ZAsTv3EYMf0oAbEg0gjQCtDZ0irKS53FWIdGK/4sw45UPMlZR
gDLEMlBW8B8AboFVXt311Z1XSFwFQqtVJia1GkUwcTMQH5AQSGqdkURTEca2kChEYnrooRz6MjYU
SXUitp32mniUSGpImkdpKfMg7lBZ3nS8CVLIhA9HjwTBpWBOgZtuAW6hQ7rM8fFCrbGEhvBEca69
FiBd7zxbPdkMBLqX4Ha0UKoNCT7ZkzVM7d6ZyyuzuuzU41GNw7z52w8XnRBUGfeD7Z0hlo4U8hw6
G/x/C7mT+f9i68yW29axNfxErOI83JKiRlu2LNvZyQ0riRPOEzjz6c9HuLvd1XVuUAJI0bJEAgtr
/UNSBGb21tla+xwvs+6TUfvB7E2FeUqWMwII4zIildrFypPddMN1tmfFryjXP3YJ6rs6vg0DevFn
rF2gw5LmyXvxTLYbcMMA8KcWnnmsrCY6OJqW3AvUmPwG+ruq5VfojXtuifnad1Qbc1CJ5zhyq6As
3cdCJQqMlcIfXfXJJKETGvay+FqvnHuvfksS23moeuWPmPmhZkszHs2mrcJuyT86A/yOQLdvlw/P
9SCyh2KcZl/JFgejgumpZ913oJ77nmqX51I1o3BByX+XjDClhyg6V1NT7hJH+WPO5nRB+c04zE0a
pMNsBV3CfTI0enlWkhEKqEFidJnrk7uMEySdun0wJ+2qCrZUBlARwzQDXckywLJEZElpX8TszWdU
7IWvibE7QLIN0xkVCbdN1mNpFR3Qyua17+qbgvRC4A6UHZ2u+64lhR4YQjN5wgoePg/NomGGJYdO
ixu3V3vLiQ4ovIXThl+COr/sVHYfjZcmZzhKKtWr9UfXGWDlCAt2PBQIPC7Myus8Jzt78L4XUWX6
vTOS6+j301yIy9zZqIL083UGZFgxwe4LN353ENoJZ09vgiwpwnWObTbDI18Qfg57G4OCMHGK97qc
511LyiwsBIjyIgVNWCvxdS315qGa0zXsIpao0jYN34m8Yq9koxP0ZdYHSZQeyMEV53ytTraq2xdi
fOxNrP5oZtmzoWnKoeFB8qPluQDAMZVZcuvYz8YWhWYkC1nz4ZX0bceOVRU6kT47u8aI50PZ2Nou
A2DjJ27gWNkTVikW4U03BiUIyZ3l5LfUSy6IfYqw9/qYunWp7rGRsI6ro3owfltENzEt8fUxL/eD
pYfrYNf7lMqzHyt8c9Gihp3jCh+6crFHVJCZJErisM/671puoxU5dNNdK0kLlbBvWl1PfNXzoqA3
bHJPUTbvCl3c+alccizuT9KfBaJ6zS5ejJ1TgJGJScqB1ndEOBUi28069gFGOifvKfkZeK6BAjYQ
UHsvgpGQYt9aKaRxlCBAh9f9S1s8gGKlEOhR8xczCPpiNhdfJZI2B63Y5p9fyCxMlyQrbkrUrsGo
atFj0hnfbZM6/Do252zIkxM6Y6ZvKsC5aqoZjXNx2GVCPb2MhrrTVtLhbaupzHsR1LkInFLenXu9
AuQ1Fz7Q/daPbEs9qAp7lrG1xGdjraAgzLocd2gI3CIvX/dwNOcAK5eSQFZhpz6XGUAArz1p2TSc
5ykZz/LVVxPb5nDGM4GMzcCTOTuk28G3H5aqcA/8uM3ZKNTmbJPv2vcrXiZzvp6TloUhK9m0efCS
Ank1t6cYMBTzoaXAaLreheyF65PqvyaaJ855W70LtySBUpmTOK4pOrks1D90t1jOiI0g5moMVTii
d+rXtlYiQ2NVPl+CeRqVYiS9cJiXtTqzilRsguYotIb63U5BBfS4F3B9Ui2dhQKQWQdKWiNkurjR
WTaEr8ShaX61SLvvI0UV53VAmrWYrINgOjwLNQe7mBKW+q2oX5G5/9311fD5XclX8mtKV0sjUolW
1yfxmBwirazY0bLPkK/crTuz4+D33ommmvnQNPYcTWc7foPU1DDRhdpQG+wuqMp6TvZuVHGlBZ3a
5qe+Xym4rzv8qG6a4mVhNfOPUXyztGZTgiCC77ooCpiktg/QPo11d80Vposk43i+RKWfqhFiTkV7
nBAuDqIqcv0sPU09vESFYA0Y7Gyc5SdAzIO6sLO+UbZrziwM7hrIl4ihNWx/IwP1f0CUSIVA/36t
K4+t1WSSr+lc7QzQQT8ncMyDxoHH1v5y1+IXeReXbzaauXN1y2V3TL/SRx919eQkf6tGn+uz2BrZ
lY2JmAe3+fZT/n+HowavlK+zkY/v9gumPS5IaK2Zgna0v7M5GYLOLHQ7tBUTgZEqP+Lu4VHU4YS4
6c9r7WY+Pii+8AT4zMRpgdzRjCD+9stHEmUnKoCzpvQPiEKnp0IpU99+Ghp0zYZ0vFVR85AzD5yr
0iiCoil/LiWCgIrRuX45DMp51Z+60kOXclXc0MmF4gOMppwQZ+tL1JYVc/da4qUR3xyqYlF5T53x
TaiucRi3NIFqWeV5jj1/FkK/LNq6g8LvTc59EDzD3uiClyzrV0/SIB1SiDFEynE6KbWd8+i4C35D
KaI0jtIRNZFn9BBvaMfijOqTekSMlLAKMtaFr+aEFoxi+StVZ1+ZAWm5hu7nXmzeZ8uvmiY/e/X6
wY/tBAug1ZM5Va7v6lm/SymR6VPvXadkNQ4klRtYY0HGFmJnia5+UktIjSPbqCApUGYairh+sjIq
znWN4vxQHSDarzuqMB5npZFvzIkWqB2l4zX/B9S/uERVZgYR2hq7TlnbhxzhDEOrlfeGaXbvzMI9
FT3cDU9hp7xaa/97zpODs/aHEbDM3XGS+sAjUB0j8ujvdYUBWZUpP4fIbAKE40cQo0lxVVT2PZ03
hk2RJj9j3FjIJAW1M5vfxzi52VHq/CkT8mmsC3ql2E9FRPhSxVnrC3U5tmZn/yIz75ILYI5y1H44
kix5oTQIx2VoIVqRLdnVcZefdIWaplOa63GIvPWwUjrYgdI0dqvSdyHh465upuygtlu+wyMjVZFp
7ZPBvgL0PyptMr6gC3gzsjr9HuH0AxOcYoJ+zxu13sgraaga9vrSTer3vtP+qaa+vUQjhEmq/dRh
6hLKc+ahAzRVuziH+ZtkeQm5NV+YpMJ+KYtLWzbTxdqydwtQ38kQ7dEbhfKmLlmYeAYpVRh7u2go
wjnO4jeQgr+S3l0fTYHxhKEimL+M6hS6Qwmy0arTfSFm97sgfy08F2x9Fy0XEp/xrjCRUxqpIB+N
hQw1jn0/O28yAid3tCd2AMZJNGl36OCe3VOzh/VOJfyPUI+m5WUfYuGGIcVi3Ly6aFBMKc2jh2js
zcAjK+iVpPpdNH+QFUipkeJOsgrbu4M2Rsk9dSAMt2tFQJ2vT6QYPha9P61L0t+nrndvA8IWaQWe
eRlZFopUMB3J+nfBhz3LmndOLa3wv/qfh+WZclD2ZSNP/3r319j/ewl52F4jOc9Heqmc0DdErVRJ
WVU+X9aTRhC99eUrud6MqcpJsv9fL7+Of50ux2TzP2PyOnJs0fpqZ6gNXncjxXkfSHDDorq9VB1C
GNKp/x41RpOAYDteKEB2Q307Lvufb/1sk4UyoGIp+zhP2rNsmm2ZnUyMCXzZN7vl330l8YgiR1y5
Fj1+sTSVx8EtjQAQUfwix5rSZnbPzOkgx2Sjwk1X0yl6+Bwq7fw5Zhr7elM/ed7J1IH5fL2p6lZB
fYcN/3+NZbgDatqonr7G2HEizGwbT7VZaGGKPczBamLMSZTWuqqNqV4jrC5Y+ub+p3C19xIg8l1X
lfm8RkkZ2lVi3+plZfsULz4yoPX3FMTFITOa/EhhBNYy7MSp0Haa7o27URTkUqLq0a7H7sHMioPL
GnsR9kyItObFCebYIWfLf6mE0x0Qd3mrROFs6pBqqLDtYlqJ7cepnzMifPUxn/szYijlxZuIPVs2
N0dQVGtoeJrtL0qJfly9/kwcIw74or07Cf1H3EHV7+itVbtksqtQXbVnys0DW8yhCew6nzHTaKuD
KWoqPSqCTJoOUY7Qe5ePo/qGuR2A0T7f2BRkkorSAg9vxsY/WfNhdEPHThlA4xBb7+tkNrsS7txL
kSJS0Mz1L3L5iNBuQyLWh6tXYOK19WQDUTjed1C/d/J8OdYP+ptnjeJB9sa0XqkwzY99v3jg1Ppk
V5f59FIlUQUNNp1CBW3CFzmW1gS7gKOusucNbXtJ2/IPMjT/OmGdLQc5jBEMynYN2ZT633Sykpu8
jNcggqhiguJ/nTAOzRbei+Ikx/B7TB96Jbp6OIfUCzqDsHeftbXEbEnky95x4y09wbQtx2IrvZUV
FVQ5ZNXjekmK+rec1+VQOq1LoDaafpDdbOnql4Ws+OcVqnyv6ACVJOZVglyBgz5nTeYcs475FcmW
f4NuP0/pkE01tejb1/j/nkeKvwIOaeh7eb2vE0ctvc9U49jZoM6NglP9iGSgeTLmTT+nxWlCjslm
rNX6sd+aOFOw+tCXddN8gprznwNfJ2v56hwbXX3+GpKvcA6rH7/G3Kz8o2Kh6Fci9XxXdNljrVMy
Tub0X6++xmylB0QgvLM8Q6HC9HlaFbfFUdEBw2DkOJGnNqNNvaV/i0kEhRExw152NWQ69+xJ4F07
Voc4fbSBfLZc4XZyOiXlMUsSQNVbd0qG5jSn4EyQamLvldhvhleAb8PQ5bNrUlQ/6h3I/X4a7Le5
EtMRAfh2J08u5i4/9qJZdrEJV37sbeccCYISOyc7pypagkhaYb86Y8UWzEveZc8qtfy+1QlkL3Uj
+xW1blSS+vImh+ohJpoom/VBdkFMmUE+W99bdB52+owKr5Uia6sMqRJanue+aoRGR7UiqJPdGqkX
9NcIcuTJBtPFMwyGizwYgeh4/aZzW4/BtBg8V03zrG4XzXvC3d7zqgd5YuvhkRMtA3aSkV34cgzz
zihMOlSoPPb3XtqMkGhY4ma5sMm1ydVxh/0s42DtqCyBYevr0Sm6PQqrBdjPOD1UqIW8xtOtaUS5
95Q23xfTpns52XeSBBbFX20Ia1BZb0o+kp0q1G9ogbK6L1X5ZmnzQpzPLOc5dkEsbjiXNYXu7Gzd
UZkptnjRe1sMxRsQ4frmDeZB9tpmEq+OcWJ2TEN7bQ8OqKCzo+se9K1cO85VlLx1M5msoqUkBY1G
P2pV7AQJNYEty+cEI0iXMC3MYU8aa8uNuYTz5X0ZjCow9TI+evrO3liotjqKm2z04miYypNRiW+D
rqT72G2XJz40Mhz1TL66YO+iGNAiM4rHQWw3UA11NARRzap/9tX4HEWt+prFKE2CuPGF6UX3krxW
3hKrq0rL97NooIu2Rr5KthjDrs3HuIqLzyFtjtKzYowvWVf8bmzXOHaGAVUcoz5/IcS9lG35D7F3
99s1k+s4l9ofgX5D7nUWm6UnvCl9AnIsO6e+By5hocuuoz4Vb/jrpBJ+7GrWm5l1pxQg72+tRBhO
eS48y3rR7foiNLXa1xp52krJqhAAS0PRO/1G0NceRhciQ9J7iR/B7Ho2xxpjutTGgjv5qcarffA6
bUPnV+5uUckRVmi2Y3nikrRVQcbinYuBwFS9TkO2sQuL5Cy7uAg8UnrRHmDe28/RsFCHGqYWroYx
P6fC3PhlWbcHFZwduxaNEEupjsaYV0FW2OJI0k+E5kYrZ2duvBD68+dXapAUKHaAoMJModBPUQuT
Kb1PSd7YvqnfJqV/iVdmIIOpdh9Hev04ZRWoL0Vr3jBn7p5EWd0sdmtv4+pqt77T9/IY4qLeZcCQ
xZ/tj4HJ+c1MHO+OLrJv27r1NlrGcl+VyJfHZoTgyDWrgeyp6C2+tCOZ++19+DGsL5VehbKHU2vz
0nn5PokaC330VrmR3z/IY4NnqTcHLfzPXmO2t35aT6aaq8ha6Me8LdZruTW9OuHx0Ouka+g1Qzfu
R1ex0TLS7eusaw573qX0yeigGSAHje1IZrHGLEt5KXVhX9VJ42i09GtoplhofPblIdlQwDS7erzK
zuelyrazKKrWpFGx1j1OY0lasktqnEotkUAYQjlMduvtD1AEsHn3BnumagGciO7c65y9uup6GpLl
9bMrj2iiGc+plV/LYvzHrLP6VJLxuo5j+68GBUwnbHK7Df7nwKR686POR/k6tzcczfC7WWt9AORI
i2xXSXuSQbOeIRiA9cCTkbvzPhkhU2qFGj/xJEESsMd1eUiBV8kxeZ67NPGT7OJR9wzjjizD9v6v
8bXtkC8StoIuYywI5SJMjpcogXFKU2V9BcAYiuVUNBSRt7HUZPZECCgGzmH3r6VVvTVRm1xlz/OW
aINWVmx2OTj1mXJQJjtjI10Nr6pd6Y9243wDMdIDeuGMFlgqm+O77CSCGlMp8vVBdrUeKAdkvOIg
u81SZado8kAOb+9ExrN8Wqf08w/LIdtaglQU8YvsWeVEinVCE0V20ymbQ9vcEtHb2xPbas5wMWxf
dgvdsZ4FFFzZk5+vj/VjYZfiWX72csN5zVamnOQZ7QYsWnStCWW3SdSVW7NqP6/m2SUySBlCUNuf
kldLo/G5aEjxUlimtGZplYrteifONsUCEslLy1xt1t1RtakMxbZWvDkzc3QWx85PAMQXwasEhsmz
0VnrX/IW7wuZ0O/NAF2Eonxyr9B18zHlqP2R/coVBEdxbGo7OvfGmiBurqRH6pDVsUbE80kvs/cC
ebYPzGBQaE/md8dtPqqytv3azOezhoXkk5uBviH3k36cKMR3ZPDZGGixm12LucpA4sTxhRLpIZvX
V3utDB85TuAbTWE/9utQr37ZatzePKljUT7JRrHt4olsqAGg6qeDwmMw5jDQ3QmTNRKaI4AroOdw
6FQ0NgdYLF4/XwDLryfRtb+arlCwxSmXV2toue3mZy0S+ru9Jr+r1UVFP38clybaJ3bypx3K/CnN
UnRrC0fZQ9NX3xsr0wha+73m6vZbYh8oiRXfjHWd9oayGRcqxSVWvN+E6+rZFOkfM61/DXNiUt5p
naMGYpQqmxtmDUJjs8gKFJggP3iJkf+YKBIVi+UCRWopVjo82Hk7ezs9obzUAgR4qesDGfmMkl+y
X/oquxc96sRUCbRv7Rp7R8uj8gnwvQjbBHlM0wGsNIGF77oxerB+uLC+r1OlveCicoaI3vpUoeK9
WpMRs5C7JPEyk+9Vic2FYzzN8w+9J0i61b3tHpdyQP5wBqAsAvKMylFTqKvBaWr3cOd15EEi4/wb
qId6LciA7dBXsneVXfkGapUnlkckNu34e1u64r7qLNoM6U8OhXvA3U5CxpRGMefkYfay30uFTfo8
oZ27rs3fFRpM0+vej3iIu8Aak/5G8VY7WLhGnmOrIiufNu4urlTjHeTnL0ySmr8mKpjUgv6kw4DB
lLP5qNUN4hBTP/gqInU4r8TTi1pr6XMLSkX2ZNNavbaHOE9ybDtDNlGjg3SZvUsEWeUFGRUN2F92
BBsRZvZEwKOZ6n2htBp6OrVu2bUQUryWmfcoeyPowvtkQMae7fFBDhmwDw5Oare7zs21uzcaPShP
AERbTw5phoXgW1/kZ/mGbfU5GazMxC7psdaiTe2zGe5LBKTVTJub7NWlFoeFG1V72Z3Z2VCv7s+y
5+nacE+VAoSAMy6fY/riaafRq2yQvFxNNgQlex6N8lm+IXaVJczbXAWNwBlE1dnzoFN92K6mbM08
kfhTIA2c5BmkuqdzVKMC9XXJ2C3OiK/mn5+5TKc6SL3lvmSkOxZL0+9d5KAtJ5JzUSasdHWf/bV7
G11pYqcXJ7Ffiumj8VbjlZxmsBjW/MI6Ybw2c/M7yRGakMdI0aoB4pTeEcSo+WprPXiuEdd2eW5l
6PG5xZMhkEcnlUqP2qUW9vLPrPcNYBixlPgrEEFARUtfZIM4Sh1i11qH+X/G9CUt/bj1EO+29fRl
iWdQXpGH9rd5KJLUuLv1YNzzVWHSB9Nykt1M8YaTtgIPkadok23cWcAWp0w/z686ysgzKq1He3t7
G4s9cPcIQXS4ba0yOC+yybOO2a6b5pMTZ85Ljzb6dc4UaOY6ALTajGFHlyt5nu0dZASTG1py7Gmi
vgpA/XYhX9AcAmz+1/XE8LculSiE2Q8wSl+UF7h0+l7RuuGzK8d6U+yExnome2rc1Ye1BWD32dUj
3rWWhwjgxpMcmo2Vct6QqQHOaPFdji1rdNYqHgzZE70yHntL1JzBH5XNaC9PDeCQx88hWJCnifjf
N5wqfXZcHvMe7Sx7wRGQ2i6VYmOKX2TjqclBrY31Kntz5HZXHCIOtV6kebB2WxZYtI4vj9Ypq3xh
6aTOujzbf40ZXv7HU1UWvbHpbho+yP4fZ9hbc6e+yIb7CAWPkWr111hkTm8iVecHFH3UlzGOsgeh
2f98nZCzT0F5o+sOX2PujrT//HnRbpwQrEBGKLBme3nQ0+y5n73yyhpY4olVnkdIEGfZwxzTVn35
0iuSF603+9N/jcm3WV39S/RRvNMa/OmRhHZusnEFWUIHQgAMdcYaVQGkSy1GTLscjupdZFFzj/KG
9JqXpQc5VqYVucoMiHlS1U2wtBFuPmkZneTJpuH+iGtUig0T+E+j2n1YMM2G8ZCKu1ibl55E4SN6
r+Je54jcmokSBSp0ULweposzmCNfAAcT4FM7CqkgpTRb3NVFZE9d5p7kQTmkuYZG8r7zTtoyNdfF
nC+2SEZ+z8l468ypOXuzGEAFLXH5KOImrJpQUadm13WO2GlWvAI8irq9qRjO45hD0chG/OhLUw0t
u/3WGVENH358iJrx0RpjFNsTalLwEn5FQ7a3EgQPcoudTk0EgOF6e5xTDHvcCgSbOKljDHNCScB0
q6O+64lBgo7oo/J+dJle+iso4QCvEIikEau5rPaBj4Fdb4JBV5XpDGLiTRNOeohZEEhwq0DSASmP
o35RV7Tmek0xKC7ATnKVQzHr7+y7mGxAL+waQ72WQ3FaFEd5aIcGeuw4uadyhABnGG9ZN2Vs/1z2
yaA9yzFx72tpaeeFijb5jp5kolH7ZbX0cKZ8dTYGNGnI1kMn6nZeM2K6vLJGshl+VMeblnTe8ybC
t0BisJfWhPcYGw9ml6l7ZUIuuE7f0XR9pSK0S3ut2dd2717G0lgEiQBefjXLhAK8bbQXRMu+gbCY
T5Haj/sGj1cfpEZ0HasPLpOckVsxfHSfp8AxDSq3taI9lMSqpTWrN6PgylNbrhcLwdk4ASRSKmtY
4646QUA9dtokzmKIRKia7rTrHCd+KFyx7tRe/xbP+AeAmBrCGM+XVl2bmwX849bq5puSpe0R27z+
AZlEcCWsKWHROf1DU9dkSfQJ/tYaBXG7jA8ACY6DQJCxF3lQiebglbN3qoylxeEJQJQ9molvpHAj
xDgcrXZDBMaDFpoTPlgAhH8h1fSTWa48mlTJA76tMQAONwSos5HB476xOwW4Xt73F40WnQTgWmhJ
sGMfDFZ7w4Zto/5qc32BV2eKywTQ4KRsCQ+ju8mIWtvCakIUbqOBOkiRIMxSYXB2SqdefdPLn6Ot
XIsCni/iKEGR3UAv/11doz1Tf1NZCXOB5pp6XupWezFheJjc9pR7bTHl4G+cNjCqJH0YqjY+xzMR
Rqnx/C5JHUDvxF/Qm7a7tylJWTkjmhRO+rbgDxAaOTlUuxXikNjLL3czIJtd/KlIBfYJqdBPsEMH
wU2MtnOKxwRHiBgyjYYup1aLLVPyDSJAFUxZ+tGVDSaxqXlkLR9zECvIW4k9X+hfUWARM5OGp/qA
KUffWs8kRnQ/A122w3L0jsEtHDO3M3iIjfqUCObBTDFx9xu7oBnICYjqGU1T9WHcDHalea5jLhal
eqgdlZ/ocRSaA0i9RNPZoSjOwNxrdWGc524AKGuf1vGHQuUBJYYURSFSGb9Ha2ree2TNWbSPQxXh
e+LCadJjaiDqDD3VIzx+jDuAPOuNHUkfUPdsGxMbyKL0VXKQRaYm/HnH2iDUuwVy8dPskWAX+rBQ
FY5fEFZh+exbEEoRStENylIPM8hLzIjAZpGMBTCuwuExe5LXaxHvbW9Tn23Hj9iNSgTKDOCNro5x
MBpTAA+jQ7I66O1DmPcHDSpT/2eCNJgC+w07DCwTYTtknR3frHo1QGi6DtV6AKE8KBiwaKqCfCR6
MXEcUVho3PvSLi9zYncPpBrxUhwWRNHK/gn28guZ5s630JM/eYsOClSPrJNju2clGr2zkkfu2dpw
Om02/Oxc76FJmWbNDndQtWjb44rCUq8luDHX7qEdhh94Hxhwgu04VJp8eZzwKnpwSB7XG4E4LvR7
4bgX8A8LUfZmCqdPP2Z27WQ3YuBLOAbqxhD5XQ2JosxaEhV9bFJ1a6xj67a1b+V2fwC6XgOK8yxA
NywGe8jMZ6eiKKXXaG4hHXtvrMEly1NruzzLDs3Sm4dRtN4/hfcKl2lQ++j3aosdnHfWUm+DyCi/
U2MMKquMz/ocz4Heqt2Onbp3HAGeHSxwoOBOKEkpEZu3AcK9Y9UkPVRzRwT46M3W9FxMaBQ59BCT
wUzYjF+rUrEvX0071c5n1ybyP9kCiphYrasVETt6kwWO0S0Beraet48w8A0SD/U1jakvYMvs62rM
oxiZxmUVGWVToo+PotLDKs6Xs7oi34RQ1E3L4j/W5hAFVecBEy15M7I7YyHemk08x6xm7UE1RX+b
RjyH+2ybuel5TdzfREqo24ri0MQOtneFw88IJuyk9Ow/hrEg8rDS97zQ0Tk062fLmO39XKXsv7cm
ch9Xb4CH1mtZ2A23wunyc8L24FxETrozaggAsLHTi2WbNz02YG94M3cUJmATiCvye1k4KeK26hHJ
NXIw3P8InGnlUWLA7K0iDVUYWKJpbV5XIDD/0ygD9aIRbVM8X3lUEyS1ogakxlx6PWkW/BocZM+3
QoCy6qEenZUWwy04EkOYe3Cs4xE01hJPCzvOiPeSGnlAUPrEjVpfOnN53pzGoXZE9m5GlSbArnLm
nqPuN5r8WGbhAjRzkgJeyYD05KqBLvLM+gIi4zgtMFKAK10Hc7gpPf5PlZnlO31oqzWQmLlkI/Bb
4M9CZ1oqOAWre50LTSMUHMonj9LcOeva9xW40RteG6AN65/JlBZvaoUXjNd/uHXEzS2zBM6WKhCr
zk6n4IZyPFd7lM3CEgbAylN2kTwbDfCYoFK2CmDPCKTAIipMa7cr1Kv2ij90dSqzhil7HpydsDLg
IZQUAMHVa1CjmJY6tc1zYQcmU97jpEHpFQAFlAFgVd7x95AciR4zEqzHfE3eE6TgEB/d47rY7Bxn
huC+4Y0AaO+w2WvP6P8WCupb4i/7mv7ST+VBzIJlElRg7uTRQc0hCfXwOIU4Ocn3umqMb0jIo8g5
v+h5bB2LSXlZSQJs9Fbc3M3NeCD7oQ7GMfPmhGr9zstW75Sk1jWjlBYUOrJKvVoh/GeAGLcvrqkv
D1qRvc4qu9SkjZFRTKAMbyZNbYSuTd7x94ACvX8qQMSlGPY2BW+wXI39KRxRLH+HydHuwHZdpLGV
hY2AyTytbbj6qhi7XV3Y3jMsAOdJXV5XEHzPBmAEu4q7fZvl3xoCA+QrsVAcG4qpsrsWeknM15QA
NBVcjgc3IX4yCuAv1q6KByNom3o8wo6oXwdTdEdsPq1AdvXc6cAbC8tPOqV7JFzm/+kHe6c38cdi
K8uhzor1gvDH87gC9jZdO3+KkXJ5ijtNUBlGCtMZnSK0hN0eGmjgRgw7Q8mRmCv5eBtTw52QCnYS
iow1LrzrXIbsop8M8hzM4ruyfBoSwGI/K/sV07L+VG6YmWbD1SUgLE6m85RuuFFhLOoJYESyIUll
s+jpu6IYUZj9Z0iOy9PL7bET5ybme/V66HQ4hBe0EujZ6SCnNdHGu2i/qAaBYfKadSAFovvcxcU+
hs5r9wbcomm+I1SOuiGed5+6GhIjJHFDpcmGwc0clLw37Q15YIgKSJLzr8Xt4jO4LGsNCVb5JPKl
fKKtFi7ZUb7MVzJIsLD49yZRg/Z1ex0FoUY5LBukkFgW4NAI3Dru8HqI/FzRtjwCozFYrJCqyndH
qXa5Gju35cMcJ1DM2xfXbVeUr77wiTZe62sooYpycF7LpTzKM1On55tBFjH+1/v77SLyLC1RF992
ymInP2WO1jQFWITPNle/Q9ypB6kw4ngBJPfpBIbz97D9frOZOscKNWpZDpZNLr9/+RJX5ZiSFsZ3
sluW7SFpFB3/me0zVeA+Y1w3jvJPyo/hxU9J2k6Ik4xt6DXNh3xfMcdwzLef8fMXloMSL1VFVF2s
jTT6NTY3+nBAagVPJkAfn9hfeTdAu6VCPS/FHKq6+CnxwLKZgFEPAn4d+VQkR8p2sjEj+j/Gzms5
bmTZ2k+ECHhz25bNphUpytwgNBoJ3ns8/fmQ0N7g4T/zx7mpKAegGygUqjJzrVU5KXO82xzF6b3G
eYVq8L0HuXj0GrTuoXEA2tgmzYs8eztxHwfsPqe5NpjWrSGCb4+lO+6t4jZ12P61IZxt20Mjdlgn
hLoJDvK45GlIrtRc3LqSlVFghbqPX7nbeUWf36Lr6BF9JtklAYjA2FDOlcYuCn7BZCYQgTDnlB3N
fHyXlaMdFCmIRHaN/HbNzmlPNJQd3cj1xqbBRt0c4jb5Mo/6rdy59S4BLd0VVjod5F7LXUnagv1/
q0G+soRYyzORIyQndetwkLIkRopiSNOFhGhC+jh0n+TBr0NTbs02GqSlxvK5q4hhP8itkB+p9zX3
pw0KfY8FnVWuVf3VLrIh0F2u99fMnX4m8Mo4IQhvMepetCpvQdqGp3wG6Nzq0yd9mTrks53FtnOe
g5lIYOT4dipwTphwG/iErCQv/p8Lv/sNkkX2CrC7Huprz/XpwSaTE2li6AeZAuT73kE3fmMTkDV+
SsHyrjd3Dad499a8C6r4eAcN3HhFBGpybk5GmGvzMXbD70qXqcftDjMJ3uqOC6R7m1zU/ilDxPIk
v6X3q8cUdeQTHI39vG+y8K4ddIUwj2UeWl5rOVJy/1rndeUMcUCYHGQk9HF6YgnD1mUZCPoItZMJ
xnobPksHu5rpYOr7AQq2GxnBY2cNN1NusS2pjrkzIHzkLsGV/3pdu0gvfkissJcbhCssASnb2Jvj
e1dfAhiNwq4Xehumt2ValpEkxa2uwPqzzEiWPjtH36kGYlbSJydQmCOlvyTb2/puiK5ZaZ8rb7jx
GnMvI2E9BFmBs/LWNjgIZC5kw96cYei+bG/4NpalTorBMgrVvj81BOmdQyc6SZspg116bMd/HIJS
lqcmufUYKa/ZD+1S/FC3Dtuysu0/Uw+ycjj4U/MSgJXbpYTHFClBbr1NhPPy4dA9gKaBzkZ10k/o
UOCnZ10gT3ywdYRBncd8bp8d1gbsD+90LBazWuxaoBM5QSlD3V2tJVZ1HsvnfHC7k2nOLCUaXT2o
QYHtpodgZoeD9yTIgilf5CLNeagPQVQ+Oln17sHLVWUcrK/TVpbKbZhsY0W6FEPa3vTID8pglKRe
pmvJ6QnwJTMG8yR3X05SEM84EbPCsOt9YPV7eUtAtVMr2Xe1g2t8zS1IlGTfMqEafARU980WLEXI
DetiJb1gBwcaEi/xDWOif456wt2hMTnKPZZEHnu8LE8gymWPPKV/5ZN+68VGdlLn8ZqYJQRlXncj
k4zGrN2C2S1hzz2ERbB+AYz2b0D52UVOKE9ecsz07YKGsaPh73nwnpCXc9eYZT+xX3w0z065jIht
MlA11blw3Pb79HbUDv0E8H67i2XmMJMmy2cmczPr4FvAhQRUAi7gK3HJBitxD/pR6YJvDciJAS/K
qFnHlcdMFlvE61bnyXUuE4E5+HPPwCPhKI7sfYZi2Lq6WndRkRYU+Nx0bZ2EwVI/1EZinOT88rt8
Oxovrf44G3l7Uk3jWZ7q9mgll3fdz9iYot1YFDD9AyH/s0HbJg5Fvv1SXhd2bE9LFGnYPhDjf9Qy
Owed3+bDPYTs5g2hadWtoHaGqKtuGQu/yzDL1ucrT2KbY7YHwwf6F9rjO3Py6oMFQBpaDMdA4aTg
JXCZwQ8wBB5Lbpk8GRnWgYrt0SI82C/QDfnvZC4dthl9e5LrgF7m++0mbK2Sky7//1OxVhtBL93L
+yQrBfkxUlzX4ltZcmvlHCH7wYIWYgZZ6CqdfaOisShd5LLrkkuyKGzyqq1Z/Np/wurXD6X8zner
jPXYMnf3hAXc4RBEHoMPvaxfcY5gupbXZBGfn/fBZH6HawV7ctgnN0UThupRuq9Zf/mCRgSDdEG6
ruNkpMqKbku2umnOcDloMEVqhIktizD5O1uyRklK+d1adv315TyCxLkfC3jdevIN4eknGy/VvIev
t8AJ9ZcrP8Ssb3VXVy9ys2VRJ7nt3m91OILgvA4AgGyd5epbcTtWcttj3Bq28304Nso/dxB1MIcx
Z8rECYUbsUVSljePO56wjV/a1x8/l1qxi5RBfbeMlEe4jrz5RwDQ/iLDNdJVh6Dp5RmEXQflhoyU
f87K0etURVBOc+OW6eEjFCQAKbJt4T5gQgTgIa1bw7YHlAZJtn5SHPyfg1bnl/XXLyN5BXts78y6
nlkHs9R6et7hP/nveye5tZdkP5bloPWs73p9vMDHoxQNx0Zrv2ozVLMyr2yrBzn2n+q2LtK6rrMl
uyXyPLai5OS4fz3ru+2M9JaOHy71T3UfzvrhSsEy4SM0V3chiL7lFUfDGV9FNa97VXnhJcGUAjgT
GBGb98XMtiVb3ZyhCQr8jj5Va5BdO8l0Kyffur5rkaxvBkQI4YJfR7S8LNsb/+Gl2l6g7UWTuu0w
OeJf6z4c9k+nX1/XOV/A/UVMtN94cFFoY1m7rIXlw7Ul6052K7+zVfxT9w91635iOe16BTnPhz7r
FYbEu9OU4bfaeeFepgbZg0pu+0bLHLIVJbctyLbOH+o+FKWf30MY0P/UaigRksIGyMfLie+d5a0M
4TUrtVKeMWWzrc6q7KR7xcs2vRNMBWx8KyvzAiOXssz8rIUCLEpWZrmr6cgPrHbey/SA9R9K1gZm
4D9wtXXSsFVsCDK7FOUMCBPyt4M8SUm26VaKMhQc2fRvfbZhsNV9GELbacagSTFZuCC9BnU2D52j
p/Ne9r8JAQaYi5LxNWiH6LS+8XJTtmSdVrey3K5/LUrD9upKMcCQ8mf6lvKHM0jdnCXETmgJr9E2
2a8L67Vdns92ZINWCZu37GJhGDEWC8m7nePWTY6VRBYGW1FyH/rJJLrVvfvj0vLhkMGrlONs3BMV
+FQDpUA1QHpgKTc0IjmWD1eJIl77IlOXnyVZdiN3pkz6PLuZVWfXZI51I094e6Lru//OmPluqbB1
lZw8/KjoseitnVYjV+5AemLEETQpOlzZw+yVuGNgc9GmB3lFVzuljIBx1uPmq7zIf6xatRockc7G
ddLgHMzz7JJAEQxKHNCaJHWDt3K3lX0rUOA/C61dufAOO7OFABkT8mb5sHQtOJu6fxXMtoUDIFLh
rpG7Ks+lzoAy6VXxWsbgTARPri8PeG4h3WlXe+aH2y839d0jWreu612XPYtk19c8wjk5e+Z0lLss
l90S+QFbUW7sh7p1VyctH8GcW09p3v6SHob63kZab4eMIVJxQe6/dUU8ng2IAI86iFmKQM8gIC0u
6EzSaun4zgwHmp6l1fMI89STBO2mOniJtOysLedQkzq7L4O63UmvucvGG2UuzYPaZwTpDUOxayJe
dUm8zDX3tkeAp0ZM0V2auCc1Cq38CGUQgsvs7I9YJYkanpxLowfNI5gsfM2QxgI8zxzUi2L1LvXH
1yWi/VMAKOUT+Jv6AGvcCCsHRanLIDzKEtwT9QgLRGxX6afYc2AWNLv7KYYLwSFs4aTj2z97lj8/
pVXzE7zjTW9q5duYm6hqpf73vGRJXqMDf+sHKpHiWfPae7P1w8Naj2fXD3A4aC3sOMOwC5q6/lLP
xPSyJS8/62pq72HUIbwqgrZLLRZZABNT8pxbFfxNqnqooAiGGaokjhshxuphXFowJSEmMKAoECba
uSns8mGekupBcpJkReHAe5bnEAtjhLeKODiUFfRD/jR8M3GenVt1ofLL1MpAjgQmjsNiAN65Pju3
uIhhvVYBfBo+QqIqDIaHNiuICfLagf1wU7i3RGrgXvMwtrewfk39FD0NSwLQJXry1eQ7tJrKRarK
DJFueBdh5SogPjMsvDVO8NTAhv2k4gl9ShVN20/jGLCDoCG2PUKrUpt7mSMpiobsbhqG7kFLOu9x
XpI6I2zPZmyBrqbH1hDqWbrXSgdVtAHvjDkhNjeOOrww/q8pieaHtUQ0B8y/DmNuO76KLO8Rlplo
X4XtDt5T4+holnmYpiaH441g+sLQzFvbIdSZsFbtoNt60u6QgocGAwXw0gvLuwqo3V2zJFuR8XlO
CmyoA9RGNti0Ur/NZzM19pppaLeSFFPwn8qir5T95IFy98IUYzOkBq+9T8Coa4/9t2TIvxq40okL
B+7Pu2WCZyYykWiFooIlpp9/4e78EuaJ/m1qEqIVIMR5DcaMsGt4sB5nDV+yNSXWtXLz/lbv4/Ym
TePigUegAflv1U/NqDC4stS8V43+tYY16N6NksfBrhqgr0r9Ke5xHDmQPR6lKA24Qj9Dv54f63HX
I9yxm5busZYiyhcTy7UchwebKkcBdsuccXh3sJV/d9LZvMqp6sbUHhwvvAEchlJnBi3aiQ9Oddh+
QRskv8NwTtbz1sbcPjZde8xVaG32PhLLfZC9IFQ4Y7QvGvbKtnkFaNF8AnveP2A6vkgJod32E6J1
gKGyEbKmpYfUOUb58aDEfVVd+LhQDSRQG9gPFoslq4Cgu4M/rb+rB8zKZQrbiTQ4MFlcoMFMiGbj
Vuim0p4h29T2UpTbk6Xq8qlyiAlb7o89jgS6VMtCLz7b4+/176RJ7p/togZzttw/CKeJyMsmD316
xsw4mDCnSFaSKphBuG9lGW1jC4Xku0pplpYOcMdheCRwhgi8AJ5rbPU/4A9lUtLrr3UdhDe9PQRw
vIfV97I8SXs8hPUp1WFtqmbFwWCtuKiFYw+8NEEU3HVLMiTwnriGf37X0PcpcjJvgW/HRyAM8bUc
MzQMl0RyUmeyyy4ABcCoFmtRg97gv3SUQ9be29HdiDjg/+WQ1B2Ir1C188fTtF0Bye3z+FCqWAP3
H36d9JaLTEWpN3dpu+AocDuaVgsCFkbK+2hJcggm7qU4+T6MhZE/AF5XY4zrS3Opwly+2zpJDgW9
Kx++Dj8yB8cuVpWwrDw0MSZFuXXeLELxYZaS1g+HSlEu3MI6euNABL4eKld7d0Smm8euJEDjY8Py
q6YyBuz4PBf21xR5UiKXZje9tlOVXt0xIuBEg3mzy/AzqngrjkkRai9qGQ53rl7/lYea+jLYhfqi
h/VDxwT7gG8apAukg3z9egP+L6du9atNaMmbm3EqnDnlfQqbwVtUKV/AIweP0miWwb1fxPaTtBEp
fEwB1H3Kl55j/ZYMmvmq+VHxWUsu0oVvTvaiNg3wy4ewTqe7PtDS+3FJIPfTh52Z1GTtZt4xZxON
txSlD0BTHDm++0tNBtRLXWyXIJfSt8yr4dHWjHYvRaNvhhsD1dRDaVow4u9sq+s/IXoFdZE16scI
QOVb0yOLoILXOy/4yjdCwcqDnfnmzYhk5lNpj6+E0HTfrPLH7DbuF0tx29usjKBOsvXuWzMTSKE6
Vv4EiQ5cumH/O3Ds9hshW/phjlERtxv/VSP4DA7bdiDek1wctscZaVjwwv+pAhb5p/FDnW45RMVm
8105ePURvbYShjmneM0Uy75t0m6Cc7svXnUQ05+Qft9Jo0IY2ysRGF9A8qr3UmX7Df4FdyjPUhxh
k7ho3pTspVjHrvk046WTkpyxG9R7Fa43HUT0NZhm4hIKKzSuNVwxwKJrHxY2O7/H6B53B2LxoPWE
WvZY+YNzKy1963tHUxssxh1qJ7PPzANhTPTWq1W/B+MT3UrRiVSbMIWov0rRRogIHUjdv5PirEw/
XL75D1Ka+uyJ+Tp/MmLie/wxuAmjQXlOs1a9j3xgxKGPXNWQV08E+hyhneifS6/9nMSteiVYYXjW
9ZZXJYZVvkrcO+kg9fAinkqlzh6kShITlqPIBsBQdzqCqwXqsZkdPEv3GDjaU24+N01xcju3QrCw
PkJjXl7tySmuUQdYbiELLq+KStJ0lQvNrDodYg8VLd2OmsdQc5ACn6xXGMLSb6pVeUd4M8sbKYLR
IaReL95Kc4SS0uiJJVi6af3k7+D0I6omH1FXVlsCxav0G1HU2Rk4vnPS8X18sy3jmruK9WKGmXNf
JhYBFku3dlJ/TURLXvi0afcs6zTUiMi5SzJrqb/HgtcQv/ufuq2L5Cyl/VX1unb+p+P1lgCYzo4f
63FuHkalIly6cKG+I6rL5Ev0K1f9z+Y42G+NM8IPlOvFXRYaNszGVUpE3DB/6Sv3WbqORnpXR4b3
tW5y9eDWsXWflh4CLHUNWwq8sJ+BI/1UIL86xsXeJWzoTi15qdwx/tFpBIhZhts8emYX3Cq2k5yj
NFRfYFWpd3J6Z/6qll7zs8NvRBiRGcPDOBk32GxLWHdL69mz4RzndXcgttTyXZLVBcy4cFTdlcyp
d3YZHnpfj29ryMn/NKx9pLncasGREPwMjf9BnQM1Pkh7SNzjnZwtdlwq7Qo4YeWYl7UozbqnJeOJ
Vztaewaa/myZiXVW7QHs9nYKyzGvNuHlt05oKcdUK3RkqQbnxiLe94LWTXOnGaZzspNseprQcTn0
rdp85m1UCf1xne+snZ/h5lF+N96rOyQsScfCOj2/2G1h/gSTCFmkyTzP6OOlzRIHkEowH+uqqh9i
va1vTKMabiO3tVD39UtkCToHfiyCVZn4QGbqJbRYfu9/i4PxcxKZyi+FSMv1QlmuQRVXWH9P6fAj
VBTnq2Y3GWzH2vwS2nCDs0QJHoFQu+dsIRVXFT+99mlsnTEHpI8uUCBinBsL+xkTme3P4Tcm4O+A
D5W/9QAdZKKTWGGzCE8C1/yVwYysd/1r8GIZTfup74hZhqe4efVa9oRdX2mPxG10hOegsATuyjlg
XPP9G1030KAanYXSQE2z66x12VVyjlPjAoQC4b5LoHVBv+aT5gzea556X7UpVu7N3vO4B9D31mFa
30qxM2Cey524u+hxDzGVxrrs0pWEuhWN630OAKTvqiFU7/uq9D9H9fxNtwL9QUrzEgHu6NajdPU0
5xpplv8kpbAPzm1app/MQvc/+zO+xMJqXkrDcT7759HPnG8xn8pzO6rt2WmH4Huhn+uhtr+XRGQh
mVPVN0MwFF+Rudv3VuR+Yh95h8hD8VD7CuT5AeCNrg+13Vq3NEQFHmeUdRcky3iG7GjiJYJ4zYiM
XyJ3aEGmFjpB93nr0Bi1cajszjoNSAo+dEvCwJgODdrIBylKAw7b4qGZUdtCsvpKsBNXDrqK6AYE
R3fY7ooHY0lsqHivrmLc5041f8IK8LUro+n7FC2BHi14DnigoNxL9a/xPEzfxzqy9uNSHy31/7u/
C+XS1t93fc5DeNq+CVwI3/5z/q3+387/v/vLdfVqALntmUczt+L9wIb9uRym+ll3TP1sL3XQZdTP
0pCz+V3rpAtEkc1zudR9OJYvJ3RWineOdb6JklgL2tKrGvXEyMj+1KnIR3u5edq6SeMYe96ursEb
BOWjkrUWgEkwX6NWD8HR4V0/9PDYHLJRKx4lGU2eV9G/6TutqY56mKh3QQUQj0lKCjC0q3ftkkjR
NhRA92s5qw492zW4Hv/TKvVbUY6QOrjtrnlEQNtWtZ5pK6dMevPoPpbcrh898h8wknnfEvBMDKoy
v3g+WFJ9dD5Ndu/9MCCgw1roDY+W6yI4msC3UqRqhPcVNDHA40tTKidD9+YvMDIM546zCuHpG7Cs
i1wjzAjn66vWukcJ23vwOw1H13JuxCsede7aZ+JGLFQHDOOkN+14q9chnN3/VdhZxXWssACcy+ZL
GiTp4eo+ugRZgUTvnYuZmiXkOq3/nDmJ8gxBdHfQbzxkxJJ5htPFgDsGEnLH3LEEARcTj/VZqbL+
zOYPWnzjd2W236EYGb5EMUrwSdf2j1HTazdq3GYXf0zNhzDQ0cRQyvktDdPfBB1mvzk4RA7+VjFN
2LGQ/n1GT+ZsjF3wUBVN81wsiaGyPAwL6BKXDoa+QJEaQjastnzQUnDxUCarx8ErugfpL90QeDoi
GjkhgAY5TbJoshMyj5ZsnzwHkHUc0aVMnyAdQiDCQhjN6NTxhA5a/WAFXXKugNbcJxmgCmM05zvH
JbIYdLx9dbIhuhRQGV89M7IumD2KW2+ah9usGseLokblNTMKhH38PrpLGh+Kp8Fx75JyQuu1xkgS
dYl/ittWRYFBrU+uV4wAXSFdhgCqf8I/UR7T2Omefdie4A0mdpAZh2igqu9f5g6pH8Sdx9fIgh65
M3d9F2KUCgr1c4MPeh+OqvE2ui5c3vCefkF7pt9V0TTe++hQQUGdp4dqCiOYsOCP49sE4MNP57+S
xj366JF9xXvdwGsTLVj7OXohlvR3ZKvzX0pi/IXhF3i5FWAoD1z9lLV8nP3BPPfLGdwY/Q7iwEok
HkY2VPYESSchJn8VxCXqnfnDI9aALWA2XOFGHZ/qxNEXNv4Z0rX63rOmDipk3gB2RuVN1mgQyUDe
Nz7EsLWwKB9vclOJXn3Fcx4cDTStCMGHZg/kzvKHmz4dpq+mzd5J04JXt+BN0aa8gDZAHb9GBAAe
g3Lob+QoPU4utTFot7mjDQdsicUtiKCYreoSGWx5CHL47W6tMicIEaWL5N5V2kuLVH5s2bqPmfAT
coHtPFJXVS44NBx4+wzFwAerbJFybJXurUPA8nb01Qz6Cm5JBt82dssBpMdShNHOO05tgc7lUtTN
CdCSaRUXKfppre1AJ8Y7RB4AydkOm4Il0fMQvafSnMrr6CUVChbkJNn6SE7qUBqnd6MTojTkRGP9
H46bIYwqAaj/r3NL8d2lHXQELqyEdu/qtkPk+mNUzrdZ+rWZwvCVOdffFbFjXXQfbEWfGy+q5/hn
YwiV/ZzzmB2viJ/sqriRkhxkGt5L22XevWUpN1AXzQ9e1wApbPP2Sz861c4YnOBHGyivAIq8v01N
O+Uu0wE84PtAy/WIDpDydln8G2PGI+wg8V9VVMd8dpr26yJ3v0+srrzHzn1VIXG/ByhQ3edaFZ6g
M513ialW91uDtLLA+tPPRJKnaJ292r0RIoNy83IGOUQ6bsXeHp2dM9T4LP97kQ+nVsYEvJDuv6XE
qEKYuVxkO4EU00G9wfkV3x7cQXHuujFAgAjpUBRflD4EQqI7TyZMjk+pvcy+WkGEgRm6ax1IXySV
UvfGwVRw76gIl8QqVP9rcalDqXu4j5ZE6gjB1I7oouEFWVq3BukndVWtZidzQBVAiq1t5McIWphD
F0+Y96v6rwjggleo9TctmIC/9eX05pRs2uup8V/yOe8PhIr1z3oXw4bpjNmja0CqEkPidj9Z/XBT
EFULg2NEzD6yVRcr9eAEWWbxwVGjhzxVq1PGXvdJhWsXiwHW69SqFQzrRfaZXxfusXm7XxIbBhRr
Ns3vaIp+9ZvU/lla/q2KITOACQdcU1InLKU/F2VrQ9+HkQGHRvd7nLw7P8+Ln0YT/1BMrNTMlgTQ
EzVkWT1qWCZUCxaUntmcDZ/9emjgNGcDIa2jE5bXMAMKKK05Ep53fj83O2mN0zBD8xJOOWmdWjt9
qBXze7KcCY9H/pjW1Yu0xaaLzQmiJdbk0WPZqspDjJIQ+cCao0fJSaJmwbdZV6vLViU51FDDQ4yO
z3rU1qo6mXOOcUTtpM5pQugm3QbcKeSg+63fdh11yO4bs7Bv/Vmn7xyjSgUS6WVMvBIXkY/zREu1
q+d22lUFRwVmPdLO6QxVjDRIMrqwBu2VpU+tKFN12o7RfOVnOZcw2/33NO+6WE4MhkxOvp2tR6Zj
3ztTeVjPK81+GnOJdz1nW1H2yGGZB8P2AIItp1eGGoggCNZ3B0rDekn5gWGm+ifPNN/WOkN+wXbx
yUsYgr7TqZcmbA//+J+23n/Oq/2dBfA2rL9huQuSe/djlx+3/iZpWS/aldljDLErUPGz1brqtVi6
SQffrDHzSFZaJJnk9kvWdDuoG4a/PDxC90o3nFhtIKc2NvdNElX7GgGLIAJqFjT5D6toJjj0iGns
1Ysd+vPZ8bpfhOVOhxRiRTX62esJ0pGmjR6FBz+YN3SXMG3/rjPfO7FmurpQmEaVHh00e1qobL2f
toJEdtztlJqJHKJZEzp818PG2KBu5dbJG/vMG0B4n82m93Y9rx28HtNr7VcEF3eftWDkZMD8YMRO
Hnq1uXNi8JcVUU8YdI4p1q3C1H+ExXCn4PWcCiQRJygYysXhVyg4HRLwvjfgiNmmesk1UrTnuk2U
JzVmy1uiZ/RU+VeTtQjyckvVMPbApNLkfq3TEHHZzcWQXbajAix5h6yGcgndVOVJGsCg/WhnEFdV
2wPlnF+a6qVJzeFpYCHUOjVc6Dlb8mEmZATyspgfEnxWSkRWUMhB9qDqHJgd2nE3AjU1PeINrfSh
10YUwJZkSv3negDHnxVXJxgsov5JCqzFezBm40kv4BqTuhwGhvOMyhoG0//UdTMLCShN9XOFil7h
Wv5jtiTQUXilUz21NnRNaQsvzsga5mlekig1yht3cqadFJlBjKcYNgoAQ81atdU3tvklslrjVqpc
pdLhJRtn5EKb4ih1khi6r+MmgrNRurxrgDHPmJr1wlJt6QX+3anIL3JhqfPDYWd7rXFopxqP9fIj
pTFK1Pxq2RAQLlUWZvUHx1EOQxDGz0V5LAAEP7WaFj3jM/89RpV/GTTjHiLy9G5ErOpJEneG6x9a
K+u01aVTnyPiBjN/oiqxAqTRN9C87m4TK7GeMPZb67FdZB/nwkf9KGybfZ67bNr8FI2h2Srd81pG
Iak61UVq7onzpT0sLf26LJ7jxn2cPVYH/VzhK6o688nzEuXRiq7BUjCi+E8yWvW3Dqvl7WSmy7YQ
vA/qfwRmbP3GBJajdGbqlRM5amGjXRE9IXjXPZTFdFhH1FxGAbHG7Q5W5OaxqLPg2cRI9qzHxUvp
B+NVuknCkkzfIQtU3khR+mqwrB+sishxOUrqQFSkQBKSe/Zw495TA+8pzQ3vCV7u+dYwuu+BX8MS
stTrTtajJBXv/NgF+S/dYMC84LkP76UHK78nNdKMazQz/oopam+UwLOfAIs6TyiIVUctdNEyGGfn
SRq0FnJPtcQ5I0VpgDDFfKhSFowobygwx4YtrmTD2PcR82/SW3db3xDbKWJmjXNO9So+uRMRE9BZ
hs8laIgD8izJ0XBgRts7beWfDM+AORz+lmeonqNns23AhhoJ9oMRe6hrpIgKLVomkrB2mVHLQs1T
n0dWG2WAHJ6CWIi/MPX5EA//yS1F+PW+5C1afmhreMTfLdIqPuLQt5JDrjnDf33bLiihbglhlJwk
gwRKLgmbWgInpRLq2u7s6Xi8xxjCl2J6DdfAqyXOW2XZXX9V9RkzS8sudgE+bAlrZKAOUs4E9dCb
2RdzAR51C5KmXn4C2kQgj2zBH1kVxG6wQWIUgHf3VhK9ascZgaN64d/4b1ZPvZ9RosOB0eTQPkpz
388gRCUbQzsD5X8S4+aAOB+nHSx76x1zJyRIEnhGYtfGhSh3cW2G7OW6WGXOcJ8gdwDCDPiCeVQm
QwFi1/2aOvNvH7aItKjOI/JfB0t7CdB1vC26/qvDbb1GyIGdWs38Hk6mdxyXqNqE0xTelRknO8r/
3e625OQJ4MMKj2bAvVJQSbuqnX6ok8C8aRFqu7WNorzYbBKSKq53itqdB9P+nPKvLWsEoQ+oQ+UJ
MwS0mjW5CyH9rFiHuAbEvIDS8iXi2lkeluQySBuOFbQgfHd77baB2SKobBxdRgkTX5KOd+9uDBBl
7pvtNVAoOtpeUTIfez8Gtyq0fppZqBwN664Y6vG2Ce1hTQwzGm99fblz2fQ90/TqFshvdevlFaTj
ks1dr9eOkhXpVclJkjh+RbSTBxvGEjtfLHIspVEB0GHR8Y8Dq/Sc/BJlEAEsGNHlb0oif3grdpkB
s4yGbqa/YJjmJUZRbkchmFPJtjMGrzxzpsP2ZGScbkXJedqAvBUAXibvAp5AEmMJ+9sSqzPDc2da
12SJvZdxIEm0FAdcHKc5au6kqvQtxB0Cl9WIyBr0omhgKz3Pty+KT6nW1KiPGjkYsAU1tmadTh8u
CSRfgOS5pws/RGUiYyCJFOMIFmItUn7XLCmHK8KQ7W5unB5VFCUer45bHAxkutpinHZBhrRuiD71
QXUrdjG66p+x/fztpeOrVi7EuqxH0I0tEJwDSj/hOj/qWQ9uNLnPiircwVGGo3QuwzubWJj7wO/2
+Nub3TBlD5nGJyL3KuvgwbJ6Vat2z5RR4kLHslhW3QW6gWVrO6vPoO/1m3lAQch20aR1vrR1m59M
nDBEsXc9WixNcIpahChRAlf6DP8IYYIHPrhMGvGjqWv2ftIm5egrLbIwvX6C+x96uvmzYaaXvCyx
3yFJFDXmt2qo0Cyc0hP0S9HRAuhXtN1dGNTqjo8jyOSwKA4NgIywu4P4lXiSGJeuouJ6DWKMKmCp
9pCyRaehWjSiW4MoXEwUOKf3c6kP6Bu7zaGEoqJxsTX24+/G4ca4vYdUCsfPvXcXTEm8jxDY8vNY
hdcUidJIw1zdqxDfGuifT4hmVv3v2AeRrRJJtR9nyz37cN0oZXvT6iE3AR66yLS502YIVrwZTOJi
hjfPXUyXCEGyHmv+dvh0L3OLpsEd49iXPDkbygQQWCHevxuUMyuKeY//8TuL5/DoTuD3S8VO4CYi
TMedWXuaYHNc6NEI3+SPB7k33STu8wgF0g0eT/WOYFrUM1wUGNScB12C0gUz3wUQBruBq6K11Zlw
ToF6CpXfrY+2TD3eLyNIj+32Pg3nXxaN+7zhQ1mxyVYc/6HQu59VBjuSziu614YesaZpwN8YOijm
qLF5wCB6VyQNCrg2ODEQ3IcUc4JhAgqfEzXd2+1CKQLX8m7U2y8+34sDLK87dJnRB81w4bhcy668
CE6Iud8TlTPB6GXdd5VyyoLGf55gXJ8r968yRVUvUIMfU6+cWpeN4KD1h2UB2NtGeCVW7mR54d8K
PKy7YkSbWBvnr16FwQIDpKb8cpBIhNfIiC6GhiXPi9VnGBfcvTGlBz/sXyfNPSGES/hISCiWYqp4
W9khKcnPpNK601yN3WEK0/KkuG+hkuc7K878Y53m2Gf6/GTZSnE3h5xwaLEMRpr2GIxxCzXldOnU
H+z8w703Of2xq1+aBKnWGr0u7PlH2yu/aW0PPQsESa6B6HHbvxGRa0B2FId7VDyzHatBbT/Dv7rz
EEzdtdOY7WInvLFMRd31UHbZsfkGkVhlEiQJzVfK+qhSD3mM+ooLY6iqdTfa/3B1XsutMtsWfiKq
CE26FUhItiTneEM5knPohqc/n/zvff6qfbNqWcaSLUEze8wxv2ElNt9bXhJ//oiTrgfq1Hzn6+tq
FsDXyvQLc24VDuYTEYpPM35Jui7QUuW1DzL10tsY1eSFaG1qmVwkM0zATmz+It+AMHHecmmfG0XT
vvSPwuSwypAnS6f6Z03PtzOpw2M7HON1IkC2XiLieR3SZet0v3ySnI1e/VjU07sxESivj8utyKn8
p/WC620QAolGp9EnWKFrIJMTnmHAhgnnRNA3E0Cw/GPmTdr0LaHAmqUdWkWRlQqjC8aI914PSxfB
n0iBa6vd9ZUd35FtOG5p7eSB6twnR1WhVU8sBBoY2rJ8JeO+DA2fhvfQj9lmGKoX/KIMOY7soVWR
kZeEe9PpCRK+5MTijFbbQSufgfnfgU7zNsPL7ECg67KCuXt58DLzu9GK7yozv4bOIiywh8yvs4dC
4Y5qOS07r6JZkBl42b0SH1G6JK8GKqiqgP3JpXnQ8+7cXYSqerk0Yn+swSV6QfILp1hlh1ls4N71
W6U5l3Hn9mZO803WOKglF6Nul6hDY3BTqPAIOcD7YL2wajpJkBuHvspuXIwYm7ZszlXR/FaWe+g6
52PI2HgpcZt6ZRUKvdxjVEEPikfyWmTMXL0nr0bSzBJQ1WGHA307WTlEHjkXoaORRm9q47LR7FqF
saV9eZCN0njGiJ5ZW0GolDm6TrSo/pGYN9rQlYhQASJ7RclM66da6TtBqvfOSx38w3hWMpvTTGte
fb3Jr+YgSb0LQ+x+tlJo4+Xzso5lCH/mMe3Xr0Y5L2az3M1OYFZOt3MSdVpBcxYO5LmB/EnDcU4N
GGuvGeAMNiYdNTEcijjGpu1EMtNCLyPr/m3J2nc/KR+ddjoqB0+jLp/TsdwPeHAKxTmRj8MOJBto
mvmYAg7E0AYYrS/tsGjZgWt9aPVcn1Dl7XLfDY1ExF1gxsGHBhpAdkVivy+jeiebutq4pfY0eIBs
xsx8G6riS4LTszr1xnzZD7ZdfLFWtM7ZYRLV48IYeVDqzX07AS/P4DDNBY5q3o8HQYhY1NAGwPNn
oR0Na0QDEpjacEim6Y5MIzIEPfRxObo/gxhAU3CHJWObqPdagPwFoLzRhCTyUq/BNpVHc6zvCtA8
G2OV9lb4fqQc//BWDQD6oA0dGmWP8PYLzPIL9oiUHE3S2K8JxWjOzA1j4XPBpptckW2MsoMqPNpf
ejUeC12+TvxSbP1eMkwYkD7LZ7/Xrln5HjCXtZtpcnnrk7NBMn1jm9GYy71q4t2wH2S9G3hbWCTY
+dM7VBt6exn1vwQF7LbnDJVqP5Knpg8Eiyn/WDSwPieroJ9S72TG1Su9+KcsiVAu8KfVqn9xpvFo
+uPt5JUBeQ537Zi82xX7RkbIiG6Q5ZvLTD180mYOaM2Q8iCI/lw5N+gIgI2vKRt6Q1LRqK1n6RiM
p0iwzzj47Jab6kz0aE8dkOloVVwu04szIiqvpac2cHhuylwNm86FCKgLDEdWlTw2TvnTjqrfVGMp
w86fSIxk6LBP9cOs+/euRRG5pJCz62S+tgaq7HaK36eR626dzJ0DzNsd5pOFegc5pQhB3DlaSTe0
i0GJ4p0CufsCgxCjU4KEZqEd9rPFm+zyNhJ5srKgG1U4ma7PwL/nbeZcVmH1MFQwouZC03emBbNh
6LN7AuDHGLY9NzgqyTv/W1fTdDQAkbEbs/dePD5qYgG76U/vYoQ0vmgZvpfpvR/8XTKDFB0yMor9
wg9LJIKeBkeJMT6sdY2LhyKsE3nQJSgCk65XKNbFvlpn70DI5IubAe/hDj7N7bcxUhsvksuzga+T
Z0ehNSTMSRiKOadLl90bLD8h00m4msjvWbPumGTNLyGj6UYYE20l6ykePIJK6k8Dcp239kxJGCSC
xZlHPmd9mpLu2qFYTMb6PPs0DckXAXV1YoDomVr72aNpEdjJJSvCVF+LzQ6g8GZ19nxuNc4SFt50
SRjkbu4QIJUPcFS7l8LsuDpk4PSrfmPPlaIYL4uN8KjBnBLfRpL9zujZ47XdXAhZtoL3puST3cit
YdqKworQjMyF7eBMt5pU7SHTilsroSAnk7Y27TqyUKa6bpUUtOkcMaRtDU4VIgg9OWnyCd8KdmqB
Zy81Oq4AThrtF9HvI2uKQ+xYimTgkW7luWrBmIG4F5sSt+1+tZM+HCBi+jIP8tU+9ZOPN3X6sbUr
opaPGcGsNSI0wEe8d0W7ZZTxNp+F2Ol19wZk4WqqV4jPzQXR/N4JgquVbzCs36RPrXCphPBAeYgE
m05PqDubDMwkFvTaizAt2URDujLIHYZ7nIWpEPsjn0BAznIhs90xd8JaHk3dOXY5V2DKO1wIQiXo
Sv7YbjyH5QhxuNqmhhNljnpf1RXOmacSR+qGXJBuWxm8T0SJn5nEwDaysl93mFUal4sEb79okPku
3rYAesirOVxrxs4h8Gjj29qDaMRuBnB7WaSaDRxURqEWDNTRhS5H+kfBwqZZ16AD3+bU+jQdbdnF
5gwsmRFSiIZsT8sSvB0Voe1z9jcaswMUJsQmpsyvUOOPWQojqbB+LWesN45C7rehJrFuIiHa4AVN
/S7zdBOqnBsWpJxuNJ+zxLXNDwSXHzKU2+u5oGtt0rhfiCoqTOMeYF8VYpVhgNIyQr1o7MsPbDM0
4tA0aex7RSRsuLSGUnvXmD3qgLwNQM0N0FPG19zowFGP11rG2db0YjOU7VNe1owjOVeAMcO1oX6W
o0+qLyLFxinTSJI4DrVzPTtY2FvxvRj+V1uteYiRreU0ne7cWr65g/yCJLpflyVwTOO9UZkNLVmC
6GX4Ila9DZ9E1gF9EL0VD3Ph3k2Dx1hGXp1mb6KB0uk0sv233B5JtK+sx3i8n4QOqhuGKAliJO7o
bhyqtD6VtjgKw+HSTUbynOhj9Lp707LrmJtahmmm3xI48mTOpGL6U71L0uU+je0ZL6B7R0OFAJc8
htm8vnr+vedomETMC4uvGlUwjjkFNgUm+LokzM0mXKDYEnO+mfuJfkMaaW19qssnsHk+zc54zzkZ
9G1qbVVusBObDQ41s3qrmY4VeFdDArAT0Q/vAtng/oTnpHa3stNftbKk1TKZUaxg7qmYMLwSDFrn
TkEyj19ph/Xetg7UF0NdUmBId2NTVbL7kjd6caCStqEOl6RUZX5gNLPDy5CHUPpaEOPNrTvLCDwv
/17c9DWlT7ksUxVoM2zA3DeXg7u8NCIrt7EZlYKGdM0cKjOoydYhB6YR02tRJxeFmp1/nPOp+U4f
cEOgV9IbKK3k1WlRzhDp4hRPSnH3tkn13rWSkmN2RtqEA+3hlJBo3/VhKH+3MRkZRdqexyTdWQSJ
7PxFXbeF+VlqDOymOeT3C2+oG79wJD3REG92Gh6VTccVv/U1l72hz6Uk5XCul50PBXhZkNvxc3Vh
XCTQ2RrGAjsmEUq6WvnA7F8Zo4Vk2XcTl0fd1YCa5y3JQrFN6ykb9imAjQ2mJXfTN+a3tMBOlU+G
49YkbhnvrqHt3VWhn/i4eaz2u2lAncLr/oY380FFLXedmZ5XkMOQfYsiIA0WCsF606dEuN4q7qZc
igwc1h9YYrB+z7/kW55jn4jljDXKIOi8mt1n31DXSw+MBM4cWfJWfzP34qPmwwKJcpcVvhlpl8jl
tF2Opa1Dfc/qaZdl7NN0av+2lc9co9hAMNVflkNn2ydLxM/RBZ8SwLfpgVihp8IwtZAErOiZQdJ4
I7sY99C3r146z3pB2350q4lqE2OqveI4I7qa0YnrsvDZprJExRYFL9cmJlu03q7HXvOmO+Z7Z+Cl
qvBMINjeN7x5m1pad1pZIBkK63Wmb2kkcg5J/7nwVPzkmNriMVmdvVFSoIuEUD5WJyoASHvsYT0T
dms3WRiNIQkjWN36aXLX/rDwxnR+JJOVKp3vSsFOzemZp8klsShCf017ghoWsyEPSj4CIC13eLhu
c3c+0lZg0E8rz6JMxpBN4FFeyK2L9WB8JLX34U7D86BzYhb2M9kXD6ZThyIhp5AIYCjgBMkuV0PP
1cJYFw7x/WDpr9Nof2rujK6M022wyK7LdcSYnPu/u2YWExPzoZvORQcHnAUAG9wF3my8xZfNq6cl
xxVSIUjtY2E6K8Ld8NV2ate52nNJJPHGTS0ZyIbCW7dxM8ScLVQxU934jIoLfWOL8qqJx89aMEKR
TitQSuxP/fTgluLaqpwhMLWJmqrGfq8DqFa5poXiks87+caWUXCi6PPmK63SPeCKqz5Ld3phf6de
j07V0wUkSZUoxSwyl/ZcOASK9l15aGciUye93eIK/yiMAbuoSUK3nW3zgsZzPuJ/i2vAwfaWX+F6
Sm/crMYkLI+1ZsB3cox0w9BjLK37eGSEIo5/11p7NIkSUk6TPmrFO8zE2l7NQEt03FjSPC+wx0Jr
NL7caTyYfvbQSDrrTAB+j/HlzU7L98WYX4qauWrSFqBfNfzNmTwvhTw1Ofa8OPmghPggWDXduM28
s9vlfWovc3k6N3Kt8nEErg3scRO3HbX5RalUEV28NLQWpFk9MwmAN1ET0nffJpGiGOpjVRKn1Nj3
lScFHXTtbU3kUe9ASPv1yWQJF64XjU3jBZUEcleP20xmr1nZi+C3s9sv2yo/47bFa2k2dxW0xtGt
WFycnrQlewSPd73WchuTH4/LiVlto71mzujB1GbM6Uz+MmWxXyRYwpRs0DzXEfWmeuZsxHO+CivU
6anC4EqYBalloAfjqnKSErNitybuNROUH47o3st1vZnhfNFWc05cIS9OAa1Nm0K/bvBgeklk9nng
ygnDsUZaVL6eGV66glq7Rp1tbW3wBtx/DPIoy8AzubrmVZ/3ZDpA0ccGrrwJyDp/VGv598pFvHHR
UzYWFR1ncX2yyudJFCEBqrd9Or6mMy3wyym4LkRMYSzRd4nDicL8xHkt4whF/DV2xzPK7U0MKJ9d
AnNoZWdsSSG6LkX1MKbmW6UcwUYvpaxlnsrzoTyJkRtjnT38WQUSHVEG8bjdsxt7IFT7tR3zL3a/
j0yBjgew+WQqr3HI3Mur3R77Nn6jPMCPkVKixAj1R41GTm8QtjItdrH1KnOPywhZL18sSoYuIR9S
OzZuq53Za76oCm13ndwdedl12NiOZE+v/F21gqJZRVns6/5UNxoNAp5g6xXaF/vezcIshMhib69W
jbnJCmQlIVmJ8pKrOZNsGiEn0NvXgja3iS1e7GgZKuNKK+lgdUwi0Ilw2ah5qc54hhEti98dGI/L
Nv1CBpMyrOpeWwag8W4xRH9f/vMYGPqc63Io49BlhAMQf2tyrxoJG3erhiyDS/qTevVEBoybAAvH
VUvQ+cuhcRlJZ8jp3UFHNgT+U9eatD1/z241KFQnEaP0AbFna/O8lv0QzVToveQeNvcIkNn4QL7w
xzSWl8ku7j6rJg/CmP3IjX9dMjuDpTQ+8JFxrxmwu+W6SMg5Lt+0CaBqY1HaO9L4iWuPi4YKu4rj
TysXU4BE5IVgA4RvAXHWa/4mh2XJ664yeSnZUu06dfHwxe5X6ptf84B9e2ERjqf4AIkZQDqK1eib
L34B9NvetYt26i4vl106MJaDfUpCvve9Z/h5YA9rkiXWOpiX/Ljqzn3V3rS5mDd5KR/qhO5z6XmH
vhVImu5NYTJN7nrfvbKB+Cfd7WKXd/mldeBrFbKh6q+Fnshg6C2uCJ8UeKbKrsjHqMMu6RQ9/DGk
uJZc1tahngWBOja7t72VpALYBM4O3YFIYLgtTNTCciE0Jv02t9ubPp9fVXUJWlT5HMVW9SuzdTiN
kDYS5G3dZqdsJT432MWiP2BZWz/VX7PFPfnJrzlY9GR78tA8Npxt5tUsj/lDJZ9jK4Mu5LFHSxMr
2TBivVEjLAfVqMDzc/bOri039FSjPNONl8JntYYdy+4WiUVV5EMZ2bWYUF+cWZzZYz86evUyVF65
1XqRYbRIXmGMMMLumRHTTHqA0YNl8GI6dIkdQjlEpJqCi+y5nU2G1U0+Y/PSbV01giHtoogIMuWn
zGuLXthO95yPlUn+SiJVxjPNFRAqjLjTcZejYg+nkbvk1aUXFI5jMNE0PxolQEDdAvkyNy22KgQr
u/0u8g72Sy335YLObJS2fzDFYazGabMkNKaGFfHJdYuPCZGPu02jbWpMD0PZpIckny8FtPlmM+Ky
Qa1MwJ2o/lavKhorpv3ZXFpP8XuHwhIYhUbtOh4HNEtssv1VwmjgRDFyFzuclXWD2DnpzJ3M55n5
ugCPSrv1axtK+kLbw7kk1kwdil+2TpJ+GScMZIQi6lMoFZR3G9UX011HZno4EG90AfJfo8ufErsL
ygndRkHUMCSyJrVUe8jnDuIHd4S0E3HQTZl+GqW+q6gpN4vL5HS2klgu9Bu/FVYk9KnbQYg8rF3u
bpyi3qYmgS1rws0hScRwLdHbCw+De16oZ6fGZKqPT3TN+PzrFesPimycDflV2SCrs2+FU5s7RK/M
O1gMUCS6OjuOLv3Trke0by2lMRQLD7L0q+06WtyM5fAKomdb25f6s2E0bp0PdsFKWmbNc+2s1t41
G9zMolmuxHDpCfXYaYjfwMPnFj11bUmeOLMbW5FyWmhSMIA9IARyobHNcuznquyrwDXqOAC5UuPl
ZOq1zQMi22oAUJdL8qZUvESxcAlbZW8HQohLnkJ3tEX+Mjq8t7ExOvs8KzAwcdkz5vPcO/zFnc1L
Mk+EEpM4LGu0ZBxvfrF9G2NxUR1BfarrpLnTkVA4o+pNzKeyTYsB3PfQs93jtY122RE0MtN1pspy
6fVsHa9tgjyZ94KNO/HCFRGrk6gjmsUWjJidP5+alPAWZmU/dEcQ927G2zlfXizJ1OXszk9DzKwn
NqA+qgmiYYkeb1S2cpD2K0gJQtZJPlvLmULXm64SeqgIh74JGCVZkM2d9ht+M2/Rkt/O+qQRPu0x
ATN7xG7UDCZ0LX5aE4XOJGxkImGz5ky2Y3BrXEhM/bcnsYwsN6o2D4BKmpWywuacE63xrRL7Qzd/
Z7V+g54h3AJQuN3droOjQ8aJ0aHjD+Bb/LQwnZ1eMkFByxB6zcCQCbqHJuezpMfskOKTp/N2SLU3
vxfedjJ6AteyojnR+XO35eqRjifo6dD2CnSDSod9DsO9VKzsayPAPiKAiVGE3LYPuRUvV06s09tg
6yNqLDlu0qidBgseH/LDqJX6rvduYVxQGOrL86yM/TroqMKqfxpnOiKOHAMzqYdASd+gUCxXfvvk
lA7jW+nQIrN+zTm79djtswnmrjjPCqsR24FJ0YBOfY2afd8zN36TkEeiNYRZE+4UykH77pv5zUrI
9SrjUzHhrRTTt/QQ9NscCR535eOIKEDemw/3t3YQP6ynOWZ7mENv2DKg86FdptdSd7lWLtEFVZ7f
aaKFnm8vnHJr22warCihMbPncy9M/KGtf3RLfo6zTsXiyL3B2hNdoNuyKT/xbpBeCf2Ufi87Y9Pt
7/mLcs6qNEd+scsoBYGL2TAstHxf6QQ697F12w1+ftUMnNtWFya8yZul9bEH0gQ3Ot/epqOU59bb
WrhnQ08J0jamj2VpbrjD5lTB1ka0jM/1TY0PpN0t+WVgd2TfQWgbBvm1/c4ZsmKrkD+Yuh8HaYf0
mjZ2xv8QTsqkmW5qh8lc7QutXb5ryZ7uqw7aSZzngTbbquov172wWQRbo37AWDfzqRj6GiX+Otxk
l39s1LcKJ+3V30NO2RFlhPLQFg5/7XCJoInVvsL+iCfXZC0lWN3TfCj+/byEbcc6HLfGYz5lOeeB
/jKAlwgN03SDxNp7jmOHYvVfkiwVTLmhaTdDJbd9zEamksxB5JteNd2hU8Pj7LZrZOZWtp378qyw
jNE7pjtn9WUXcfEQbOxNBRxhRa+WThwlHGssU/pgKlCHt1Y/TOe59e7Lmje0XstN1Rr9efTHlgzv
ncdN32thsoy0N6CO3fTxgsiPzDim6lNOBhRxl7Z8PhnPloOzsB3e2w6SCxNdlELV1u/dm4qOWNiu
YggoWrcxo4MzLVaYOZegDfmT90sYO/NIfOFV0U9qB/gb52J89tfklDjsVdiW7QqzTQOpFegxhrwy
yB+gyFE/LLnAo1zv1rD6u24qkGGc5Llc6H8K7ksJBOleW34V+cF5bBnnzLbmcKyrZKeVJCN0hvfr
2ng0q/FZjXO8EWCQA3fRA3dYWJ+t9Vsob99bxGTnv67DCbpW5VenmK3V3ZHaTyPEqF6Sa2m1T32B
mWLk5DKHR+Y4rv0eh08Sp9s466F4TObG9cXXZeKEQhw6yeCbVhCb7tHEeV3Sf9nOiXPwsfxcMaj4
ZFxixpNWo9ve8Aa44nsoGbZkjqhBfN2p2ANqk5ePvkOf2nTJKIIFcuU0y81s0T2wRfyW3uJAYVUJ
YrluJxPr/tyflqkoI2wZh2WOb4gLYfQFLaIwFFYdl+dMluWlqu2fflUnIaYbqlSwxel1EXMEZ6eG
IWjYFWLi7L5UZ/RRbpw8FZSzQ4VyYu07ezwYihz0Sj1oy2qcJrxAJj7gXZPtq54Sd/StH7Owpk3t
DC9aM67oXAU3A943k8nMDtNT76XXI700NLcPU4zj0SAsNk+9ZaeNox8OaxP4IuVsye5KyAxBwlrf
9BFYpQOeSW7lhW4y39++lw5xYrGySJzWfhJ7+ihE8Tn26crZb0ay43MRGeGF5K3vnHV4TyxEyDy/
jNPndNAsMp7MxksCAaIMhYGOrc3bPPfzDuMTK+xVPuZPfP737mff9n6YoBcg0yL6D76+0STbKjv5
UYO6H0z3py3HF28ZHuhCxIGZa3DyXYKzfIhSXcx2QBgX9w59VI3UYEdgySbywNtM1dqx5dfpOrux
dQ0o7dOIpRd0NT6xSzerHhnPZ6dWhsTuHGblAH+4WqwlcrmC6qSJKhbu2NFerSn7BW5Wozx3Kmp0
bG2Mv6f9T+0OL+RMoUbXzU0ndkbMnZM1Hbqyv6/EDP24/jQLD2+62k5ehqVOFy25DMydtpf4GW3B
YBcb3675Q0PT26arf1JY0sLaAI2A9TrrdDy9fnql7NXY5Fl6ahuN1EqrOjpMqxV1V0XjYutbbHM2
1YUMptqJDKkSaGNtRwRLd2/yxBDWuPwLcdWzKU2Y6CTdMWXw2u9GVvhoafOftOku0KnxYNUafzep
nMJBxaG8ZRN2yUBb5LOxpv41ykagBrLHPTsztsqtH9O2v7UmgiDAVPNrZKGs8Lp6qOXMe9snp2Ar
1NEuD7JFJ7jKKo4w9e6wfwP9Uy0dK0UTQxHuhHMq6kat3cr2Zlx147qu5p2stSTsCoqydtg3tUHd
iiac1Rmfnqq3XrqesooFKE67equ341XiEdye6MQu4DgyfG3Y+qXGuPL8Wqp+288DJcCY3GoGRb+s
m++Ehl6XE0bpJ1oWaov54YzdjdDHfeWXy3Y0qHfLsXDQgyyGhUqILLG8HRPrsxXXicWqSU6gSzvs
18fj0AibMffZ/yEj5QPxS3TeMx2USBEDx0zLtcWmNE0oI1Ri3jCwcpNK/SaTE24P49AmZbUzkAec
yrlVpn+x8lCOth1Bigte17Y3XwaVPeKwpByFQ2WPM4MatXOuV+shtvJ7wZqy89wpKvo18lvjKuZO
zrBoMDU0yIim3OY5aiSJnXnWb8xOWSE2Sr7yEoqdFl/MUKGaM8udNWm0zMbOHUeqEsRGn8yCTauV
R6H67zifv4uBXkW+bozuvuymiYuGkb+4eTVT5ztT9s80N/D6zdDSyzYCfk+/bAGs0LFrd9JPJFka
9m3dI55pN1azPqa2+5y7aq+b1qFLKVW10TyC32HcQ+DRmbgh2oM3bY6/htC2nd5ywwANMftiZ3fc
YXX52ddgA4tPYQly2IoDou6d46LElWPzssZ+2C+riNLRePLJYe06/y2dLo74LD1qEiMFRjtSICp1
tCtyTxsTgbvynnQoblPc3AA8mnFezQ/djBYzJgzDNq5zYnCMQLu4va8YZNj463KsJz/MVpsUJQ6h
Y3K04KTQZvV2ttffW3b10Q9klWm6C2sfQ5o+P/oCednyGSuwvQc5GhRsdsiSSwcaRgI2XPFUENDJ
uAl4MdvqP2p9CjVcqh2poSozbxzDJTMUbmCO5j618f5yy6Mv8LLWhb0Rac1sOqM+cWffddZwtnvl
BfQa2XYTWrfROuu2nJxhW+PpkR7ORzVemxPd4IR2Sq99QXIg6hFtdSN7CJL4Uk2Xj1bSLy9Lg32p
e0CCZ23MjJb72hpNxvRc6UhgUJEuE+mRxmD34DsUJRSKkmmVSxsQnlQGdkJPFsQBqt94eO88Yzf1
4ji5LjyUlmTIgjUboIXbIGhO40m2YjwZTTadECBW2npS22MfkZtBa9WhGkR7nwutuGdbffn/3wPN
wPwjnCJum04MCzJOEyPobX2I/vNtDtTUvCXWsLv5ewg7AH0IW7z9+yS5THLWcU9t7XVo79Fhunvs
Yg+tDrzj7yGLeNdz5+v7fw64HFUSYLrjt03Df58IIZ0pfWlqh7/jMFurO9URX3951r9/mC3ZpwxU
0rbmN/t7bHCGMcBhZ4Nx+e9jZeYFBlCfm78jYHctuF1yBG27kDdCzf/5h73dnSdqefU/jwtqA1A6
kobWf483OgeKhTjSJzXP/z5cEq12TnAY/T3p3+NlsxA9ldq37EV2rdnFtzmZno9djHGqaeV49fel
4zfFJQNu3WYqnx79PimvzQ4tsU7kxJ1j9O7IQAhKxm/GoHbVSeosvn8/uvT+ECSY9Q5/X+aln0cM
NojwnydOYnkkqxDR7PKyfQl1rjD+OfTvpTy/faHrIk5/ryQzIhvX2EsQJDhcTl21ZzutBX9fZkye
nqRvPlWdxu+h6zdWZwwPf89j8JNIGX13/Hsiu8bU19V+vPv77pjbwYKnl6masrn7+8cuu35X9Fxa
oLLSNJicBtaFrIbg79s4mps7XjDb92Qws4pfjqmyNcV1RVPr3+cphkWxH6gjRApzN45WdoPEnu4a
qcpbWvAX50Db3oGoc8Mmyeb7AqRmOEBVeFj6zglipm8eqb36IJFO+TyivnHd2fIlXeHZuaXtvtbK
rjelNjXvom9/CJVlXLKvX7w5r75UWzM2mFvf9YqRvfSa31FRUVT0VOhwNMGstywcq34bKyqaTX9E
rcKSW0GhEU6O/YBoYsqdmaPXJkrphfzQiLi2xrX7Lnv3zsXh/5nJ/M2r0/5DZ09A9Tb4bya9202R
l8suaxOiUXyjuyNMHq5m6bIEXQKX/x5LipaRylWj+Jm77u7vG0ZiuCwScbv9+/LvG32GOJQnpUa5
w1P9c1ybqK2DxSz8+3K8PEHjmt52Vh5Evf9/DbKeG+zT9NFs2TVpsPauvtMsAwrx5Zi/5/fpCUaq
s+d/ftW/b9RDPEX1QE/r75C/51eajs9/Tun3Nx1+NibS9+tcEBdJC/SGtKBqP3V2TiRom564zLTt
qKn8AYhBFvSGPb5XpXY27VYm9IjvVi9Of7vK/sDg7b9Ix/SIQB4Zm5Vuiarid9da3VjXrim9HZvX
meu/MumLW/OrjOdXuwHlktpbpgf4gNZivavd1nlTjtkESSLXe9/Imp3vVOB2qmG+wt3vRaQ2xzfE
mg6h1RX6M47CHGBSetvpxX29mubZaitAC5YjaU3QC5yKtDtz4tAoSpriXLB1iixYC6eiEGU0dVBS
ypoGV1XI5VTY1hhZNa6CWtD8n4RRnYxpMSPINsnJ8E0n4kJxj0XBIEDDgstVdlVjOolaRvv3lp2n
d1QjlHSG63wl5RVcCed7ZB++GcZkuf87NLNXDVXmv4eqefifQy3GnO91Mr6jebRZfafiAfdUfiT7
LJIxbFNoy8gZf48heEZz18p0K4kLDdtep+sXy7vKHEhWzuN1a2arvPv7h3hZN7DASez+vjQuxxkz
k7iJ1dpRy9JGcHeOlg3VJzmYWaf++bk0R1T2zLi/ogn+vZLmB6gKpR+v/+3Y+mBvmFNiN+jtG1JU
8FhKhoGZS7izoAqHmHbU9u+x/6PsvJYbR7Z0/So79vVBHHgzcWYu6I1oRLlS3SBKVWp47/H050Oy
uqhS9/TE3CCwMhMgRZGJzLV+02W2e8/qHow+ipvUhBgn2qxOW3QD8kwi6nw3OSJRthGRuBH8NGcT
4p4HnJl7iIOhGy7GzfyGbm3gOUtKuaa6bX6No/6xUJG2O4mm3LFTJN3KTVZiod7Hcb2Q1Q50BQmU
eiWFOv877CD9JWxE+JjSGJHLUquTxWMBIMDUSG4yml/jqigR4COPex0pQoTzSTVNh9stREdmePXJ
pKSO5rSNDExXnRR3kDcicZ9KMW+CL+Z/0+gZpryRFFL84kIxUBxEBzxUysHTxeOYAx+PHHPrTRvQ
wi+1Y0v+5+QlBbAWVAO/kjWsKPIY2VnNEaowRvg4WUPBUbPS91TNnPvAg3jjFOTTRXtiOQ/IfcgP
zrTcLQpoMZLfMD7N9lmOKpQx4DbtDmmxFO2Nz46oa/IXqjgW4kQ99qohpcvEwHJW8TtpX1l8m2bi
tB5wLk37FilzQ9qLpjKM6BXx9VS03vpbB+JanEh/fGoX4ac2Q7WVbVJEy84mh4rv1bD31eHnQZar
+6Dhbx118OKJbxlflBDygZxH+VeKdj8MPTe/SVb6XCtKvdVNTV/bSugvnURD9QMN+Gc9UyifwfBI
VZv51FPQZSrj4AXHS0yNmTBBZUjLShv2Nipb7hBqC1DhzH9pfxyKInkfckQ9m0r94hmVDII0s9mx
d9Kue9moSousqEzpfiZ3mrdxk5StdQ21y1aTb7mjvOJPLl0QzM72qYrMYGCNABL6ZlUkefzSyhTR
BilWVhIUrq+mO+cGybJ5aUsv3ylFGa9kCGLbrPGSZ3sYtiQj029Kp2Wwnlx3n/hteHF17w/xcqNq
8x8s+uxkZUl7dD2qDP10wfQ+QFBS0wrBBqamp6+Rk3wLkSQ9iIOW9s2h0BvgtYaNxIHELr0AIHnQ
1EDvZ2IMXM7pFJg2HDh9/zP8dQsxPMnzlySJs83t1rEGLFiX2nrZFFAD+n7cotviHEWURhDQrBbZ
exGGJSgW4Knbzq6OFgXBeluRAQEdJgfzrJDKl6GlrhqmevFqjdStgz6uvmVx8gLMo/uORfOhYT36
XrUmlKzUw8E+G2eZDU1gJrGRn9LRjge/JelByNiePtHtE3jiNTzlSVwuswoU5lQlnwVYS69FeOuI
YinBBxmcZUu6+xQ8Sy024hqC1He26RfOqsqB+Ha9WW19rdmJSBzEEGMaJ8JiYhfpnUe+rLbug16W
tqkNryuBpc4uvUVEQYV8tQimbjGmlFx5HsfkREvDYAyP1e9s6aXd9RJVieel6hmn62D+T0cFZwmj
NKx7CEPc5NdrXK/v3KTkm8VrVEAK9n1ed6t5DQ774kVJenGnLUcgl2B1frXZVVMvIlJgQHeQhIO5
op5L2bbvCjUs7+CyvLAnNh5laFXojZnnvLKQlA3Bk1t8Ee9Ep4Gq/QIcSL6Rc3CCdavl69QC7xrX
mvcUuJm1zFvEEdSwh0cFvRPznBaqW5+Yj2MMysbJPOl9RX3NfU9blqRaWRuPCfdaApCN7npD8xd5
GEMgAinwQDZz2XOvs2ZoxsNYuiROLZUdJiQ79uaIumt6Hc5Er6VR6Rxqy72jPI/AaBDEx7wyy6MF
Yo0Sehm8FVayK9PQeC613IJT4SEHMibBSy6RQJgGWL9fSS21Iqlu+2/gRa5XmsxY83yo1DO1JTLu
VhE/djEMJQQ8g/vQddGNUuqMEklsrbvBVPchzwjgMElDRTvM7pjf6vWQyNZR5/NZWlGk3Wcx9neB
LFmP/SRZhB7vrCh0e1017jjMksmDobEG5UCpMyZxierW1JSC4D/k0+E6ri71DG8L6ecVoqceBhyS
O93FghByOzXuJYjE5mJqjf+Qm2hWBAi9LUUoDgzQLbO5sLKfWEAID90GiDYGKDrpQDIg3dZ1Gh1n
2tbbm2lcHjq/S5ZREtfPahB+F/9qRfsjMDr/R8h3lWT6gNHFdI2NVNFen66JLXIKZahXz6M2lQ86
911Pr9ekTqzMVDv5eU1hgkuJ4nQPpcrZK/Xg7Cl5Ut/qVAoSRZh6q4hnQ4kbNl2p6Pp8yiJYW0hN
sIr7ImkwKdDh8eGqO6v461F5xkd98BBhmBmyzTGdGm6HOg4wAAb1+jhCpF02PY7rVdBrd1mqRsvA
CKUXSPKnjm/hDyNoz3rVaS/wFlLK4tVfhrpJcxJLV93vz7kT/Bz66a76KOOxnhURacRvaplqT7Jb
5o9e+yEI2m9Ka6rXHsX50PP5mtzJu3VVuoBQxqLFWbySe56xMP4piMr6UpxGCoIAwXTInRCFSfsk
o9u1L6NpvyZOUzRoJTxVf28VMcrw5W7USFk7g7RLDW8PZURfx5SKd1TlpZ1oh/hO8lQ0Kklvo4s8
jabo56QzMaoxlcbYiAGVaBWn4lDYBrUyqwlnOcoZP8eLnkHxvjZO6e8H5vmzx09jE/ck5pSkSM9u
qqRnccYq9LmmmLq7tfeup2xsjcK9uPT3saBNf46t0e6doXHQIDtsewdxMBD65HuU6EurSNAuqRu4
3+L0NqYaKHd8HiO6TdlArKXFWCYAZug9Soi/79O0lslPT6eqBOJLnIlD5fHsAp7kz25trWoPxeEW
R+YYrcIEHTNxMRRHlJo+3Yd0JUWaqjKZrmxqZB/uwcLJmqdDL4OvyeFqIdfXOsEZIYP07Ml+ei7i
wYIj7moLZ1CTjx2bukXA79aaa5q1oNKqLcSF4oC0cnquNuU0UjRUHfgwkyXHGp5GgtPMy0i58YAZ
QjETIVSmbF1pKC2JUNWhjEpwNe9EGJjBggek+pg7qnqOEv1RNHcB2q21jodcOKTDS6VQ6mULYW1F
r2TIJ5w0x3uMsvWHKh2vt3Zivdl3YZOjp8RFVDyGJbpC7Eent6XEqAlmhqQdO3yVXlQXZ5K/vlt9
ercsw/wVlaT+5fZuxS0j3m1SIdBcwNJfCyX0hMfFqs48cNGTWPpVHX3SU7+FReXDRHOA0Ihe0TH2
MTO7iGM5fY2VON2IaEiKPVMlFJ9YWToha11ogUFwRtutX1Tks5d9ZQ1Amfxk7iJUcMxYCmGd5BqU
H0rks8To64WW5oOdLuzJ1yM4G1IVnMGbeWwtuvsI/4s7BOT3jdTbL7LKyw9OD+vIcc5FGz1VU3Pq
wLMpI8rpdRPZL32thXMS8cGd6K3NEE+MIXr2FNDTtY7FTt9J9ksJaWyVlmG/Elepakc6sgnDoyPF
zvMY3omXtKVWvkPplQrg9FJuGFLILVNpLcIhGl5HfGfRsKryx8pzl+IlnZramDLifN20sfqswxqL
AvtQxxoVD1mGXIyR1QGnbOvQFQa1l1AxXXCh+sMwxDpyQ7+6ewkMw+2ScRwHJlEk9g0erZoB68Rv
Hzy/aR8wWiJ1GAMOdT1CJG8wkOmGb7cRSuM+daEWH8R4XE+qtdZCtBRhOd1wquJO9xLXdGVizNEU
cdaOZqzrZihPfQrfngUAUPtS4tcqI5LZaKb3w79v/Db7gYdTAk7Qm7wGdNi2Y21D9O/CJ8Os3hxN
Sn9Ergr8xSy+aKpRLGuUCe/IRpqHfFQKPJAc62soFQsxtLCp86mdbF/GGG+4QQ54khhldxlzp52J
1zMhKcatWXxzc6CKUtGzGJMiY19BqlxmgWm/ABw4iKF1qL62tgwHUTUV3hQZHfE3ZG5XzC32UX/+
DRF7qOvfkCWsqcTfUMIaegrS4g34brtyi0hfxXI0bgAHJAsVYY8nEbZllC5UX1af9Lr62Ts6nvYh
lCO12FA0SlawnamTaFL4LOOTvpAHuTwChu+2hRJVG2ST0RGVgnhhoZv3ZRjaFyDQ+h92ta9iaXyv
C6YJRMhDCOVcPTpueazIZ2YNggudln7rksJfo5eVIH8Xd/kdmTkso6azT2GDyDM2w3o9Zx/A6KLo
BtgR2EC7dWIeY0Vbur0U3FE2sucxedelaC9sFSwQROf0TjOyZVZ3WEZ4DVdoToDxi9Pb1xt0W83S
cdVSJns9y5LvdB0s6BQVoQeKJyuHa2db+sqyLFsUCaYOMUT0Oq2a7SkgoKIfUqBCCWwVl55x0Mlv
HszpIEI/7sz9iLmkiES7GKEk1I8o+lgoU6ch1Pfp2i7D48g3kpWP681cCLDDdH3KEfp/CDwAk5UC
zkIIoVtj9WQ6dvRAOd2/tuexNW8UtfqK2gZs8/YHauM8w4C/3Hu57m48pIPWth+nD1FHkaOW5PaH
1slzBKCbbzKqTQtkHJUj0qk4oDVxsOoLqXouZeXJK6MOSR2MsobUeTFCPFRCxYrumrzo8ADRBlT7
B+/MHgMydurdQyvv7jS1Nu+N6aCr4BaN7H4IA3NSFGsOQDD38P/AWpZ6VG7VkWXFbXxTVcFKrtmy
iTZxWeuDwh+CJlmLUHTIQfmObL2xuw2zQFJZVZacIG+a93HhVie7lea3ASjLsDQLh++321SaVazr
EVKfuEh0NE3QL6LYd6FccCPRptRpj9l1kGxF2GauuUqDHDSEjDeO4xkvNlu6fecAAhBhNQz+EqUa
eSNCK8qeaspdZ8hU7gMM9VVVN8ZLPngQ2JyL0of6gdIFEvye/AcwLHkdljlbGtEmDkGQVndwrqAt
M1YeM23ljmW+rdv0FSww1HPHVReKbIeXbkiNs66+NeQWIM5gV7FFxgzK69SZlVl0kfVAXshUh5ai
7drh5q/aoCp7ESGlaJyd9E0MFy2BochbFq0f7xPGmQwqopaWpdW2EEnr6tWDQ3W9B5sL4NrF+Ar5
xZ6XDpXpkNK/Mk1AAXqvD7fIda+RmKt6VC5ufe1v0a/rxCT3a6S4jppT96B21KqnCfDXyOvrTX2T
4M7fXOf0HuhHr9t63RAdYDZGByNyL00ytBvkWKLDrV2cXduKnoJZB7KB4bfmtGSmn4m4GtvvsQcw
H3+Gg5sY2UGciUNVDGiqqHGDgdifHa4iB/2HWLeCTSZ7yS7s8KG83uZ2h7aShqUSTtp90/3FQdyL
RUE7+/e//u9//b/v/X9479k5iwcvS/8FW/GcoadV/ee/TeXf/8qvzdsf//lvC3SjYzq6rWqyDInU
UEz6v3+7BKnHaOX/pHLtu2GfO9/lUDXMr73bw1eYtl7toixq+ckA1/00QEDjXGzWyIs5/Uk1I5ji
QC9e3WnJ7E/L6GRaUEMze3RI/e0isdZO1bblAQO8VgwRBzsp7HlagvctZlLQOSxUMAmIV14Y6cdy
NLTrIRmVo87UuqM2zGeNWpJ+BJWfryXFa2a3caKDmhsGmlmAZHIekBQ10k2R2t3BSJP+IM60X2fT
CJRTUpZx4E59tiYHV1W2ddBk93kAlNbVhw+Rk8pbw3eG1T9/8obz+ZO3dM00ddsxNNtSNdv+/ZMP
jAEcnxdYP0psXA+mmmTHrpHjI+4W0zns7Yr6xtRSLI0BZzJgGz3SIdPhZ3NYOsgGFpV7kChuLhJd
NhC86at7J7BKJBRo613TAE4qtz6svj/jvCm/F3HZ4D7jPxfA9U8B1fBnWX2Oo7p50iBNXSKw3KLV
burwoLhQDEUYKxRVek1CPH+6xoB7sPTiqoS83xjPYC3i+Wil8V70pln04f59/uH+kiZvu6aEaOkq
uJ66bo1YR9UeyD7/8wftaH/5oE1F5ntu6bYC5UvXf/+gGzu1WbB66TsZkQ69GD4/8Ql7icOHaiBl
AbEPtTzxGd+6uwxZ1CpNd9dxftXAFEZHdOfrY3lHWgc+bMQXLjGHBtPMqbG1J/ywOHVdfTq11J+j
csN8bwvWXYWXO1s0q7Rla9fjt7qeDRX58BGDmJWcqM22SXT70XCVs+hP2OWQMVdzmJyueSyRN55X
rT1+c6vosSfH/Mgc8OmGMfCDi+xoAA3nfYxu6Wj059ay/Lumyw8iQiRwOP9sb8/4PKPA1+apO2s1
lB+BuWgLV78N4dJaT6+XqpJeLkbWJ5ssBOXhIx2ChH3QX2S3eBx6RcHgrSWXZNfT3+JJXyxrOTSG
/Cqj/r8BLGReQ3MIjikc1gfNxiQoyIwEw1Su/ru7TpeXGloI//zVUAz1t+8GCjumYjMBmrKiGSY0
jU/Tn5VIKSJayGvk/L/myVCZe7kNUiAugcLxem66hrEHfS3PgYeBUhdd1wGi63ooDQx3O6jiZeVj
Opik8VJMmJSOi7Vd+4Amp7nUxdp2nUkYgYtp1mwhdIveENfge8fpV7JVZkcfGsdRnDVV81RaTbC9
tecIRF9HdH92ivHogP28SIQOW5BwrC6ZmrKAiwK83uBAtcn4hex8svUBxi80rxy+ON3IU0ju/WPk
dNdh0mi1h6RHQdlNHfmuq0J55RrIK9hTKNrEAcgvgj52olzbRHgbLDpE23XwNO4W3u5sT3f+dFO1
b+/YXdsnp6+PVqWaqIVReZai7kUv2dDpkB3uMEJyULydVmRSmHyptPIYoJfzrWlYFm1Tr/YuLjMp
YL0JF2mAUe5UeadOf7RWGcmmGkp1KUIxTHUgEudKSw7ORZOHb3VybkM7OQ+YtZzhyjy1eS/vnCaz
7Jlm5v1GS3iKiSHiUE+DfTN7arpM3t3ab2PFPUmhcgPJyK73CxEDRjnJL+fmGEcXLRqURV/h85E7
RngRBzUJvo6JPuxF5CItfnajLyIQ1/gWKtTgKarZre3Tffo0kpf//AMyVOMvPyBNhdXoKAqPMNMw
P02uEdj3xPWz/Cvk34SHfuofhHcPyXkKU7njLIzKSPEH/GX386lbhHVuvFZAw/aor5JecE7IjrQX
EUQ8HhcqYpZrEUp9Q9nA7S/MF24+B/j9XmSWd9eWtrEZFBCjLlLXHWaCIG01pJUXXTmYmyJsXgJW
AOzUURapmb5AigG3AIquvdgpWRPRZiqZcwoHSbljMluLaBz0ZhZTtkCapc2ry4CBjw702dHvwe8u
xZti2k6h8Jv+kgRN++BmjX/fhSBtMq97ECNKxK3BLMbZVoSFZdq7ruCrI0L4dRNfNOgQAxnTO4wN
F7VmD0czH4bjWNQ5plK+jCR2A7zftwFKL0RXJclfndzWN4OD8byHC9kmG3Cg8PpeufhWhfCDHCsU
0AY4/tNZOLWhFKIeSGAow96KFGeHhLqyU2P/LOAHAoggkAei3QpD1PLAK4woSMR+6OxtM7LOozQx
lPgVVeT5Vi25ibWCM9aetYK59VPULWK0+EV9pVbTaOs7mGLy/PUfxAHZ3vsosqqDiG4jIF/4D+Kq
X/cQIwIPQS+NXzw6gH/Oi2Kyg17qs+/88alZhFaL8rbXXvtuU6aYRkWf2/y4zanirNAPbWWX5nH6
fYM5je40Cwi7Q+PGDI3uICtZsvLsuL9vLT/gQzXC58YHE4jXUPatSOozKVf3D7N+a9PBJKkNpDQz
R/VHVStfU9NJXz0Q6fPU9LVdrobhQp3Sb4MaWodwStEF0K62qRLd20iwjPgx0yY6UvvB9NElbGWJ
FPZkKjtPW9Vb35bffRqvMpiCfAvubQjI33+dxF54bQn/PJm6asU6ST7mwqYc2weJ9Q3id2UHzNSA
3C4aEUfhTRS1m6/AZAT3QWgYu1wGO+c3NXqmFTogC1w8HQqwRnVh9invw+EUS/a6YHFxd5v/SDyb
q2BkTrhOfS2jfRtjKyX0tl0QwWwZgVG4evOG7jySfYoXXQzdqXaWDJ6/KNPi65SHECOyRgkWdVki
aIai09F0dSaCwlK3ko2Jr8qKe58nKbTU6SDC26Es5HWnxf721tSYUbfWhjIYnxUoUmvD8pa6LvtH
an7o6FuadralEIEfhNnXraXD1MnssF35hSnPRbc+DQx6P7yTZe8oBUW4tgPIeVqr4T8Xl0ilJ2mK
kAQpTWiLfHkAYM0rw7VeCsv4joxu+p5H0LQccIKwcYeNVJT9WyQFeBE1lYsLsI5wbZuVDxladtQF
yIJAoX/AgiJYyk0E5Wzq1ILaIpPnrESnaMIyCJV4M8+3IpTkuNsb3iRr0kV1Ph+7+Cme8rRjkaeL
3Ki0aoVBXrIMMGrZ+zEK5LJuoiYgTkWjOOAkhLr4dADVbWQzRMd+DheNImS6Nde23lMhc33Q171e
Bjs/CL9Q7nFOLhTnUzudkV6k9Bblw1J0dFHWb9wSCwklGREZdwOmFbsfvqjqqkBE6iVvVXfv9UhV
ArkD5a6H4/OYyjJfXDW8iIMnPTUusF6pDaJLjd7mXhnKr7d+rYRA2uW9uhBtqlx9s7M+ZKFgdbig
xQNSap2Xf6sNuOkOyEKw/BS4ySR2c74pyfe/GZF7MgKxuf5F04fs4jnoLE3pWRGFhvchmvpYaWjX
vgwBj1s09Q1QV3DkTFykQprwDPWAEsP0eyviKl33FpLv4vfG3rC+pFW7d/VqxY80OQ61Ij0bNppY
qAPApK3ai6yk2zjOpGf8Efu7QqMC3U2jwrzDKafwIZlOvXEINtKvcmVGDdSZiVurWRyflbq5vpp4
ybZrs3XpghwWYQiHZI11fThD5w5toFElt2JB4E8HxK1a5MGWCsCZizggSnXs88xAD7E6GZo+soun
WosyZq3CkGdZeW0E0oYyoVpEeIyGPMIQIFkGkK7PudambFqk7oSqkmi5Nd+G+grejqIjTpR+Gipb
Ex0/BxG/CTKIYr2P9pyD8vI7GUkwNu67ldiILpo1oLR4MupTmvGuzxVlj/hj38xZJEqLrFCHr1oc
7BxzbJ9kzyp3rWd/aNd7LTxA/39LvES78PCZy7HmPCp94TyCK5w7QZdfRISC9heF0spBRCpWKPO2
KTL8axjaejDecmmM1yIMII+h1mCpC3E3cyiHnaVO6GsYB6tWycKlqkKXHd3SQCxjME6lpbDphKz2
xm/vvlUi7wmxPXuDzpqG0l5WHAaXhEpWpxTOpeCHFZN7ZApuHtzRo9jkDwNIc7O9QKluEPxlSBi1
kFdZbcSdxH+k9evDiOD6+p9Xk/rfLCYt2bLYpQPJMBCi+X2nDic79aB7xl9xuJyZbdFA9ZSqC7za
aJdXKKGCoakvoi23KoVJP27WIhQdI5S6T1f1krIZMqeWHgzAFuk4t3snQT2yuZ3oppFg4OipgLGB
c0DXrKu9OJB0K1aZIX8bJanap56FIAUyRdVeng5iiAiRIOc6cXq7+MM14j79UL7+88el6PLnxbfF
cwi1cdNRdKg6nz+vCjQPABWte1WRjwOprIAcmtYTynQQZ7kf81gP5PpSQt3c3op911qg3TjV2pIA
N4gCoagcJqoGVLm12AJlHptRUzl9OmvVWL229b/O/vfjOrVc1YY3ruUJA0LKwCZzYoZ7sS0WoaeH
0V7soUUYAVX+EIre2+DbtXWG9OKnwbfQq0peCNW7udwr1p2dZdnJHhBNhej7IA4w3HA9dDRtbRSO
/xCPTnoykVrSMSJ7g/croRmQ1lQPWhWtbTaRvq1H7As0DcRea1J3nFX8t3+YEcJsSdyHu1xhSjZz
NPngZqdfvIEpX/J7ZS3CtLcepcxK71N1LC6+rFHW0hLkqjKERqSmXl7DcEQEoXOHQxe2w7OWvofJ
mH4BqpWCGbOnbza3luokWGS2XO1E76BjGean5RPM857tBO9A3ExOAljR0zu4hvo0Q7XpfeOkxaVq
jWPigbA3jBBdZS9WFmVvGfskzt1zEA5gRaIieOPH8QokUXvQ5FDbmkhLrSojLL/a1ptUW/7bpwux
hX355++/an7+/muWaZIkNVVDlVXd1j7NF6PGrCmB9H82e5Ydz7pi66vKDyH1ePGiaRt3L5mau/fb
4t5H3mQtItFeJ42Fd8nUK+IQsgGk91zbdJ1OKQgN+VkKiwkhEciN4AXHaqu1Rn8pCjM/I34yR7R4
uIgm4PntqpVwDxKh6NBV58EsG/VONFlW195VOLOLSBx6V8lRSCSrAlrfWYaq662o/lnrDIgcgg65
9sIiE8l7GVyIQe77pUfYjnzK8BS0mrctQgvgQYso4FrHrxZGs2WD5GW7cP3Ji59yUGdrXS/3XoPU
qcFjaR1OFADQjj8P8GohRMcIONw6EN4DhD5dYU1XiMFpbr4pmmtSAcuBFLVeU+zlyUyz/nVWih4R
4x1t26hfWhBxnHAlBkq9fEQZ//wpDyDCWxtKxyNQhjvRkvE4OtwyCjW25Xvk/JB4gHaDKqgtPeMn
81Vn7j+JqKlPeN3aT6ijJPey5Z+wipSe1cbv9zJ1MUhzjfSsDE2wRkxkWXUKz7iCCuyFuTq8r/iH
4NpsPEghh8LvMuovYbEXbUnurLM6GdZumLd7yZUaFDuGdu/Eqp3PbrE4u42xp9EiZNt39J1oqWI4
tblu4nySFzvfzZ9u1RNxpvsNFNsMR9lrDcVzqg/jjAzUI3JPI8sDRT8pVDLmZskKSptCcZBrcLep
nt9nQE53Q2kE1qxucSgtUT34NCwsUKSXkQtmpTi6+j6qSv8kDih/R0d7OIuAbCCkDFv3n7NGHbfp
2CX6TPRYge0vFF1BVWC61OHLtLepGDDjhBeAOeCdIXyIKDeRyPHIQ4pIHJLYKVYIAxWTNkZ4EQc9
h4zZ5Ij3Ra1/SMvhR+W22hMy/baIRI0mlMYPkf9nVGGW9hRF7oe+1s3UBanXZOHl5rhDskTeibO6
68frmWiLxg7lyC4G69DExc4ybAwjMsWVl6bVoPhzPUeXKFonqPYiftiqW7sAAd8nDXLwKHmvC2lw
j02XjEuJ2uQF9cRgoad+/ZQalPPcrgxf+zZ4D9lPfjdSha9zj24O8ip46QRsOioEu6zIS+BJxfi8
FJL9ZvrVH+iH219SJ8NUJFeSp4zs/cJFMOV/yOZB9vp9QWFrmi2zeWRSZTKle5pwP1QDI9P1066o
rCe8s+SZePR2eQNIH+2JnUhf9xLypICE4p149IreJKh+9soKOuSi93at6EWIe4vYYn7/d9ffLvDV
2gMbUqrDPi1w+EhrpLsSS/cOoYKCgDgzG0yz2Qy3KtTfKYllhw50SjWo5uyXu6ccUPUcX7XuSWfT
3jTDQpLUk64H+ctoB+OutzIZxSdCMoXy0vbQTRCh6VkUbYu6OIy1kr0YRjaHoQzbywC07dW+udHs
qlgbrWo+oUR3ERvBoR6B7ddB9YDnh7GpPKSGvDq0ntDGuASSWW88w9c3CNbt5CpLXw0J+w2qr8pB
13AfQvLOWDqZ2T4DonsWWe5fQ5Mq/TkUkSjlOtRGMjbrcmlh1Kp10OELjAssIVA/zJo9agss9hrM
mw6qGiYHre7sNzUZLyY/yjck094tvzdfobo1MydxxxeX6tI8N832CXlI1JEctXmIQ/SuioYkhSwh
soX/iX5KU6BInVX6R5C68rpv9PrO7HRro0q9s3NssOSalOEc23Xy3i7wOx5M3IWcIAvWTZ9bR1QS
JdAiw3hGY95bZlnXXNIwi+HD2vVjVars5dW0e2bi0pC/6JUvgYXceZV3EsSj8Qt/SfmdBcABioX1
bnR49DaZv/Mo2myKjj+nBXp9GrKhuE/z4g09JAV/Xl1GeFApdvAjJrBjNxPtSV9b6xKb71UPiePV
94wNQmL+Y9ecen7cACqGcAM4Z7zHCBcpoaqNvusF4mJFhOVaAYW0MZscakDsrVTAk3tEEUHOekay
xLzXe4k687lzxuZdisJV06DvZmahuhnY06AvHDWXJHO1ldbI7d4Kh4gJ0cthjfv5A7avTJdIKb0Z
xbhScmAniLqjOA/9HQSkZF0PIkQ4CIZxafgL0aFYCpBCcSonIadi0PXUmS6Hu5ruo+DDbcRgO6jx
u5GzeKtKDsaLHRVKd9JcbfDGQu7DTh7xwEU+T9LTd81/7UZ//J7yYKYmmcr3ajGmG+hv9kaXPPUs
IWE7aWgXb5VXAmzjmtS2/2hUOXvKEz1aNXz19oaWdwdJSa0FIl096ehS5rEYJrBT+gfBURRKS9q0
ShHtZTM+3Jpu7dWoPIjoSm+Mg+p6j/+2TdxEvELfxl8SDWqCGdjGwpI177Fpi+pYJ/ZZlUL/UTSZ
Rr2rImU4YZTpP9pOmSwMbCrWojM07GSnhxQDRIjOF/k4c61bcljNKwj5KFEctXisT2Yt1YijYn2J
MDO1txbbEwUB13bKalFdDkErO9WpwFDyQW28D8OaoYU56bxokTVsctJ0eN5SbFYLmwq0Mfw8iDCJ
Bv5/wBoWpI+0s6tkmAkEO9lwyVeKJnTVvmqyU/9sG01+6C560ojmcQGrjHz/PyzQ1d8xDrqtGzbQ
EoAjBj9OBTDR78+TAtDFmIUpNkq1TzFmxVyb77rRXpvk3e6LCWwxYpzi2PXPaOq7RVOfGFlPj/X+
t5F/vU6MBFuvPf16hV/XBZFUrrsyHWd4ElBOcZuO8opzJ1etcehtcziKFnEY4nxYSwCgZp86KjNm
FyASxbadyAsI7lB1DfeAmFl44QeO/HXpbkQkDnqFoiYTRTlXDB/AVlvbDZof9gCnHA8r07KxpW6c
kzUE7i7QwvsgDZ2TaBJnUkC5pvFGpMN/dZDdKleIWsGfdaolDEQVN1IWrKCk8wW8cGxyrdR48GGW
7Vk/RPhfqG8led7HQLHfRyTKnkoF9fQB9Z6d4kbGEfFDf6HGXrXNs+7/s3Zey5EqWdu+IiLw5lTl
nVRyLalPiLZ4bxK4+v8hS7tLo5k9Jr7/oAnSUqouIHOt13hYhQU7whjWA1q85WNS5psks4sXOxfx
0eqIDcoiZHOdpxZqyfWQly/jpEcLZVakKrtbJc2BqgK4XhINs7nNhVVg8oL1emPepo2CdgS4o1Wf
aaLYjNP0zdJRERwTCHlEpt3nrtQfDJKtP7KeFApSjfWjjZbrFkgzL9d/7kH8En0N5Fo2tSi19YR/
8cHWs+zEHrhc4cqRfeFd9lNScXT9rWu75gxt2TG3voM3l26WFtGb1DqLtND2MZES5Ckb61VFviwc
rOyHpsDEkj349Oq+G2GFOTbpq6ZE2CXMEpbgZTm+ElIHJFyzV9bLKHodjUWkuOLgy2WKH3bBMRqH
46AGFUZaZFFapZndtGI0N0eh/w4085Ywc/K9Rjofs0XPf3FRWFuwKE2exj7Slj5/zDmNvHade0p/
ssJs3A6tqu/HqA8P/mAV28KFC0q4MV3HdRDd8z/WLXuDhPIYZHazZg0+nYxqnJaFXhi7QFXGVyy7
Fk45eMTM/fo0gMXGW45608cGyQgHus0PrqFCLu1PNzWpkG2an2DAR5mtxS1BdksSTLkS7zev9uTF
5CvUjKl+C1KRrlLbBUgSV6CPtcRfBGmnf0eFPQ1U+0ek4g44YRB7Zweevm/aOuLD6tVLgkNQZif2
jyxNf+WKqJ+cqir/09LX+keU0Pyo8jTD1DXCaaplauanR1U7JJqDNdP4rFqZB1vsi2t0PHhz9Ius
3kPZME2qtyyKyxtbabu7Hi38+0HXXmR9MiUo5uB+UdYYJZRDspMbEVmMGutjUbbaRXuoovLem9z0
6GuRWIf1gOAKiLTFQLTjzcgmOMYlWj2euystp/rd2OU3RKbcF8XVIGoILduR/Pndto16UNSG5E2H
tHro5A+N6emP9VwfgshDeNEYv/bYvCADJFRC73JHD1dEXQukbhdyvy+3/yS4hlOEdtvOTh2zhc2h
oqBlGfHGSXtWlhZKACdsyOv3YLojtKXX+j3m5TmQvFAdxFGW/aAQx2CwOrISKJ9/apBd7NJmiOzY
ooe2ytwBGK19RhW+ua9zs77vkNQEdWSflbhv7kNUx44FBjHLUtXVk+u0SKSp82ZIVUt8caLhZxvB
kYVy+ttxq4fYd5XXDA7IIolr7Tw5M3sR2XDSl38Nh9z5Ppxv7jLctgLzd40eyWSMwR2a2WLrREN+
h+goTJnAzl/rOkJTyrGzjVI3+Wvo2G+djyF6VE3Ro4ePuawevdzdpkkTruSgfGT3Z+q1f8R8r32J
iq1p+NmrBw3+QJa4RpuW4qCMj8pU3kkkeF77t05sVU8BysgHoSFlKOuDPLjztaZ6MrDeyz2k1VCo
WpttyxKclfyxGcXHw7UOCUOxMovauJFdrg2y2LmY8JbkJZa5aAB+61l67yEVs2K5ofKinJ3f4gxH
qArx4IRl4T4DuXAwuEG3Rtx1p7BGP0MNevR8YmyDxiweHlD99RelmzfPaEz7N4C7ulc1RAs3Q9X6
m+7POeCyQFqlWY/4zKGqBJLdCvC/MUb/pksC/IiwXTugDd7+6ILo0einPP6NQQfL1Tl/NjTkBfwu
uVfnUuFGyEfayb1sI6NzaTNmyPCfNpmT++dxXlKHy17k+iooYeLiGIEITQHGzZx5ujN+dl+UYY8Y
50zixRMMsnRatv4Nv8juEXvvHcv44LfDSegX0RuxEBT9lCG5Tb3U2KsGNI4s1p1HtyaLPcvv/MLp
jLsf+KdWqejo5sqDq8G0Qj052g+B794GFevNSk/Ht6IKDpGXtqdGTYyNQyTvhsBn8BvFhCxHDQX7
1beC5PKL0yXlsnK76c5wynE7GXq5M3zoqYmSIuoYA/9Pw0Y7GLUWnVQ09leAvpIXQ6RIovCZQLkg
fWKG38bE0dgZjiHWkwNPmgoOdVD3xr0TJjgEYVn13RFfWTKjQ4vVuThFA/wkcAmlOMz5SZGHAwop
NIAIej8ztXG4aS3o7+po2edetG916Q2vvTuOayc3iTXOiJJWM5doEHtPYypQZHaLaKG2ZvTaFZhg
Gvw8trLoTTXM+kA8YKnUou2RPOpzL68w0m3WwsmRvQjeEflUwh+5Jbpb8gl8FSWS4leQ1ISoOpnm
iFj+H7AV6v9LnIbEnaxCtAPBI8yYyBUYeLIM1p5ckLcxy4Yng4o6D2S87gnqnH2D3pr42gblfcyv
I0ByboXoSxHeYH1zGI0++N5OWoede2Q+q9PtZWGAqyoP6i8+ji0vZatN2y7L0RGdi56HmLqC68Ph
0sqfJfLAvv3363T7n959tmEQINYt19E8VXc+xdE1hGbt0a6UJ5iL2PT42MmP1dTfqSJL9o2oZx/1
sHjyC5Ylpp45P0twgUHLTXztO1pgV0ekciqL7pAVUfoL05uyMOxr90x136dOFbSBL33nqS18NW4a
v9UXeDQ6KZqA2OGkaXpoifj+gnewH7oi+do2vblAkSA/QzDRtwX7ji1uQRAv3TkMiuXG12yMDwGL
cjkI26aEKCg4jQnchCQIlFYWPSEOdaPP2flQIO2WCJK/8xNEtv0pYWr2uW0eB8rF+Q84VCBznwJv
swiIYfHqsQ3+meonGB3hG98ETug8GaR2l0k3JuVLaiG6HE7JBqBYc4BPNpU48HBad6Qj2/lwacnN
0VvISpE2ZCKn0V0EmQWS1J5OEuci4TDy7BMm5lNRCAs7ianFJbjlbtqZ3WxyTD7tEcU8Fp1u3x00
pXKOaEoixW1r5nOU4aUz74J+ZSW2G4X1Uw7KlIhBDr5SKH6+D2qSgNsydI1nJy1Z6qd3Okq/Pzsh
Vq7ecJdUQbGAnZL/irCicNA/esUNDKkDQ7UeYFVaqyKJ7FOLRN52KhN1l6hJeLKAC6zNCfETLzS/
hD4BtRSQzZEQHTb3cxBGySbxlAMX5F0pxl8IV8etyQ8EPB54jx5BV3yWVnhHvw8iEB5dBrFtrf4M
GiVSoMaSqIY4exmEGHJ9nLdNlyv5uiKeVN8mRQIAaNObyN4jSxhGX6Y2+KZZrnYURhLvpzL2WOwS
ZWx81rLNMARbGYOsYKDcWNXoXWKQWQQQBWDSc4l7qlDBbyqKhhFc/7tJ+/ErZKphXRNP2bpW7MzV
lREX58BMXjEA8G+B9te7ptFf8nbwb2WVPMiil6VrAu/x8VO92ej6ostEvcrHh6RDg0YC2smA1Ed5
dj3IuiToy22SH3lCuT37NvUxx2UN+07fOmpzatexwdPqbm5jJW7rz7J17FTrWHuPQT00Oz1LjJdk
8tYk6exHdXDC+zoUj6k+kARDV22rwUuGPa4bK6UbonVR1vlWEH9fyrtWc8d8641udynK1sxGNkcb
N1bZ/rbmrdngq+DrgXFRRVGJtVMF/vPBL34ao6McG/yoT3KBG2rryFGr02XNq7uYkRKd1/slwWmW
M3inrQTWc2RKQtDVYvzKLjNYjk0YHss4zB6tKf5YjwvYccit7HHub3WZ92bqx3Q03FPWqvlz0oUr
U36iKCt3LP3dpTB6dWtPFv8BWYjAUNtC503C4llp8Yeb+455V+4y4sMLkejd4ziE5aZ0jXgtE4V+
khkQzU28XfnKXvL4XKraOFMvni4gGLBexnIycCllbezsM79TcIJv2V7GbfVqtck5mGOdfVzubcSh
30SCRhgyIdFd5Uf+DlnaZhMFnvmQ5imi4GBVfrb4SSbN79xXrbe8eCAYjMHCnxPkhj7VfGyCI5Qj
hvOhT161zhtWMV9kygHsy5wjgnEqkwp5Q8pIj3DIkq19vQN6OX538T4b2av7/HcuYDW2tynmOscO
CvkqxWXurctqGOR4WWUFOhmeBlk+ZZEEENCG5AkP6Tlr+yfZAwNoNqxR+tyWSKtDIIl2Gs5gD90c
fJM9HGTyS6sfTyXPtCVm4M1dPR+EaoulGmba0tVCpLkSO6bSsQ28O5z4ORuiW0NPq7N8+RSUGFCe
5c94bruWUJ/5UPozDs+l/j+8fDzV+ef3/wy3IfOjkajTPGdmSXxI+xiWApFaHcanydvXiia6XZSB
SfI8s18ia2AfJDFCngWdzwbI1NNoGTe+Apas99dd7luA3UW11IhNHCp01Mmeq0+Jk+DfwaNqgyxJ
vLb9nKjwDCaWION4Cpo77HcxYikhF6lTc7B5sn6ByvMldxP9TpbUAJOOPH5KIqI2mp37e57b+Fbk
jvU2wgN3AMrdl16j3CZTP8xqYfrt6CkIiyfDfdj2zfcs7H5a6Lm/1UTWwC7040uMMDYGouk5GQNx
W8RWiSqMW9zWnuNvY000u5rdKd5cClyVqn8cdHU6phGO7JPeP45Vri9i3FrXtkdWoeRd99OzG6R/
QBslWowxr99+H7FAeMjMDO0zM4DJpXn1N427PddL58UcTRy1TDvf2FXZ3Yd2eUqB8r6lGaLGM8BQ
bUW4GEURnp24uhdKGO+GIbIPfg4XRR54fYJQRICVdWbAK7Qoov630HnfkqGJKu81hG++ag21PqBf
1t6REuNV2kXjCvmral0nvnlX83SCgFW5a3xkST64XogcaJc4D66PkCgwuG8agBlEUWcvEwfLNBYX
60J1X7Al6b+7blTcVKJuVvHUxRsbVvGCJ4B48WzEOmoz7H8E1ripg0qEN53x1Oem99vqlXt20tuW
7PxydGAsjIm+aFsNQd0sdDcIRnmHAgn1re0qe9SH85WG/M2U4r6pgq5GFRjjgB5c3LrwO3bgeXun
l+D3GkCH37tEnF2Srb9IORGzcbwFovzYE6Mjv0dDACi3Fd7SIcNNrOhDzCynHtpCehyCML6Xh6pC
vltJgPDNVYmi1FhIoBsk9YeEM8sWifJ1cMtzZeflE8DbJ6320jvoZ+pzoWhfikBzbvW4bE6jVZ8h
AgDpx4KDLdyvWO3yoxoFD5gxjbvAySLzpo4K86gQgPZWE87ub8Imalx2ar2WRWW079yS7aGt9+K2
s9sB39w8fzOVePZe7cKD7nUnYJou+Oe/eDihx1kVGj+TMgw2EFff+TmSY5MQxCRcM3eRZS9svioO
Lhu9Pz6TGcnvqjR+ZnXS3I7IZS1YPml7jHv6L6rLkxpoeLYhSPKT9664z9zeOA2Ds7VSM0QJ0q4J
6JlA0OdGHHvFfT84zr6cku/kGOkhNGvceVEC0k6WI93BpLnBdAvPgX5VEln+wjKmWwG957U2F23D
RpDV0zoYPVO5jrxyXIi2UQpScUZ+uJw6Js40PisudyHm2iTgBeXqyiJEO1GE3j5vxnM1xtadm7Ub
dp8r0zN+FgIDMTVuvwvT6s9Tm5WzAUC9rqO3qeY+jNnpjF3c/BbmI2KA4rlJQu9Y+RPGKbiFLIcE
T+Eu5pEeKZ2/VUWU3ZTczmeMnstzPp85pnbOeOgfZJVs7Ism2wjU+RayCLgpu1W0+juky0Mxq5TV
idrvRIPrqyw6UTAReUu+xUpuP0XdKB4yrArSuVQWKvDNoEeXUh0UTM84gCZ7P0sTo9/0of3tWnXt
du3rGWVFaoOr/xnpYCIJivc3krTufqiaeOd2vncgfpltI1MLTiKKmk1YG8ktqUQ8jUqjupvc2kHn
UEV1RgRnjzfztsiK7JC7U7sPuf23XVS4R6MY8WQdsWsdqhaldXAfD5hCIKZsCvWpTO8R3wd14E4Z
QrVxvO3Nut7FgdfeIRaAx4CX1m+6n5/UijsdO7Ndp+XN17jGXhekXnY2SLtuAVKp277skkWFVc5K
I4q602xmE5YyvzIQ43Dx5vgGlXmlq7X9yy2zR401xKIhqHgWhrISWBv+NiGVhTwL34KeTyjCpDhj
RNlt67G9dbmVNonuis1ggZVRHZfYgh3qL6rVfNftLP6d2ydQmgRyuZnPNrnnNydER7/qteZhQjd1
XSHwfnSxmvNicoJ+oDRnGEbdIm/IBFQYt+F0kf5S0Sy98XLWJDZy2GvohcVhmgzrhBiVtgw9ob2a
SNESA3FJVHoaj+x1oyJXEoXWhIylWu0JUzrAxcUvuBU8KMnasyNu7Pus6eKDESEQ7mb9eJt58/bF
sr7HWhlAy2jHrRa23cYOWCJp0XjfgdL94QGTw34mGx/GDCGRNEVCts777oXwBAkSekTzwtmtiuxe
F3gJdUOzVZ0g3TkTMqPahHIc/5fJZlRb+84zERaJRBUgQQa9eNQjlOhL4PhD5PlPlmk2Zwf1rqSM
b4SBJns1q6oObXqKpkrfkEFuVxLchQdMsbRFVO0k9KuLZ3AGPNpb2dp0KOs4lvmkqn0OXbUgZIoB
mVX36cIwe7HrOi1YTa6Wv0HE+EXWZThXHtSOwgh/RvMz18LXt+yVEtsX4rBoYNm7PurHzdAn+UOg
C494Zdf8sD08ipAI/YXL9K9KjZznSjUnFIuTN3fE37XIDe+czYdRQ1tLj/mhYtehK6jQIsA71U65
Cv3aO8uOnmcjIBqb3s21rlQw/agtHizzLLJbag322b3MfZkstbVNAKqhF9MLWqvhyi3KHKo4AUA4
g6yfeyM9erH31UkM7xQZ7K/D5nEyjGihT/pxaryDmdX+3vFcdPkgqCymMdSAnrTD1ksbHcvDdLwr
50O0zccsX7M5jrYlO4UlzH39xcZHwqiH4Tf5uQmkMgsVdtu1kuJ13XrFShD75nGZBhPOmTyoTcW6
H3iObNVRiZdpZWvPdhw4Wz/B/5SfPPerlr6CmUmXk9uw4FJxZZ580COZYTnr2DaGpbASXC7U0TkW
Vdf1N6TkHi3UDrey7nrQGvevLo2rE1dDThgCToOVWdO8uI1o8Ho1oy99XRTLPrOMc+KFbFHBQoDn
3sTGBEUAQgL4njTYCr0SmDC3J1EbbAGJUD1m5JluKoQvd7JOywz7pp+QMYbBdcbFyflFLmqJGWHr
B+5DYLBKjnT1m6ooIxTzYtqbCgtB5Nt5uo9zaKJSBAvB5BXRqvRNqCGAdeBAM3DZJQAe7kGl94du
MuxFMrj1ygZDb4URCckgw0azHPJdNOXcD6WqYKM0YW4Rev7D6IiHwA5OcKMDVMJjhQBL0m1QjS/u
iadBSVYQzFS0VoGJwaoJSm39jPFQfBqIaxAKaevnpCzcWy8xn/j9IIs5wuaBLut2QXLndAR7xvzC
opV8sIpd3LLqSQBLUq2si9EwuG3LH7Jgh6G6KhyRzBKU0zkJfJhUWjvATDCm86VOteyNnrpgL+Yu
soHdgnlnKUdZUwrktFULF99W6YBJeE517Lr0/Sw1ymRV9ORd0Z9oZuF6+lxOeRLxu0rVfp3yJjzV
FpahOPGg9K15/kke+Bl4uw6mFdYQ08mqbV4AWXyPNQ2+lAWPRSl5qk0Dzl98Mztr1jyVda1b7PUE
uaYidvVFZcLs6lKbLPyQbCYVV66iQrjI9I2zOo7WwsDq4T7kU29GZ0y3ClvLSg8m2GjjHEK4A8G6
7C3V5DUNctMrdbg4sfnWQ+o7hf3P0ShItHbIkXgugdsySpx94zesxeYzlJ+a/FIpy/LQOrdkecd1
30XtirApKYoSJqRQ0jc/CZOvlkKQH0uG9gvPe23Rxn7wCBYlWplx7d/ZKj+KKPnG5ooEfIdjjN5Z
vFrmojxgUwCq1vKIDsBro0kfHHufIwwtUv1sNA+R2UBsVO0UijlfcOzFGMypXp3ufBuz4XzSUJQv
J+IBZmKlGJUoxr08VCGUQFZb3RpXxfe6uu1gGA16tRvS2rz0Exq+YAOhKLSHvXWJtj76q5q5x0Zl
uvH8sXjSQrt5EA3WrUNWPJlOv/ISVbmfF+p+12gvBojVIwEC/1K0ygxLtFHE60wvYwQ2+0FZlUWI
jaCapuRiix845RWHOEeekXstYsdsDvcWSkBY26fTxvJ895DUypcwRr5HwJA0u7p5wo+mfipAI5UG
6k1loNRPniEQSRvHjicsRZc88EbrCc34rX+LS5I4Qd3yb/PY/qlNU/wSZHG9i1TMkiovSHCXJt1j
iibaylYYEThXhWYJeoVWX7GWRFyUR9U11QfeH8BYqB6cHt5iiM6DzUbz4CgTgMHeMraW0aCC5qs2
jKmk2WYAmJbwwO3njFDCFiS+uiSuTyu+SZuy4PWuJI5FiCWsNyYw0ZUcq3t9sCm1sltdxnaAznjb
E+ebO7PCazCTBBkvW5Oe2J+JBtmlCEyLFxayjmvZORcp+c0Bm2PZWQ0wN61xitpcxg4DjsoktDey
s9G3OhY1rn9pTe0GZ0w7q7aXsZEg8daTEpJ/QjJhw0aGNdlg6ba1HK+/64PRWWN8UR7d5AD6JHpS
mkWvqeJJ0Zz+KauHL7CovFNh5sO26iFvKsYg7nBX3iGj6sEdUiL7Utdq33CCKG8vVT1iBbcmyWZf
LXWc3dkxAzQP90hrijs5R14j1Mb+Odq4+bDInFywxIsc1Hbj9BAEEL9hvf3ICU59K8tQvwHlYd1l
vhVvo8Hdt+2UnTsree7UJHiBj4xQj6lheIdS0kud4JdErH1cy1bAA/h+VKm3l62FWT9mTdGfg8g1
vnTfmioLtnqITFQpsKBDn7NGurnClS0myYmU9TTuvRJNZAyPnb9Oce4Y9yYypfriQ4cPp2am4X83
Ej4IrAcfEuYXmz+PhCww3sELvhj82u79tNjLkmIJ8y7GIkGW4ikvbnFc/yFLNX809O0Ip+gByfWp
rrqDO5Cjk7PG7YTMFsiUZWwrxt3oq+8HU9k5igjurtUs+Mt96gfPstO1Hm1NbRWOZIo/NRRBrGLw
Blvg2ll2IR7BXsd2j+LP5fyeDaNVa9ozfPh1JNrxzZ1sfzm1gJpHLVdPqk64C+z00o3ZI4djHWJG
BgleHqpZCUSeIWrucnvnvMMdVEBknfbnLC0yhKd7CCWfGmRn2So6JfjQCtknIIUtGqISxF4vszYN
fmINMudxB6mYAMs45VgVRe8H9BTzfTof5Nm14drv2vCp33/R5Tr9BCA+wWCIC1/HyeK1z/VK/0WX
T1Ndx/7tp/zbq10/wbXLp+kb7G3eP/7fXuk6zbXLp2muXf637+Nvp/n3V5LD5Peh9WO17sLoQVZd
P8a1+LeX+Nsu14ZPX/n/PtX1z/g01b/6pJ+6/Kurfar7//hJ/3aqf/9JkXeoWR0axQKBEJZ20Xwb
ysO/KX9oIhXFKFzV30ddyp2JIYuc5VK+DPgw7F9eQVbKqT6OkrX/sv/1qtc+KnnnaXVt+TjT//X6
bGbYegszZnV+veJl1st1rtf9WPt/ve7lih//Enn1Fg6EVQn80v98+9dP9anuWvz8Qf92iGz48NGv
U8iWdL7opzrZ8F/U/Rdd/vepwNR3aPFieWDGY3PbDaGzqkHEY8BKEQdyJAPMvAG5QxGMFs4mlesv
Fbcp9E3aYJ3Y1B4ryrlZdhzGAEwc4BVEZNt6rxftYC5lc4BjvJl6JzC/MOhkVT956aHyWAWWeqlv
9BF1b5OkEj7b1YI0A9BLgtMHi4DrQQxo1t/gL0g+HJPi91NrmBJlIWvlQXfeB16rLqPncT4ul8qi
btJvfoQHOQ5w1iLPsmRDTop4lJoVD6Ayt2aVt7eILeUPCtGXo+W1Z9kme1XcuZhb1cMSWnj+ILvp
KL/ehARb9rILRh0skXKWpswqO6RlAYbLjLWb60T/5dXxpzk7lu4TRP0XV/ZGlJd0/3uQG0TgZsHF
CSQWOLBZbFGWHd0JEaHz3puvDeafLrap0KUY6II/3GWYHCsPsp/3ZxarSrCRMyHvaiWMFqOOyQLI
U3kgSujEUGdouh4unRLXPYG+HDcfxoA8/av7h1q0FlN3MRiquFGaMGevadq3PWZ6t/IsbdKbvseJ
5lM9C6JoyfqU39CnAUMbHvskQK3hrzlkD3ko2d6iAmX3m2udPAtTp99Cg/z1qV5OUjbuoS4ney8b
ZZWTinWmjrOos7DATJIntOaDUaN+b9fepV42ynp5dj0Ar7MPsjhJATx56pJM8ev4fawc1piRv4yM
Gp/pLBvWQACwJokn3btBX685Y7NNkARbC4VfLRBqwnb2sI69oj2LQG3PtVY6e6d3n2TVtR75rSck
oV32GnSVhww48to2g34xziNl3eUacqZrpbyO6wTj5TqyQS2nVxSdG5xVoOnKM0Sh7t/5up+ou4jw
eeXNpe1yLjm7kr0btiNoh3bpVdEpJIe7V1vDSFHyr7Jmr1QKhvA3vqLW/3DeYlGuLmR3v6374dBq
CEEGTY+7TWy8c6cTpfNcohvQqK8Ho2yGtUU0X1Z96PKZeS3bg9iFjv2hq6H4Qg6XRGzkC24iv4u+
Er0rARlDlG5S1z6EMygCa0P1a1agDiQqKA5/eoS2puGkLLKFvvsE+kkywOdrWelMYXGE/2oRAFkW
f7BBaBodMHMiczRHALlTHiKyqAcZ15MHBwGtrZ22/UU0r5zw62FLkT60ZMMu/YBaiBWqJw3ScWVz
PysUrKO2jpehFSNjClIwBw6C57Lwvfq+FGN9L+u0ua6D1B0uGmK0a1mWzZ/mGdT4DoeZYNfbjTj2
cJ+PnphllGU59kPj4OqY9hZDvrw0EHwCDzA43ffQaCMS93q/UJWgXF5n6PL4fa5PddipGwdfv/1U
bauRslF0nIXnV4N8XXx4r1zeNrCJpgUxBO3DG0b2/DdvpMtLRviRuggAPS1g+DkLXyFjmmEwhthq
gRt1nZBe4ZD+ORuB2zc317Js7kVyGfGpXhbZQfcbkP+vjehcLK1M9ruKB4k5MyPldD3kfvNeNIP2
pgMmcpSNsv4ytoeNswimelpdhxFV95d9WWkL5JTQacW5GUsh0OlL3TSiCBCwhnGc07wZIyqj+zZ3
xDGPczamUVPt4imtdomRuuqDsIgdqFiyLGSfeu6YSKrCOBv3dGTdiEPeyio3xESSxahAHqTR1Gzh
IXR8Mw3OtOU1p91BZtXv5FmGsLo+YeR7rdctEHKZbqFdRFdPBVR7ow2ltXH42FD8qLweCOvxl4D6
XkaKN2cG5ubIxNFZ+3M1WdfMlxwKhZQMV7t+gLBGNbxv8HH8xw8W5mkFOsZcwGDVd1MaVWh85Ljw
dRlClQrGkjpa1GGXie8ungiLGlL/2f/TNzKc6VNf4bzWXCatwls70EgBdA3iaKnXEE7Kg62BXpO4
NFd2REQSpMN7XQGxqhiqdC1HXAbLeTBrJKhXhTh5zHPV6JhpSzmjPYRb2eXzkHluqLXRQY6QrdjH
LVPdcQYbl7HZPbDBu5X/OvunHcIT0ZLqW2jH6HpYTXpX1UmzH/QQw214Lk+yr5Rr+ce+aj9ZpGmA
Pig6tiyOxitJcgYavVcgwyQUZ0KBitf8pVWyDWSr4wJ0kK1ybNGRh3yX4fWZZ2GSJ7/BoEyHPGwS
ga/AT12LsrVCguTSmhXlIapNAE2NtomBeCDWjFMjQiUweOaza8O1LpxbQXBoGzuGrSD7yYNonfcG
uBs/JzJ8kxAkUa8D5CU+zSQvMaJ2ciMbZOfrtdP5Q4G+ak4VsCbDMbGuHYHjRfYQv8GD8tpRfQv4
AkgWRuYKAL72VlkaIKtyfBwLAT9PSRA16wMkg3PVIfmp+qcgndQHLeIHOw+Xs+ZtXu8G4r3/3aw+
rtzaoCiOs2DxuLOEa200v4eZDT4Lk3OlP0Z6FLzgPbALKqL9rRtPT0VVLIZZGA3+XHGrY85yE8y9
IC2ydrbx1pWtHqYa/ClMKVvllLDyxFG2Rqb6Ycp8zEkUM4fbFj9JKaRkGLwCBL3TPahK0u46N7TX
GQH7L8oU3cr38LVHCvBzV0aOtQ4bC8cME3UqTFYnq9rIdfKE/fPBdPLFp7UypEpW4JOqGgcrfm99
r5MtUVN/aBkHXj83l6U6CZ+tUTR4UaO1YKQosqdms8ebXhG3f4okRYOTPEy5s4McXZ5sxQOrNrjF
ttHc6EEePAAeZQIWT5bQttAxc2wPRm82CTrL2bDJOtHzkGXAxP3/4OCytmijSNsUSNEli7FV92Xb
OSfZZdR9cWu70+Y6QMcVassTFFa9HOCrhbVorSq69Llcd0ruyqIIL5MYyDvehSOJT/kpHGD4W6/y
rRvZVx5ATadLsE1ibc7TT4qL+raZBI9KulRjtF2LrhGPY1Dri0hY4VbWDSBuj6CifmIQJx5lVVWY
SAVl6smZqwTodGy1bVaRc7Fk0/dgWK+yTXY3sYtbeBmUnVb1zf2Y+W9oh4iDh6HxYfQHUOjyVB54
vCtKe7h2+NwLH8/3obKPLPpFG1Q3sozUWbTSram/zHntkxXx6C+uo+W8Vj2+T3aZQpbLzHlSRR1s
PnWxG5U3auA9h1ZtIpPsmXu3VyKwg5PKqTxcy7Jd9pTNDlJZ7z1l2b72vDTJriQkxoUWoDMiO8k5
5Nn1kjYydsbiX15N9mSPGqI6CDJR1ZvhzkFgcImlZrKSxd4LqeuN4Q6ZdedGoEGx/tTgixT/oTjd
fa4vhn1YZtqhzuvUvpGTDO6jPpbiNtCDFnBS5qw9dpb3tprVN349iZ0sykPSufh39PFRlircb+87
a1jmSRjeFXPJM4PgHmLmdUiFCsepw1jOH/H4WXhdi8qAl33ToH9HCzReJm4RHbE/OXy+8GCGYt1E
GTilqkYavhX3taOGjxABwFX6j/JgxHYLgsjy9+lc5zYAVacJzX/ZSra+u8sDfV+Z3vsAvQfCgKEv
NzlVUNGylTP1yMbOw8He5se+cH5f+0MNBN5lN/eyQ9VX4yLow3Eri1NbdoDR7Gghi4qbGg95+SVL
0ver4eJWEb60nZ2Rtgmom8IgaOPObhloieJnjavPEon14iTrIjyUB7byf5X/H21ftty4riz7RYwg
AY6vEiVZk21ZbtvtF0ZPi+A8D+DX30TRy3S7e+9zbsS9LwyiqgCq3RJJVGVlmnuORrkzGQI1iaJo
SAce2TFwNEXof3IsQ2homVthQTi6fuKGW55HycMLuopRbAIr/9oC8NFvh2baogovroEbiYseuSso
0GV/eGmu2Xkrik25G15pPpr7P8+nCAFy2jliucL79cm5rAFQMLh8AUL3rAj9AQIcXkmdgOjfRvPO
2dXaDTozQhAJWMOPuo3DQ6ww1iuK7uzIWUvBx3s6tGBNPZdBs2F1K+9zG00eWRxAukf9C0Ex/TVo
rPo0j1yU0RrNGlcJ/TnevfTpsr94U6TEPszt1FxoCotrDrHCG9SqQ3Q4pWi9Scr6ALgguKUAgH0Y
xTqNVMFfWQo99g72mP9DrjlI6XWnlRttljnhUKQr2Ydv65AD5Kr/H9dZrj3+z5+n6yd9DU34alOl
FpQ4G7broc2ybwOO96207/lJVlgGr14pP6U2jw8jWoBz5SDTQN45hsIrNOVsjNZDL4maQpG0Ng21
cdIBEQhB+NQmldyQkdzzFSl8RBPSBs1XEGF3o+TtLl1K4HxWpcnlTTe1G92sInONpIZ5iKrMAnQb
9/w2xCPvRGOP7u/kRy5Hupuyatubt/eaYIz2yPJpt/iBhHdul7pQhWwhsfNu05XDjmp05tRstudg
3jHn06yYXnpmlXuaT7NogoGvj49vCmhR1HxyDH3mnmwmNYhKjujngFAZsBLVaXrXLfs0JAfZJFit
Id+I1tr/OZYWTqPwm2ODEa22r6XGtTWdmQCtzGe5spWpZl3p7H8R5zquBlQwkpluuvnEjUVDBhiv
lkcAzL5zZpG9Fn34gUcrBbQgheZlAoG6s+GE5TN6jVemmQHjPJocAOb4ypUZsq4JRHqREqWhVaH1
HhxJGgDMU/HMDCThkQUC4agKxhv9vMaEd5r72BHXEM1Kzzgk+NmaeI+BwoUNoXF9V5TOQxPY9f7D
EM0h+z4EoclOa7zZG4Ks7BLbpnUivRIosV4sybsjSZgESqSkiTSwYFcR8x3SMBljOzlB6XeeQLPo
4PJ0nkojmj9aSbxxAKXxS7dKkevs5K4wIn4p0Wi16UrkyUzLgqCxsgUalOvKwm7mEHJILAANaC8/
lEz+6kLLOCA1zC8gNT3osdDPRte6UAp/lugVu7TKJbtWOxv2eNNyx4vWuIXKQ6Kxf+ZIE81aQKeb
xZquuXyYNATXdwxYTAkM+5Hsaeu16woSH7t5qeXDkJs+YOyk8wdZliueDS9x9nnMQhAmYMfI1X7S
jbT+BlB/9G1p2NKvFqMhJ+Buab9I4cB8IxKk9XPMssTiWGzLMpNaZsLvFHLF4xNSaM9oqNQe20Ja
u6Izy5s2q9NHbQJnGYCPP34PGCMIXtQh0jJEBSR19MlwEHkRGaAubO7bVfZxaKohBZOXgpcheT/N
LWzA01tgrNeD0mvLEuCBxsB9Ab7VCA6hAbp0NPGA5asuod9GYm3I7fIzRTcjpMhrPhyL9p+0sMyD
AMXTEZ2k+K+qtBIEO9pQQAVLWV2OohJSQuSVKoTO6FA3aJKaPZ/HdtTyg93/KD3Q2rcUR8vRGEmk
Dq3QUMuSIejaw6TP0AaNA58Mod2MFRL2E54j696CHNY/aWpmR6CBS6Q+oyw7NkBEraEDDFFONalx
U28TdV2Ed6vc0cxzVeroWh8kOgCVlJQagjVK3nki6MTagRgweS29ry8TqMrPaMB7xq6zeOmyeFoZ
RRQ8dx3gSEZfyOegiqwVBPXy58BJ3VVRhB5UFBqo4Fro2e04OppQNvAOhsMh+ab6tM04DuahQVQP
oKH5MFy8FPy/nZumYbR2BmzJW9X9yTvAY3gNKfAo8pyzrdhOUD4Dil2iZngcwmpDthGQywnau8qt
pmR9ATFJtYKJhq6NZ7B649ZaeQP6FHeToG33K0vipwYtBhe9r9gd9DLTFdnzrDf9TAeM3FOgXrQ/
49XMeAmmqj3gD9BAqSRLvqK7rVk1oRfcAgs4PZRaeyF7yLJqmwamhcQYLhI17bYzASdqwbP5HL1y
EY8/hymEXAFua5e+bKcbqJ9UN7qZhQ/YDgJDb+f2z+iVteA/oUjQm8mLHYMW5u3NGnyT6HzKpfBB
YZGiBypF1qhWPXxkRKtBupHSSc9A4zl3eQWFSy208DR7PwtzpErJFr2fLd75LB6Lc5eDHCsK7YvA
2+se30V+Swc0sZu3VhzoOzvlhRKr/uigoYyDS1lm7p5ilwjwvCMTZgFz2qfhA8j98qtRp/Em0AH7
Lxo0jsVaWa6t3kl/tGO8nkw5voZxHW+mGtKuS0SjSiT/NYJ4otI4WmeRkK9mqKHhIwfV5g7sNhl+
RZou7gK1A2mE5/gWtLDWtmgFMrG0OXHUNoT8QYj+Bi2yjh44QzvIUsNBXi918aOBwLzUyhpNIWpP
82GaWhs14PHY1Oc2SrIfrEfCl1de+SABTNwPrsa241RqT8hgzREcTT+rTIJ4yI7REpWjPmwovnXI
z31D6dk4glm3fQCPorwF9/kNz/Gx13ohiy206wafYunA9fQbKOwgDqmmV100oacSCovYlN5jc7nu
pxplySAz/VY640vbIA9XcGRHpqaVXxyW+9QCDXpUbIchp+JTl7PLHGPl2jbk+SAYmAqj165RIOUG
rPuFjU4Z0OLSQdi6ftAsdQDWPMNdBKfA1poMLQXd9wz3RlQKlIfCVU/7fzrNQwmSF7TDou+1kuMl
UvdrkH1ZqOGkFrb1aFzIf01Bm2+bMpQgcMVhAu72OEFuNHWlc0MmzsEiDv7K30LymI/HVApzNYGF
w1/mLnF0FibNLn5f6lNY4t5pnpFBXR2UKyz228zy29bO760yxUbTTOJdzaBQ3LAIO009ReN8p097
y6y/D2XmbVmvT5AigD5gMmbNhWyt10/rRTjwP9p0NRcdfmhNXWJorbRuhnUH/TafCo8LQfRctvxQ
xxRQL9oGw/CFqpaze+aO/vN8Lm+anKNJmJbsis7e9kX3xY18kF+uLDam50H2vdgkGlo9ITz4eZio
LmOopWYnaPPtaPQe2qr7GN3M3u20Io3IThHv8WQ3BWvu3uPpkhTqvdoVCJhKxVpNh6IM7E3T19Nq
sdGZ4s88s8IDjS3FWC54CdGv/zavdQc0BVHkkFTheRwSZ1NUSlj4PWZZsQXx2g7VqJ9QPrAPVWXd
zn8PGoL1Cm3R+AMs/yJU2eYwMrm5g/v5+9R5SJ5PNmR8vwVhXa0MNuibpsWdjdgFyob/BKC+vwsB
LQaGFYKKiqy8CasM6svgCaUomuSEPdgXlPfPSW2TnN9KJUZkjBvPzNHuViYSGlJhIVdJaY9QQsU4
hDzOtpcoJZJNU7aPgei63uBupcRT4SE3csIGKovIvwF7zUE8FP8yUXnba7nk93SY2t7xnQFS8out
RnsdSoh6uMpy3cS2uA/9QQmH0QHZavCt1sh552MABkclHCbshN/W4ysFfDB3vbEFnW22JtuyBnJy
wD01jjOvQQ47N7wzC/GqqS7VvV8PKKB0O00m9DJ/d+Cd4wdKr/1+Wbzy8DMozQ5fPo/dgEEJlDCK
Vg2khvWFswJ91o551+QgWavUQQWQiQLoEDsfTRSqJgKsbM0Tf19rWf73tWTRvnhRbBxcJlaObTUP
dIiNwtyFRtC96dq0BUiR2OSZ+05J2vR95t33mVA5KmjJDOFg7gId0fMYiSvU4nPjLdpBO859ga3M
5+jlejRDV+uTTZqjdz9ifRp1pfEcZeJ5TCLnMg543asSLvY0pNYdb3KO6EJrztTDk8UepLCNIw0o
SICZHr2M5mNktm+NPogOdkkP1FRtoRls3UE6zzca/HJoBs1FB/LbpZal1KUcJHHPFGa0hbgENfr8
1Bo6Oq9OAy6TeaqypQc59MAFQBbA6d+LrIdqbiqPZKJDCVannTMlDGSOCEPmEUiLGHG61cljojnV
oRrN2Km2RtHbN7SVSOgRR6d0AIdj4LeGYaxom0I22pbQ2WJbZnyy0QImqn4r3S26jUADKCBDoAX7
QBqGZlFnX+splBgUnRjaXd8IwwpZbyyLgSKzh7jgVkP/5LZWBdIpKbMt2gySbaWqqYtXhuzHaABB
g5JetEafkrP5BJOnIXlLlBxn7wKTJzg9qrRinvvJMS+lvMmEbzK0DZHdQhcRNI2ephJMXYEBRn+3
N6ynoGOvEGTK78jZtWwFkjz2WGVQZpVM7MgsMgjx8QF9uCOL7Kex0Jt9rpeJT14rbLRN6MWoo6kL
BE71doF5ydH5dAEUEz9cIHIbdwsqU6Be0ebSniyRrDFE2oWGmQVAnzTYOk36gyZz99QFMvIbK4q+
V2jkmBj4TyEEZ24HVtggtSiSL6NWXygAAEoHZBchv1tmQh5QfK8MbIK9wHxJp8zaQtwFXysLrPXp
mIEfJsLXrldgl+VAthzCK6C3zXeL3YvqYVsBKIk8F8TBPk2loUZgSjUXfbrQi3pfWD7EEb5MVhfW
5apT+hR0sIsOiSo6rWNAsFp1WNxkk1Mo/GlAIogcn5eY1ylrFIqRhfY5q+3Tchi6vjn0JaBL7/YQ
aKQTH0G05/97ipbDfmo+xBRtNO6S1vtOysPgSmbnWptVimfhYVupQZO9ynYURBY6I0VoCEWzM95t
FnMIQUlw2qHI+tuiH9Zb7L8tGkIQq8+byHXWDJ1Tak9BGxArcO3dOCav8xZF2ens0/4DjcIvEP0C
nlZFAF/GtlE8Ilushkuso1arRPQ674DIO+9n+mrwAXByjzHPKqR08vrapGjg07UJzShZ5YBHuHIe
pY3OdBDW/AMJO/eLgfsncnhGcJriuj4yDiAk9Iv4FX/zYSW0Vv+ptXek86XmWBV7mxMYWnBqwqg+
TkkByfVBrmVWYFeMjPZri/vzqgeJy13d9KDz0EPsvkQ2vTYOuB/AFynXaQMuR2eQhY+KSnwH6PG4
t12p7ZjTFBfX8CrsfNCHxT3QLSvyMBkN92PfsJdPk4y21sC2ahaXtgbvgSuZszcHT2ZQncALJPqD
amebWDl/SurxNpVu+iPhCTop8fb2AH7NGj2miBCazp/qob+l/NnfIt7X+I8RaGKDODu6gH23S76A
lyK7J6BDt9FR3XqyZFOjAUw8EqCiELp9GMGxNcMcspID6gk1jC0fwV7VgW93V/K8XxfQej8QEiLO
o3lRmt/6tKgEWpIWJQwFGjudedHOgKh7DNESQIvxmqI7w32oV/kJ2gbYgUCcbB6ih765EG+sARNy
J2BYUSayK1Md6/mJlnhfh0wQ9Fw7sWbgzwz6fhugRzRegeQjPE02S+4aJaTXCZH/6NQ+vfW8V4gd
B36KjdYcYbV6vxIA6XhA2m3tJkYD1Xs+FXQAzV1RpgYckJGTlD9djBZ4sCFzqWHrQrNRtKlWDJwP
6oEc2n4xTkivySy7y0pwidaK762r4hGAqj8dta1hL6EcITJq84yk9/AtVo4wLs0T4+AhPo9IVWVF
ozfXt/zOwJ1sO6JATXp3ftBL/VubPEMpFBxEvdDXkSenWwP4phMa2EER9haQ99GmTjXg+bTY3cm2
21p66xxtGViOj3RJss1BpAiUkRHN7khjzjHCvwf0Q9CrTNF6t08ZmtjpXwaY9YYD/f/cjWD6WOzg
xtmYaSKe/xJvKzuLvALIxgZcZAXoPdKkxq9U5SRprLthvULZ2IKgHXIXXmmMK9POWkjGVvy5QeWl
bpGERHLgVtRduSKWTekmoLTSwHdIQ9M2//ukyjABzsvlGUmqAvS36qCBpxLwQuhntNO/NuWIIVMG
RZgBsCcdOuhgNy4NtzrFjZQXoQ75aG2asgC7uxrRAYB/M2rw0qksXtbpdx1qxTQCpSP4OIDsgyRy
eFxM8Vhnx6HXv5KJDnbnFXtXZ+08s4lqsc9r6xckerojuD8hY9SNSQ9x0KJbgwjdQo1pKJFvV0by
UCSdzeE0NsPsV57qOvAyyXjClsnYVFM/rAhraQzovsF7OTw0phg6owNY0sBbkJwWM+h7425Vdt3b
hLqBxHY16XcJcyBlpLWeg3uyxvCX6+pgI6vQ9eOEy8emF8ijWt6F6cByibEEe6htaEdyToOuo6ES
QuvkdV2ruoFodbAmr4tHzdmWzjd0FstHC1zQV8gBFHVdd+ui1u6qAdxiFFlY6M6uZK7vaR1W46fT
WIPckJc13XAw0O8KNkx8IuA44vuYlQdaliKAhARhn1Y90CjKQUSJLWd1otWQs+pAYl9J0GjZ0Bs1
oYdnGT22YZNgXwI0s6LgEYEmCkqkNwO+yHsOGt0zurJxa67D8rECOcZKH6DMVuCPFiDhE0IuqPH1
MB5vujAH4EKlTrGdNtZRJCqw4mGYsULwFdAMyRkPJfC1lCaabTTT8eM2NtZpkP0WKByIAARVttXz
CirAFqpvmirBBZM1Au49rL1+bG/JRE67AYGN7pnDliLIYXcgcqL5ZFsWMawOGN2suyW73mgDJGmg
mYV+feNUd1V+U4rgEkyaCeovorQKMwYiKwMcqVMQ/8jwLAe5ivKIxsMptGCSrQ3t4BUZwd2McDqd
Q0FdmW+6DmUpyFP7nvcsilbeLSkAqZloCwgi7YYSB+SIGnOEEHZT+7jB8ntypKxBzbswnkGQkR6c
oshx4/PYzsw677ZsoWuQWREEFYJpWuu1Ez+3g1usnCkLvlVudTsMSMivxum1xIYPf9WiRQdJX/1K
zOzJGpL8tdPwX4v+ZfkF+4HMB8S3uXR9gYSAaRlnV4zTjQyd7lDp3gBVXvbHlYvR/HhlS11ZE+Vt
KQvkWYr0FUX7j1fuu+QpLjN9HedmD+nvfAsSM7BxT6a2MwupfeMDvudelzCQYdfuBhT/3gk9//0B
dXSICg6xfp+A0GztNFX5YjXdswJtY/4/oDZCpXNKvmmGpj+HvZP4DD/6+zANtB36t+NDlMTNeWzj
aWN5U/HoiACE0cI0vkNI4+1jGPgYWhCG3zuOJOCnjyEn74+PEZlu8dvHqPFic+Z4T153I37P1QD5
ChQhskdQwRYX3uK2okamp+MALF/uyPyWTHjbanyv4d2OhjRdTMAq0bDl4zwdfd1Os1ZT0RiAHnOQ
IjuTGfk9FxYE4o3sgq0WgAmtdYWegHXtQ5WEgQjSkWx1GCrUr+K6AsnxFQij7GIHb9MhCYZ6YmQh
m2B2+qlrzbdDo84SwN9trQe6VI3sqJ+QW0k5EqfKA3IeqPYY+l4HS6VPgg2mgewCSiDTCWyw0NTT
f5AZ6qKQilFRpFNDUfkk5ams9AveW4J1VJbgw5SDWZ96xaBCB9b2Pd6PQQYdgf5xvzggjYBo/T1a
jvWmaIMbyHV2a4782Z6Kd2kC7iswTLggQwXOmrzgvPb2VPjL2AQ5Xhf0snYQbGbgwDQIsQqCwd0V
kVFzn8TfDWWEpoK7I2F3EounM/IysLitWuWtWmBnuqGF6jpIwu4mwR8ZsdSqkbT1R6KwJZ8aLT4V
qb9H/j4PAsNzZMlrjkYywMKCwZKbpAWHEr0Czm+DZByjEjoh6mWRSuV0mKPNlqPLF6X55eBJTW5k
ibffQdg3salxgBQi+Qpgl1+mXvIso7pEqx/sxE2bRB6YLKp0trtSMYy5gXxV9iXeYOYvvL4NuIch
9zIqxnY6tAlDt8jQRUi3wbZ4QxWXOe0EsAPtFvM0E7ehgQdX2w7otFBlHs8LQn/kGTtQdccp7qdJ
Ns+fogYnVrXFQ4od/EXDf1rHbRQu3MgxfTcXKHAqYdaBN+OlkvgvpbJGz7Bno/LayDXnkpo6v4Jl
Z6PheQPNFKs7aSn2a6RUw1IDr3NMoIlI6dhA9iUHNF00R/K2qXWQoK14CENh0hpk7iEtehIZ1qAl
OfJgwCMl2SoTRQIFq05cS1lVoN8BUKnikbgWIO4HWYu7nkawz64r3kPTMAicbWXab94E22qaSqa/
zVcR5HTQYLexoEnj1evaaUv1T2lmAnOnMKsT/inNzFmuW6I+kXdSlXHyojqOYFU3X7z0a6KhcNjH
uX8Lpt8a7mrJaTjmkTOuc9vTHrVQ/nEmR/ZmG97PPsVpMbTcx6Yed02e8KMYXZDuqC8tcBAPshzl
1epbfiw7mULVEF/OGnTfHLuXD3b6Mgf/xg8xuECnvhhsfVPaDhJEIDE5To1gR8la24ckPF+RbXH8
bYhcAqtWNG9x83yy/VZAIfuTw1Drp3ji+q3LIfGlGeKODlmRPqJ/1QHi8V8TnYHXzVuDUz7dFKSX
ScYybkCbYrugQPs9OhIAu6f298XMZRgtV8ic4u0KjgXslmKN89YsFOmGZizBtpZdwyHbaxpYNtG9
FK+qbIy3LVQ+oSXnsn076dWtrkq1msi8o94BYqAqvXjSNg+NB4o3blXQbVUR5Mgac2+gh2yehPbi
zm8gbiaNKbiFHGm70lKv/NqWKEdaLBPHLOjLZ+iRzfZaQqUIgkTmpkrq6muJd1XDKIoHngdgK8ok
kMbK3qvp6IAKl+kVJFevod09QeSi8KG9l1wHHekWOiPboGxS2ejs/02cViC9kOugLh9HYaw9PoFu
X93RrN3Uy/bFZEIepQ7MMlmTNDPW44A7Sik49Cs23QQSbA8iPBoI8rZ1Exs7ErqYHH5rGYX+kGRj
ch817CeZKcqNXH2Xm6Z8UVG65+x4BjxMoZlXvGuim9nCTQD1eOtKtkIIf0ST44Vb0CeJIdTsO0Bd
7yiCJpgS6U4lAHslm5rQ22BvnfMALgsjgPiSDVi7xTPg0vU+6Gu2ESr15cButdZHe4Ft0auK/5t9
mFKoz1bBSoyiu03ywd0mrC82RS6yL6Ax5DfQpfTWImizL4Oo0bTshM5K8zCMpwBJCaVzRMEGB59P
nw235EzKeHpIQEIW4tVpgM6Wn4UFe2TdEF0Gpx1u+sR2daTh7PZQ4mGZrgYjDPYm3xlW0/Q/yaEV
oLs6ZmxsD3M4ZPugNwMRKoCxKrCwTOV4a0ZF99z69mgOz7rWtBCcGlOomWAYlp1imNQgA6uGUCUt
Ia6AVhYaZiMUzEJruKIy7V3czj6TGX9dMBSFALmXSY0lXaigZRCCuSGvY8jXwJTtNkmxv1set8iO
pHIVIUMCLYAPj2F62i4P32DcqKbeDwHkE6TAAucEmZf5WU0TGXLQEciQTibY3bGHNIZtr6psWTe2
D9EUbNtOhHdk6nQXesei/kk+Mi2TFtvvk9pxqo5GN/yk+P/bSVEHtBjYHvDRusZFntQZ77w4BNSj
bAZefZd1eNRivG1e86AtHvMk+MdQb12VU0crFy+TZ9AJ8nlo/z4k7xKMjFVzXoZDgo4zIw0r39P2
gak6i0fuTvcYhdRn3P91xJ08Xw2pXT0AEsLWVibYxWWG3EJWuj6BCK4/DA3EcjzHbe6QX+a+BsDE
l6mCkIYsqvq7W4l9YwBvuyoA5wZJAYRCM/4dyjvixWYOWycot81L9pqifXTytyWHCYClbrDelkRL
+SnEdzdqm+FFK1gPakacSfTgraBzMLzkDa5JZ4Oy/TWu4BNoYj0Qlq7HNhNb0gYLkFY52w4oLioQ
J29oWHc1hMKhyElKYaQZVmbMOb/bSVrMRgIDD+Mkxrvg2c0hG7zCiRng+bOCVMd88tH1X2J0AH4O
/RTxbdjxzheTE+wjz5MvDuSsu6EonxqjiM8pGKJXI3Q9XigsgtLjHhzB0Nk0nVXJeu8mTliwE2hW
9NGYbG6iocT/dZlOnc+LFLofNJat2YFWxDQ3I0SFoAtqTxuuOztgmX4Glgz3xFsP0FV7R2fv9sVE
9sky5niiuCeTpQAjI+x4qoZ7spOJnP+j/dP6+I5/+Dy/r0+f0yNEx/vaA7O2HrratoZmQy38/dCD
yFay7q7LE/C+V4OL0kUef6+5EyQbYNuR/6k7kIyoCXMMn2IIvcQOVGFi3KX/XGqxvC83T49B6WuP
GRTClRqCWVjqW9SUa89w0y3ZSDuhA/Pp7ZDqK94z8GLjUcrN0NijNKrPuLHBTc2V1bjd2QHL/Jeo
4m8P4Lh8C5thZCrMa4vuDNYQ+0vyb9jUjn+s9nsYTS+CEP/FNr79fMLGGApMd21pQZOeV84laiLz
ArTngP5hfNEL/ZS2YLagyMbk7Y1tcxdciQybEhVfTxGoDkUNrluKkZplr+oGaDqGGssco64A9mXr
wxV0fw5Ph2A6gTbinqJp2dHDfYvPxSG9GQ+jA9SKGWjZTQodzCe9REkicILwTENQ/e3qrI2uGhTp
rpnkvlQ9rknKGbqemmJFw2ky+A3ImPXZm44CQJgxz2/IS0sKCG6caaiWlCk4+WjJHPQ6aRe2ZysM
QIuieUhWiDWjvIk6NHUGmDjk4E6US+nCcoImXhRuaWgkYjgyHZpFfSXyxxB1o6uZzqkUCqgrUD4v
05um0tee022MlkOlMIy9y1ihVY0ptdBy6EE74bQAGnc92B/+jBjc9liPeNR/igByCmlxVfL4yxoO
9u/+GHHow+OdJWMbIHGQUrG5ieOkaPf7WNsSkf5sm/0g1QfJflWDBdbKNWNnVSaqEgyspugIrk4O
DVEymYeEsCFMjRis2bRgat4nEVqHot5NNKLQ94kM7QgnEaKVOmbFXZcmR8gPOldAg52rw9gT2rjq
M0hiHUiWV+4G+e1xQ87W0byzRMqqVU4y5Xl6WzgpAystZieRFW/QUl9vabqrNwZ2ovX3ebaaBCmN
HeD90T2ZdLfHSxWIn3f0Ccbe7Y4CesAr8tIaDDW4XGf9hUxDqaGDaHCSG/oIUNeuDhazdQBA/v1E
YPaB6pf2QJZWz6D6NH0P4qjfUwKuAUHubqq6ck7gDRFvb/GgvZCTvmSoxkL0PRYX+oKJpEXbx+/T
m6wsfWEz0DfnibuP8BwAdtfdt16VPVoszh8zvCfxMRnvworjO24xc20x0dyQEwjp6YaDKGFNE96n
436VgcRVOhvXLuJbzq8EmmB4CPmA9E5g3wHffVKhqFwPY/QdNLjf7A76PiAa8faZgBqjk6bGKyaS
nybKUnN9KwZoJvc1PWZ7S0HwDa2SNyiLGwp60VxQF7ZWQVmnWxesBQNkkF66JOJgO01RwVCVxVZJ
uSg7kLXsg/33eNQMz8yrRbdH6/IICGsCpILK/H3KAZZOVK55hILG4viQLKwpE+gMYNXMI9zD+74A
l8YQXKDiFVxsA1UWvB57ux4ythdwBCDnb6P1a3C9E0WwIDbux+7bJC0rXqeesBV9+K/AGex4bSl2
4FotSbG0Bi1pVTU0+9QVqp4hedtBvTvo0fSmdna4L9mQ8QvbPQ1rpvsCrLBfIuw88NryZxg9KnoL
Ctpe1v41rFKrEZD5PUztY+bVyE4X1TqzWS5Kq3U9GJX7ZABwAsJku3ZKkiN0wdJjZmjmTgKFcCeG
AjD2wnCvXYDUdcWs4iuLxNdIDOWvKobeXeKMYsVHQKBrUfzqvOqr1ET+NavyGNI4iXOVDD/mUhPp
HQQq3q5SGePHq9hmFG9QB6tBf/xacf2NNQZK08MRmC3iiPlghjbkTCvzNxtNUhQcbmhAYsNzNyly
b1eIxBQHCyUbCPNY5pVsYfPSDmb/MBh4HHgWZIfrCVxYSzykrwBpbHS8pdZGfZkPz307QbS0MO8t
OdoHrl5WbWA3tkYiY5Sxp+YOxfYRaNffjbN4PBm5iow35mFsXPdnkegnHSwny4ljG7PF+/fkt5gi
9uRT1Fav9I5Mb8v0oix7iM03gb4n++C5d4K7wD6k09cuhOzAkt6lNLCymwxi56YdbqnzQA5PZQil
CkhFGH6EOiMk5+LplgeNvqYAy3tK2spcixzN6nUTputm0sPtFFnmrQbE7XwwPCZOXmNu+ixAeosc
FDJAbmmd40e2JVuP/j9ft6IQwnRdc9cPoAtprWTcFnmDv19VaEhANvKAl0b5AvZcBxKVlnbo1JCx
beWNznMJWpqj5UK9TyjtaCObnHXXgMJ/crQcTFjlr1Jy7VWduEn5dmKAHzdpIAhiGagu5kZqPFVu
2/qia8y7wYC2QFJH2QEFAzA6BJO3KRlUEWIjyNdpCfKd0JxqfANx1rlAewPIg7FuoOgXj7qx+c8x
FEiHOAbbiVDRy2J0JrJved562G7xE205+0JM90ybTiRDlsRM3isf7TDJVzN8W9Tm9N333+aBDwUs
96P5WkOWYQXiI3EVPHC30gXGZgCN4ZnFXrTpqsZ4KrTuW1aMwS8WgQcPb3U/QPfMV6OapLF/JwF8
O57R0BODWVPTn6ZxnCdBVnWeVBdIaAFuogV9cowqS1un0xCvkXNKjmEwgqSdPG0Qy7dTck2JjgSK
lU0HPqKAlqu2ykJDI3hkQHgdWmDRyQvAoKFlTf2gmXG5LspGvMpsuHMs9Hqt+uFb37jtL7RM/SNc
y31yUg4eZnc07xJHT6D71IgD/rLlOZGcbRrTda4sbp6jINxNqn5Eh6GQHrA1An3jNE45ysWJNR4M
qkB9iHl3C1fIA41aHYrzrfSmHUGCihE65X2NjN6MEFLwIVCy/N3W2GCgIFFqCqa48X0uoY5oPYr7
j+uB2ys8u0l7Av8G2lN0R/OXDEtv6o9gSQfmRiVpchOgwMKyQVWm0NHqQJMCaDttFtsUe7eG9lph
232IXK/ELlnXRvwNQ38ejkNm38khi9G5G3lIF4A4KVIHcoDJLlhxKxe7D9F4W/ZrmfbnJdhyFLF3
Ul4/hEHIPdqMVlaDC/wZBDHeuSlKi69a5AP2Hg+eS8aCW9lg3+IDfr+1OcjH5hD0XE2rOAo03F1k
5gNPBFGD5f40srQEmfWGbkwt2U3Zmbd52mb+oILJE6SowK30BgDBuJmDP938aPWMcQNki2hLV2yH
tqJHDFmOvkw61Yn4cHGRcTBiE6g+YDPUFNLA+xAneqMQPgVakYH2IF46fM/MYbbNK3BZ3tSQaTPF
KiszyE0YhnkfJVN1Y0Vt+n9Y+7LlSHlm2ycignm4rXl2lce2b4h2D8wCAULA05+lxJ/x13//Z8eO
2DcESqVElV2AlLlyrT2znOFuhBAkNOJS/tpD7tHTIu2XL/nOLU3vrfWKfkmDCjflO5kbYB4JxHBn
YcppUKG7Z3oi2KzdIUbkToNC4NquQTqsTSj0LQpVqeCqSgU6VD1fImgVnC1bGsDVqK09uDZi0F+h
9ACEjB9+2DWBuaSpOPDmCPksPgfrZSK30EeDvDHSOXfADPd3RSb52XShUN+YhQvxHfCo6Ek9HMpA
v1HLVSY6A29JvhOuKk9QQ2kS6mBalG30CvA7L6zZxyxBnrcrUyCSmhh+mKyZjY1mn5kgJJwvhdwS
Pg0QNDuarR/SXZimzaUBqcLa92WypjuqVLeVnrAHKLmZJ2rVYdCeGRfg/UMfHQKuy7ULxMU6LYMP
GypXb2Gp+dO9iKpadq5G64786VYEeXyzjmLJ1/NEMmyuFmSLzzQPgsOg3xi8FEEmUKpUiv/KyJLf
jUy9q9NBvLsJwVpP9sZ1vKVRG+axjlj/ZKbxth184zWXBpSsWT1syS1DCj03sLGvx848/LdpR1Or
Fq4EDRdNW4SSHSyCBdaasHaoGgzXhTO2G2Iho2aK2PqXZqyaRFmm1zxcz72hRFBCZ78jvBaeOmgK
HZoM35Kadoxoeen6KERQvamjOCLjCrhE1dRTYA8bRdNPTaQMknNWtdnUjAapn6NK+zXNhIzHJY3Y
d2pFjeNculZ/9sZxfGpZ095p0BGjvtiw4mudBxfq64FcvNaDBc4AXBGMGvyGBdYuBMHKU6KNGjBF
w4b6is407l0QBtI44Yj6YWiTJfVVY5Q8usXvCr+8rUyBdRch6x5kwTLQcuXd0VXkToANW7vUtCto
6YAvanJBNQ23HOdGrZTlJjCAibGhZmf05YVlwYVaNIhhgb5AgKA7UpOm9Hxx87L0cVC0J3lXZ/ea
itqyKra3WGB0kLuJq32P2v0LuSApE1+gQbGfB7RFo29RCAAEhZqEDqJImmmSqODd3gJ0eQGGiQCp
7MpdpDwAmrmybW1hak4Mka0mWNliDK9VXoZXVEvmuwTyRgudfLiJMjtWiQv10oGchwMLIvc6OWU1
Hi41fgPTvFkApiTdyaLdPGi+FlOXMVJQ2AYZc1YouAKGJIh08+jgj/O5FihkArQ2tb+8/ftkyNfC
QxC8avVtKvJu56Ja6CGKnZ9xOhY/mB4gc+CVTwXo0v7mkNXeUzCU1eSAF2+3qwZsutQMOTZL9x54
ZBaJC017ZkTV2cs168VsNmNYJC8V7/mlTyLgtJVZMBlvMwDHN0hGWS/zoI8mVuspIlnjWB6nN2Nv
BrhHkrhEeR/kkb4cRAjAW9wNUPlFR63erXQGmXfvgg1PYvXBiiyBaWKdk5XlNswZ1PAcO4Csa96s
ncZMn5oCS8GkjdqfJWJVmmnbvxuksSpvSF+dFkGNHPhs7LQFtodYfh+MqkaxnRoeQuxmGj76ev2E
lEe3TnOs9muFhXAVPqKpbbwuPXGhlqeDTWFss2ZpDAbwHapX+PKjN4pQLs+dEogpNfRzfOD3bKMH
YDBNQGGNWAAK4TtVo5JboFXBDfKAvL0PrijsBTrP1N+EfKT+ENxuK9MKxiMNzNXAlopbxv6R58lw
8FRZBW99dnHUGTUjN8R9GnYnY4TWNlg4wM/IS3kiN/IYtajctgJksXuAj8TSdwqOjOegTbUBYZ6W
i8TQ5dXo/OoC7IsGNCtSp66sSvw+KyVO+s8IK8qCGwgBwWGe2z+8xm+O9HISdRJcIIO2bWO86Ze1
GXUbMOnVq3mppwa4Mm+PZJKg6dvovgWQNMKjTer2b2Fe7UG8o/0yHOME4dLxtQGzwNJDvf8deLO0
nSP0bofyUqA21SDPQd1iqvP92Mfl3RjabJENLD7nquI0SwCPlpAEmlqfdqdxWLMqZHFgFrgUZ5IZ
wEKh66MJD+yqOjtQR46f17rMbeT4zRBKrkIfzhwMaS/idyUN8RKZfQSOXLCiBTywXhrwf21SQ/Yb
cgJr68cY0+X2i/HDjvKd5Cy5CW7FD2ZhARif66CvqtPkIW/K+oQnzit1jnFcnUFRfWa9m5+sIctX
UMaFwKJqBgJvwAWd0iHUUjzCVM/QZ+jxINyphHrcNRk75x2QuPxmDx6/5MCPLtou0L/Fda+tSm6y
PTUzZCygjimfMkNtwYCzXcRghvkWprwHtkL3917sp0dUnbpLLIcWImua57GI4rOuDQEIdAEDgJBs
u9JKPzqUqqncGuWmRzw+I14JTbSoRjIMKKwVqGziAzU/3Qw1G8Bi4EYjUMFYv6OyAwxbVfk9cBFT
VxHzVK8lkFbCv/QBK0+oiHNXnx5ISaAEIJVy6SqPsAWlPHlAk6j8HvGPOchDg+IcuIjAkYwHkn7f
Ipm2HjlqQPqSG/copTfu8ybY1IhS3pFHkaQWEAdBv0B0Cjy7XuqOCzxthj052xYKs5uhBuYKQ2lE
reZEOLJe26Uci2Xlapu+c15NaGrtM9AxLVrFDOOMYXWkJkRqrCdHNB/NqB+STYJS5VXPG3dXMQiG
0V7dxbfeNaVMVrSRp15q0m59drZbGR4R1EkXlNVq7RZUwSnrNkntawApF+LQ2JZ/1IHamrJjWQhK
rh4ZVhpAdkqd1UOfbAdggKaZ5gF/zolIEVQJV1mMZY+ZA+gWF112DTK80frRu/GQwQQMwbE3/bfZ
1KUuJBHsQi6jNhfp0ouLZpVqbbaZ2lU0Ks7yxNpPbSPEy5eX7EJTlIWbXYdeYH+oBgNvN82fo8QW
JHX9IU+ORSSzE1Y7H4fRTwH2+bMdlxWY1+sj2WlEGwYWaFR1opqxLp4Cm49dCMFgD7WUVqiZC7I5
qgP//nLJAIpazzQgdIYwOtKoQNrFSfEwOoPz2DeAyQzJnQDl3CNZLG3cgz5CXBtl6iydL9JKeEfy
YMhIrOoGSmi1VrtYUaFUsuHgkKKhMaRkDyjGChbUREmscfkfruRZXFwTQFxqZOEDkTuolB55cWzV
IekttMUQF8AMjcWRzqi7tEUPcmKrB2/j55iI3KmfPKuxAp/Pn6fUr9UdX0NKK9naeZStSDd8X6jq
sAq/k5VZ6/IsAMA/O3merXLdtI69W/5qwkycDCk+DlFqixPZXB/8eo6dH6lzVB4CbA2Io326UE+P
CjpQOoNXrdBuc5pq7Lz4qA/8tfmsLLeRZiATpanooLWgqFRe1CJXGjjG7TRwymj9M9c8/b/nIvvn
Fee5zH+uSDObjFlH1GLj8YmHEc9QeUsIXv+zie2O+ZS2eKzMvVhOfG1SLxLicW7WZ9vR5Lk3m3CP
V9uhNVMgdsg2nfoAqOxTwziQjQ7MrVDPrA4oMwBJ6UvcYgcB3q7GG540wO/9VHupWl6+M8t/8fFD
eAcV9HQCPOl08q8uPey9Z0hlHFQ3UyP/hyn+z30gAYYqL/B3rx3hOCfeu/aCiB6KOI83NXRqJ3YI
y4OyS1XpzqXFV342/cdkNK2Xvw0KfbOe2CH+c1CfVtZLZNnJSTIUX4pC6690aBMvh1bmcraMCMRd
3UQtyLNYib7qis2SVcbWSLBHdaUxfBmai6UW8jKcpuwMcHXovQpKqCuomN6Vh7GxzUIQwZLNRoZy
UbceAzUoq9Ydaur3odfkz4M2bhk3AWpVdt3Kgtkuo/LD7oGxbc+Br3t2SuwhP+2z/7/tJUf9GmWv
psSXyl6B8hKazMOULOOgrT2JoH6c82d5Z/Jt5/j9cs6fSaQwEYVN/M2cFBN29JpHdn8k02SPl2WI
ijLKuY1amJ1iq3qcLy3wwNlyHg/LeZo67L5OTR2DkU9T00Q6qJyvwjWXo4EKwcYdERjMAUm55JXr
LrW6KVAH0IeXqQdPqGGPupanQtnIrzZDKCgCQbKlGaaxNMHnLBLsPihoUpN+HrA8nWaaTfOcPMm2
eN94R+oEDuw+dXJx6lDGv+oLDytutZCZVh548VWDjdSsMvngmd6V+QCqLtWk5YrDIuTaZJgdyeb6
IDgAKPyOOic3Na+LVPhmtjHz9zytNvhfp6VBgYZgViqbDPsoLINo2g6M1tRJh/Zz2rDBVmGosKrq
W83ZVy1WdrSe8SPgIKhJ6xlqun4nUYiE1MTcpF7UsuF+yU5+hF1PhwribdiP34MWW6LI07sTCMWx
xqO2p4x0RockZJCIzeotDQ3Bso7XhhpC7XmGsATBv9XV93/Yp5m/XGTIg2Th+UxuEOLo9r0XPZh2
p795EGINQif5UYi0W9Z96l8gAdyeQOOBcsKhDL4b/EwODlSJl6UHTnneV9WZQUdkRR3u1oLG1DuU
nfnK5TI5B3FUXOIR2AOktpIfrvnYVcb43UJR+go6tkwtm8MtUsSIPTQQ7sQ7d3grdLtZJJkVXRlz
7Qt1YAuA2grVoaHEbuqoNPAvhybqKHp+8IwY1IqOgkD1jbwnm2wdoOyGbrjniAxurEiTd2Eem3dG
rd8atahNkUqilmy1eKOBMR+KwBB5jDzPPCCqsqeilrnQhZpQd3YOID+fOsmf7HQYkFo6OIm7+9Ou
pgU7tHYojXb3xV/Z6QLZqMVHFORMnX8MR/Uu8se6nD7eXG9DboBEsuNY5dt5WhOY+nPqyyXXmv7s
ukjo9MDk33UhXtcoNEvumywA7LeEYkNfB2xp2Eb14jU1yvhknb/5PlAAUrIfQQbyJOaK38Jmqywr
POiH3iMZlGKXkjfLKrDC30idAcadZ+998hM1evzJFmJYx3g0nrjOyqOB7Opm9G0sKkE+sIgKv/1h
mdFSG/PiNzi4n4Uz2C+B1iO4j8j7xdV0fQ9VVG3rYU92S5nfLWWrG2+D3e2la+S/dW88iCHgbwBt
QqAL7IeeaBax7MYH3WTpNrR5duBek93ZfhytjKCTb0DSb4cqy3/pQ/xN5Onw3Ml+wO7TYKfAEPYJ
d3a59jqvfPEEwoHK1WrHfeL58ZHXibOsolSAAttpjolvjA9tYzyAp8N5g0Yz1JxCuz1BP6y6B03b
O9nxZRCV6bg8M9DW3eomBpA68VdagOI6EGBGF61gyZkbMTb7ltW9187aTRP2A+AayGQpB7Nxhy1q
KON1ambsiuIXdi1DFHgh4FAhXu8UVwPaa/6iKvCJx/yOTKjh0pCZloEVL3qt3EVam26kAn3gX63d
TD9PFggby4Ol3ntTR4hqgTEsr9SK3bA8F2Z8ngflJd76Q5yAxPNzIoaE8Qo3U7rRCCKCBfXHxOTj
xUazKPz6B5G9jYqPs8rEcGyLBXMU5dtE/DYdyYcOX9pVH43HBlhXYfgHSNgsHBcsHmVuXSbMwghp
DAQH0g1hHCJmNmcUaDxTJ5nc2DibVvfh3wDhjjRZ5By12neWREdhl/W3MrGNexNBs9Nf7B1nX+2p
2X5z8ubDnwMAtCT2CvxuvgVhat73EaqppkgWC7vmg98VSZCT54IblDAJVKpWgH+hrVtwT4T2FX+Y
8qmDJNOuRQn3ph0s49uIB28kvPgdrzDQpzSZdhqEM95BpdoHUQYKktVI5HTLp16NbEoEhiK3mkaS
gxOiCIxGWkBU3IkUouPePyPpmroHiCKNdGJf/9YAfEQOWOmh9iJaF1Ft3wMhnm7wzwhOMkvANwzx
6p3VWBXyArEFtXChQ4/aAr2qZWY/IF20GSpvjFCTGK/B0WX8SG1UFgIxmz47oy5XgSnNu1JG2rYb
u/bg8nY4Ic8O8XGv5Pccj3mU53XsFcuIxzADuHcR34+iBmNY5VVKVcR+bTSdLf/22UZh/cdniyr9
y2dLNA0iu6r2i0q34r4plo0Vt4epOEs1gZpvD1T21ZjaPepImn0ls0wuEFkFhRyF6/za42srAWPA
ZHSRtl37fawtkMZm2LW23qaHmNky7kP81cnYlAne0ZFzGpWKV68OTOjepokgdu5V/dbqPXbQAAk5
S1f0Zzqjg0hLMJSFrruaOzgP35NGDxdF7fUbK42sve9V8b0/qJK2AVS/QJ6cUOJZvZDHYFsm8pvW
E6p/5BJ67NGhx6PEmtP6X2L80yk5jXCiFICXJs5G9jG2/WCjGxDcdTwfNShhvuYKVtxYTbswWiAD
O8CCHl0HEGk7G7+RW6iD5tSpKkTgOuw1kqRtL61y6yLU8qnhf3PrcedvGaCIkLHyxFNdFFuUciOv
hztvYzrxuC1UU+bVMoVuyEvGuH7ITBey49qov+pO/2tIA/+KRHN/BzZtVKwrf8sI3GUjPGSu1LSF
YFvyH1LvY9oScePdWKCyHdTaYNjd+MCMLZFdTPa0taVmpafpftr4ql5UbCRfmohlJvuU68hEc1SX
+gRcjRKnWxhG56wDFugnh9CueEl07gblGdePK0Kd5hi1iNPko9meUGQCeokCRNUnCHSG5iaqUFRe
er3cUD8dNC/5nrqVue2ZKVDDgkPCou5cNrxEKX/ugEHGd/sFGZOy+fCxXCGWVdMg+6u8qUN4UQ/+
SygtZBWSt9BaF2chQ4AJoS+1bEtINMoMaH6k7nGKlVe7AeNbu/ARmuwXZKxVD535QMrsS+7dzfbK
MEH9MfUKa2VUABr2WBk4eI0fG7rRcAvF5zazcc/Raew/VFaeQuEMcXM6IEeVS4R0/2m34Bdi4PUn
y5eR1B6zxIBm+ZLmmsdASAiheHUwC89a233u5hfQg7UbHVzgl8oIrbMungwF96IDmelsjKW1dNOB
rROsVDzsQUL/NEbFklwysg0Bq6HfE9vreYY60Z+wO4lB0+cLttCgSnYI1IHOosxpGZgUXBixnwvW
ZG3H2gZ8V3k5ng2l82bYkQ+ZbKf8ZzRNObfJh5plWTj2cu5xDa9cGS4EJWuJhJFkycchRTSyRr08
2nnvcxAORb8mW0495O7UXrnpCu03RSC/BCmzJIHKTwzy9BZo9hP2jl+jmX8EN2mw70RPWqI9AwVt
nU0N/IDSigcoxQ/pmQ85A/eS0G4oQjOXvI1NxHjyaAHGSPazj7I1QIoM2I8EwjVOGP8SKX8vI7f9
Vg/I22turN9jweODe7LR8X8ssz1eWh1YcGpU83vZ2sXLFfeDw/C3SOVwmk41S2gHo8aaimUclUSq
hw6uBDJrAC1ej91gm5go2gMdxiuAlzeIddYP/lgFJxQL1kuyawLki2Ud87sstMZr4PRYv6gBMbgC
kDEqnaON+uJHv4ScrtTZU1SO9aIHI9+JDoPUipOuDrONmkKKZunk5qYcAQiXrDk3blQ+BUDB3jd+
uNTNOgauZVW7LH9y+rZ8QuQV8MZK3JNjVOYXoKT8O2rVaf2zZ3yYJoFeHWhV8xj3oZqzVBtaPIjk
npr56IwrYIHsLTVbv0J6EAHuDTWHJGywG6v9laUuCq7QZI/shrWkXmTitQMvQW9Bvb7bJee2xQqV
evXerO8QMrhRJ5auyaJyBn1XaJo1gm05q1GQUR9aLA4QSiqy8IzfVnimM01W38CXLXemUTrjwuRh
hwD8ACZ4o8DGsIAyszqjQwRVgEOY4DA3/+Y3D6MR5ELD5ub/fqr5kn9M9ccnmK/xhx91eI0U+854
CGOILGtQCSkXdDofQPzhrEqr6hcQSsiPc4eXgJKel8U/Q6g9d/tqxrlJZ39eIG+RkTQ8sBz+/6eJ
+ecHo6vQJ5mM81XJ6NbcLheubdxGkWDvpj7EPISakwud0pCqSl+gvMn3mpWU1xbSkA5SQSemGDvp
UA0OUCBaWC0H0/qwSTpLs40GUaPzoO4AYKNFs6lFhlqJz7E0okyBlus98zzbRx2122OOJxFdde4Y
QK8jXZldmB9jZS7izl1nVRIspyt+TowoFQq3weEt6dq5YNglcyNdTVPR4Fi85p6M76apcmFU6zjR
+OQSaMHFAgnRFgwT4uAKXRymMy/vPs7+YiOX3re9HDc2xtGBfZ7NNldNM89KHbONgyV0mdq440Hv
FtxXnQduqhhM6tQMnSy4FyYktGVm3sXKg0NebRe3TrekTm77wX2JeEvBpX6eBkkBpUAU8SDyBYgo
Ew278y3rApoU/rManYvm6tVPW3iX2MMJg8UP0+bkJTm4mQI93Ht1/0SAdIKhRwqLjkjAZJ9N5EH2
go93qDJf6AM2BLmTXkGgZ9/SJPUueCCtqUUHbQSbc261P7shypDpa4HIqwLeLH03BIuBV0THOrfV
fp67r+3nWZYaHzY663LbfY3jIV/oZeG9Tr3RVjeCh0yI7OY4TnYD77V7atrxSCaIQ2S3FkD8uxDP
Mqjm9dGS3LruFoOM6UpedGjrZpdZpTxTq0/S7Faz8qX0GJg01Mxk6htwVriaGe1nW1da9dJP9WxL
LtSRiwJFFyWKeMhGc8YccqJRa2er+aqRJ6xt1oOBep4vsnJz7xk98FqGjw+clqN/tN32RsPoKwEX
wSFzWn2Z3eCg4U2njzB/hQw7Sgn2r8tsYmF97QMvPs2fTHhhsjBAk4iaVPzByLdx63Chaa735Vtx
MwSM1ARdFbnQIRjBAdIYjTF9K5rU6wKI7hWFWM6X1Vvm7zQO3Pr8Tbu60w66L7/NfzgESMH7L/L9
/Ol65gR3ZfRKc03/w6CvVNR1uJuaY2UfwLAhVTGN3HsmRBK0sui/p037aOZF9phCsvHg6ToQusoO
PTtLK9vLiHU4wJ9+s2lBZbT3i8p+EiC6IyfdNY1l6+r1ObEcbaU5ZbEQEOB76HrjWbYDO0vVcqtg
3AArAuZkHhgPtdvXVx+kV62fGQ9k6gxQe0VFlBzJ1ndRtSuSUl9OAxwzeuiNTSiEASZOQPSwru7S
PU0OTtzsgKiIsaAmDQjwY9Fco7+RqRsRSsz7rt7S5Kg2KU6pxX5RJ31cLTGOSOFGd9PVW0sCbZa4
a5rM9zJ50e3qQv50CNL0e5l5xolaPZaH29AzO9CJ4AuNWh/dgFRZUSeZSkhkLuw67A/UzMbK2nkJ
gnXkQh9BojJOHx/IoHnQeAn4qO/oA4DWQz9EosdWEnsqmbzoidXdRtsT12qUP0MZBN8g7T6soQg4
7KIezVhoK5BuAaOZBsGpqgso8KGC+ht4Cm1Q4hbtseoSQNfM22TuoMAnOAdfCGI0y48dNyjUdhNO
b8bmZ0h9HDtWLb4A9ay0gZi4Yd1r+NhVFL5Q/jrS2btoRPlYIcm2Ew0kfhClDR6VA6W2sQZ8t5s3
DUHO99QBADKT9u/Myu/afDBfRdoO0AM12c21km7rc7M/hNzNEKfIdLAG2v1jNkAZl0Gg84caDo1S
+3eC4V6BYDB+ouEmtHL8NHIdJQmqjjzxNTBbGBmKz/K4f4ZGBbicYZ/dpKo+zwMPaUQE1CY3F7X3
5IbqiI/ZBuU2z5akP0IiOoDk8QCab5R3aIti+Fl4MdClgfkC2WEOUKJR7Jq+zZ55Z5+8yojfUc+T
LyvAoy/CM/VzaQxIrVlD8v45UuYQo6CRpRsBtm1Z+kpLUySIIpY/0xmL3Gw6k3+x/c0v0g0dz80q
/5Jn01xrOIIZbPclqzfl2JzhQXNGd0/ptanXQ5Zs7WgcZSafOTpyplly3uzI3qf5go1I7F6qrqq2
LugHXsyimvis3Nw31pnl13ugkCDOm5cTnxXW0rCnLQi0zUB7Vv4+4mSoUgNMwSEBcbOS5lph55ex
G4AHm8fZf2nLZSoWYSLCY5BBdgRQmay8FKODhIshV9SBPGF5SaAhaK3SsV8BQxUeZ7dwcOLNEOXe
srdRzSkB1DiKouseY2myNVjK+s3UHEHEZrs1PpLpdY9CGiMIXPMTddJBeiAMQ1HXjVo0W58ZH7PZ
hvyYLbK0aNMJ1iLi5ZvZgjizID90kr5RX6jV6HmzS4OiXlKTDgjygpgzai42DwDYVB4NCMSWtpIS
Idtf5pg81IB/z/G3q1gc2q9VB+7JeLCrBy0zjsTNEEKddJeh1mrdq5sCGn2JikXLOw7R7gdbjkcd
4q9rPBy9Y9xE8bL1R/vUZKX1rIMufaKtE6w8gIWyWkVAzX0jtzDn9snQo61vlh2K6t13umOaBsIV
HDGLW6vr7bGNOn+lR1nyLopzya3grctAuzq2Y3LQi5w9qIHUX2clNHRMwIWsJHP3WY553MZ0f0YI
+MRxK9+RLZXLzg7ia+YbBsRcR7CMWuUIEeXsw9eBIouAHCNbGUiedmDoBfeHra96OrOwVZVM+AgX
4GzqVWdW/N1pe6i4+ygTUgeQYopo2wDQu3VaG0lZgSdRi2UE+P29cRvgOXPjHlLrii9t+mfE7bBq
XARd6X+Zx116g7Kc0uC6OoHuvOXg2oWYonwzx15fiiyV0NKL5K51O22nI9N5J1ESvkRebnzlfX8i
Du2Agb0zKeWbznPIQaL+QpNp8chQeo/SbZxFdQXZUDySH7VUfNjmXjpjut6sJavBDGTjQYkSjeJA
Hzl08/zk8vr79InVV3ErkH2RRxGLHRQL0qegqE5lqQWPKQifDniiqLtQDm/Knut4W5hxbB9cD1Qp
/7aPSGQsSqPhOzz++jMW/P15dFwJfWi73GZmlSy43kOEgHq8OBkXLXfibSkH6Jpp0EHwAxXUUs3Z
5mX5sAO2rb516tCAWB/ZC9ioSR2zrWy8ZsNDs1sSyo3wbtgD3zzbDfeEb5vtmpeOWx3Y4UVONK2z
slVg1Tfk1po1E3h6RJph3rHM0daJOovc4eOMbH/rBbAU9DnASm5T/HoOPlIHm2b0qqe6Zj8tRBl/
JrzZIBAn34wizFbATw0X4fuI7Blls2G55y5NNmqL0C+Mk0+MCBQopraDiBzWOdGBTHTwVBSZzpCm
gJZrNUKIFuDVTeoJVCurgjsCcZENBADQv7HcMwI55SVQj18mzFcTynK71HbwSK60Ptvbuoa3BM+g
gd41kQ0xHSP9GeKu8E3X+V4FcboyHKe4BJnuH+OxbNa9YAK13qgXh5rnT7spfg9l1z76cdJuw7As
9lHhQClNTUYeowXF9aRxviO0n65Cb2QrT/eHHSgECaNOh4Axvg49x1xTU6J47979cLAtZ+sWBeDi
Q/swshCl/VlS7JHTQIEhFB5uUAb5sHHvrIXpnsXu+m+aFaGFV63qHFUq3mOxvgJkUWoPiK7hryCT
qFpR7X+G1NUOuV4TrzCoPIFIsb7FCMZMNmpSB9Dt7c5aah4IEDq7M59QBt4dbLNS3NQ+woc1pCHm
pgsCRfxdrXNqRUBI+26wzBTDOKRan92mjh48p81P3ZCFS2L0dv+xi9LKT6Wl5JkQgV+DyzeHKGG1
wG1rvINvQwDzb+ZXT7gDuF7wj8idpHvQ/RqEQ+pRO8Qfvl0MRmPLFPF9bIC8WoRIZGFvOL7ZOpR5
ejG8QC7mw05ADHBkTnbyH1kariNtRI1B22Y7WybxBkkO5PX8Ec9F5MrBboOikCzPd0ZWtN/II24T
e5tCnG+BxVaxnKjnW03vt39tE/E88mWoknH8YGe6oIaL3QbqZ/QnFfXXJvUi4i/39PfnifyP3j/G
zs6dmor7mtiO0XiQA5KukELnxx4RgA2rDeuBARIGmWM2/izDu6qX4S9r5L8tx/efRG5gZxn14Qko
8HoaI4pKW7MBlUp0v+mDXW9TLS4Re1JrIKEWPFId8mC0lrr+fa6ZnuuqK5BJ7AsOcR8bldfSLRoI
FA/ioxJ79oMmA9bmXfFk642O36mswU1TWJvcAbg4yXh1RhE8WwP2xJ9rz/hBpY2a+wOPreznPEZP
xnilhc6rcPHPpKo1IIz5Zm4GTc83kEeON7kXRSdnQOmV078Q+r0sO0jTxeFw8W1fnkyBjUzCQ+N7
k00OVv+g98YC2QIOhAhuiRIrTISF7epEMjSFajqqSb1Wh9pO6sVe0Xyi3r+NzdwYmYuCgUBVYxcs
E7CuhACtyXv/yIWOpaayy9oFYcDQvnLhl9ZvkXn+PfRoV2C4jYpbHKkCBpGcwNTt2D8YaohXoNWw
77QKqn+D5mVPUV7WayhJjWeUfOUHt8rc7ViV1tVKK2fZOW782pnsvshL+zcK+4FvDMTPmP8z3IsF
4BtdZoLIH+8K8CMECMUExclpuxDogf6Zbn+ymzZzt15VT+pDwWAWV9R2HxmDMNIsSFRUcbt1RAwy
3BGCRHOHUdkQ/NCuYLABE1UF1D6CKwvuJPJIzXYoP5pUeoi3w9fe4d9N6k11lIf917HlCIwOZ8UK
1LYnp/HYPlALLKARocjm8yI+U5sOyiUsR7ZPMy85GVh8Ep9BKuSv0Cnjqyt7+14fswuRIVhMWlvA
RtMNeQ3F+AtVetEVa9vJi8zmYMGrz+GlVq6fc4G/YvJiTeVuhN9Ya0QoARDua/0lscANh/s6vLG4
AR83Hv5n1MggBxV2MYIu0jqPgIpDHLGx7tuyaZelwfpvaWB97wIv+2XyFsNVHsrJObZKevbTDSC0
2keODkG2CPd01IAbRQ5Ik3RGcg4N7Xuuhfa0oOwyoziVafydlmm0QfD/H29Xths3jkV/JcjzCE1J
pJZBd4CpvWyXXYsTx3kRHMctUQu1r18/h5STqrLTNjAPEwRCkbxUSbSKIu+95xygXCeO2UQXarHm
UjyDAMNnc8XmpXi96s6LN1qBV4Vk/lL1VVcD2iHraetMj6aqHjKdMV4Mbj4BYe+wBGgmubMhLy50
J/ieeIBB2+Biuw7joL12AKBGqkEVfA8hDcAIuDcMm3vL856RzoetSMw7gZXNBhRMYoNVr9hgBxKu
WKd9cUzOL82QL3wjyQ9xHDZbK7KR0NJCGbSDz2VaeISsVKvWsOrK951vYyvprR8lwB+XWBxh12JR
DZKX8JApW3UAcd2CtUK7USWeu9bs44c/Pv352P3bf0q3SCP1U/FB1Mk25aIq//pokY8fsrF6/eOv
j9R1TIcxCg4L5oJ9xLIctD8+7BEEh7X+r6AC3xjUiIwDLdPyUBkzCBAkP0Lh+cCm+Tlcty5dma5k
VQCSfl9FPWC4dW3/QOgc4XPx2GizcR/rt0F0CcTKMlIrrJaxZoVUMxZfW0OQLB3FKwe5VDoJ+pwv
R5XBiFdnZeCIrwMkwhyXGWHEwhmiMQkEQsBMpA5+5J3WKeM8iWcEz/gF5ImRPSsPTCTdxpSHLqyK
RYpJD4xMP1vjov4KMv1kxRqCFTtLrAL5SE4zmqi+ylidAGoKZPL20FPj9dBbFrXwZDGGGLRFz4ce
9Hip1pa2daha3q8QBPaRNaUP84Rq+X0RIWgilxPtABx07tBiqywsYJ4A1SZIE/u9VSE87SIJnJPz
tETSbJhdDbFi7YKxMriPeWHMQjNqNzYkMS/zDDwZPWJTXwaQPmN4rR/SFPzTyPGWpsSD0ogf91fq
Z6YX/U0dhOYFpQbmXEAa7HeeS9d8OTiUwOuL0aFIDbGYxc4Hp3Wi3EHqvDiMi3QrY8Dlp/QLIhTp
DoqyzQ5Q/c9qOuSl0BZqylNFaYV0LbHrM2gVG4H7AB9wPbdYIsCahokpECXEGhirvhp1sbHlGhEv
xb0ISXrHtAySQVkL0z6ll6W9DbS02CLRfoGAPTukkk0/B7ct6A4i71LVgTIsWlYZ+B9Vq+pQ8G7B
JC8/vGZQrS04BW7PTKZwToXrwRZg7fcEII+dB84Ms42KaekBRRhUB2jXs8MLW6pvS8tYO1DueLG0
VwpzRs3cC9mo5OeGxgc6qYXTA8tfcqVT/lS0bnJbyQM8hVnBQhCAoZBwq5k0gB5eJG4mbo1aLxaa
PqRz1ap6t2089k5B3nsz+htpZpC5QavohFy+qWw5K+vVQjXkBgneeSKoe/ZEMEIcHf8ZFLNtwJBt
U/6cTmYqzCxGDyoZ/8DwioJ8HOmuWx30ygpnyPMvulsaD2oRRrWmu/KZ111rgYslmlZACjKMNkoC
dlSJVeKxozys+li4WZZNKqn2xpEECO2dPIS4TJRfqk6qQRX/sW48mU8ib1mWDrJsetOJV3Y76JeE
Ovql+kS7yMwngvfItkKgiKyoE66Pza9sxgpa1Mt35p7zaV8OJgigLEosxzVAROda54MZBQXR44R4
e7sre4RiE3eiA7+wNbjmIuk70edN7Ir7lLC5Wusqi6IIgNJraQuGWxDPIoyYOcAeN9mqRJxBzrOF
nF1PDgAZbZoa4m0wUNXQ+IDTSQ/gTvMHMS0iHfSuBkl2uhvxiXK2qAaSaM8NiM5weAlA667RWkzD
LAOXjefGOwt5Lm+Pimu/esRMahNm6wYodwk1X4wKVlTUF1Vs7QnkcjemFMwAtUmEFDapcqs4UX0r
DGddtuPWEM9OqJdTCBooumRVB/48AGMdUMkramXP7pEH11nVrCxCDVzcSTlVqYApAz0HpJD9SyYz
BkN/adeZfXe0Ki1kp9kE0o2tdA1lXghSDK75K1WsZV3rAKEU9OarOmWXSVfTaCztVF1fOlhqU+2+
kPTeE9sf6AHTMHRFDD8EU5eVr1ULz6Gx5RWQ4VKtJ9YuLUsI5FL3KqgN+Qj03/A4ZYvQKIeVYEhU
kfUk7SzMEXAqgjUFO34Q9jtIxmfOpCnd7mBIAEkGIDJCt9gpyZJsa3soKMUV3HKQCAt8AXrnVvfW
EPfOruuKg2Z+qLxLJ7G/xqKu9qoqxatrFiOGsVBF1aDHgFAR/eHtZ8Rgr346LvQ2XB3iAi6j2IXL
9pN5qHcJXne9me+DQJdeZ3EXlgX/LlokHXqdRbaI/HCk5yEBGPx6wfcMjBiI73v3GcJKC+imgiXD
tvjteU+3aAg2MP2Vm2gcGFdwsVhtWMAnBbpaVXT4MA+yejg0gQ1WEV8sOJhA77JUSzegiUWqqSxi
h1GtHFuy3MhiUoB8NHdYt1JFAI2eT6mKkEKec6SazR0TT7lCBHHPKOd8sKoT6DXQ4lgZFcUIHIKj
aljHFFC3EXrNEhBJQAlMH6HXUJtLbzyTnUCvM78r53Wb1ONXqO/pAcxB3rcR2feGYdc7y3D9m6gB
/rUDiOferA0ohROSXCFDwb7V/XztBZl+D1aRaoE51VsqszAE/3mGWFdbOch3arCDUPUWrR6OpzX9
AR5g2V2dNqtTH6747Kqs6YC8UUg39nkT3IJznSI/B966wi7XfYmIAGAF9hTsF/wHlk9ikgy59zlq
BmPmaV18I5AbuqrTxlirM7EKEcDjmVqS+Hs36wBOhk5W43VTA6JxcE4Dm+zIg6pnRdXPS2bWU90a
nutUg7Lr0MskxBzP4fAlRKzKG8eHB0XQOvkGAvgLpQxZhdUl6wb3HkmM1jS0+wD4Ccin2lWhrzoO
h71umCauwEm+Oby8KD3xGWCG6IZgOtz12BhB8wIC1yxtbhHn8iFn56e3aTKUkAnImqUqWnlcr8sG
ieOqCBFmc1uWZBHWZrqDh12fpSS290aexjckt5d639l7VdVxr5p5hjcsTFln0LyEcsdo7rWxuDYy
sVbOWogGgd0wttbKYRSoCJmsqzobudENASAciyUH1G33mtB3vGBw6qXl2vSK/O/GiB7McHCAeS29
KbbpdJvrZrmkcakhH2gAXQNQnIuM1+n+d+eJo3WXZPkSDotmnjeQxBM822cSjYI0SKgkSyCK0FKI
NpaxwE8KderAIBygbK0Bs5TDc8Tku/6rk6azoU/7z2EEgIaTWzpiLdixY3VLAdBI8SKV5IYszmYA
FnUXbVEViMC1TRttyjDNp6VO3B34SYOl6WQcijNpfxUZ8M4jJdE+WAYCBVYaON+BqZrHiU//9mv3
sqkQkVHdkQ7g7qgf8CUSmobF2zOh+fJtiVUDJSbBi8HSdR1zyvlECDdUXhmd1kAwXoeLtfUQXlKQ
AdBNbd2g1legCoNHRNU10I4KquZ2qKwcgjdgybfsTN+FjcB6oM2TxxRPJZLL6N3RAjn8PgLVHl/Z
kmJF8azUIFnF/qdx54pUpfZBfqQ+QcIRwrhTvyyTcR1hIvt4WtM+uq6DytiqBoIIyPbtYdBfrkvl
MDCCdYP8Z1lqh33yPrC7DnneDqmvn3PabVciSfGTJ1A+BokX3ACmMYAv8/ijj31zRjszfzkZqB5Z
jCR/9esPMvDZIVIWTt++ZKq/WOfYuqM7Dv5yDiYP+mrnCaSpDqFBHl6PC/rBswswofv8G3zCsXTK
g20nWuauR5Y/q9U7vtCRSvW62gdv41hNzJp/g9TG0boMK3vGeC7A0TRXbs7Edvlng4HLJY3nfVCC
OBghj5mI9GCv+fnzJwgh0FlbA+YhfJ3OevnpaCcgkffOdlztH46eEIZ3OrbBFBsL03IpQfn8cW77
oePFwKJV7wHqxaYmRFmaAVLbNhaacCDZ+3ZoIagrASdtHW2R9FZ8OVp4Gh0QHzK6Set7UG00AGXg
XQcppwAE0zHeOUCBpsGBkSS/aGWrKqqDj0Bwb3X+VUAJtKp+9Rcti4AT1vXvpL18+xkwpHfh/Hbx
43VssIRQw7aByTq/XUAtkh6RLH81YrjMbDp6ZODbdzeGLxC4BIdKIQ/R4JfgAUd90wtg2kBQPYks
sDj6dQNiPmLDbe0b5rIHl3OA/QKguyflY7vChDnF+DT/cebDKpVP6zHN+oL7QfWi+Gn5lF4/JE/l
n7LXL6vzPp/wusL/N002/LHAC//v6qXV2Xnx7c9XN3uoHs4Kc4EVaL+rn4p+/1TWcfV263gf0lX3
UDwJBK/Qmz8haver//sWv7x9r0/xAefE5UhPn4HADKaBX77B8UKfDeTY/fURmqRV8OE/yVPBH7Eq
HvsCTommxxQnEqg5OcPJJfcnXwRfoI0lMb7o51/w9XX9HJrnP/H/YHDyhWAVO7mq39zXZ8Grpx8f
DtVD9VS+vK9aVPJPhbWdODnLP9zbcRD/T/d2HMxxqH5zd+c3lMUP4mn8K71/ie9ZPD/nj/HTQ/Hp
vwAAAP//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entityId">
        <cx:lvl ptCount="17">
          <cx:pt idx="0">244</cx:pt>
          <cx:pt idx="1"/>
          <cx:pt idx="2"/>
          <cx:pt idx="3"/>
          <cx:pt idx="4"/>
          <cx:pt idx="5"/>
          <cx:pt idx="6"/>
          <cx:pt idx="7"/>
          <cx:pt idx="8"/>
          <cx:pt idx="9"/>
          <cx:pt idx="10"/>
          <cx:pt idx="11"/>
          <cx:pt idx="12"/>
          <cx:pt idx="13"/>
          <cx:pt idx="14"/>
          <cx:pt idx="15"/>
          <cx:pt idx="16"/>
        </cx:lvl>
      </cx:strDim>
      <cx:strDim type="cat">
        <cx:f>_xlchart.v6.7</cx:f>
        <cx:nf>_xlchart.v6.6</cx:nf>
      </cx:strDim>
      <cx:numDim type="colorVal">
        <cx:f>_xlchart.v6.9</cx:f>
        <cx:nf>_xlchart.v6.8</cx:nf>
      </cx:numDim>
    </cx:data>
    <cx:data id="1">
      <cx:strDim type="cat">
        <cx:f>_xlchart.v6.7</cx:f>
        <cx:nf>_xlchart.v6.6</cx:nf>
      </cx:strDim>
      <cx:numDim type="colorVal">
        <cx:f>_xlchart.v6.11</cx:f>
        <cx:nf>_xlchart.v6.10</cx:nf>
      </cx:numDim>
    </cx:data>
  </cx:chartData>
  <cx:chart>
    <cx:title pos="t" align="ctr" overlay="0">
      <cx:tx>
        <cx:txData>
          <cx:v>Total spends by country</cx:v>
        </cx:txData>
      </cx:tx>
      <cx:spPr>
        <a:noFill/>
      </cx:spPr>
      <cx:txPr>
        <a:bodyPr spcFirstLastPara="1" vertOverflow="ellipsis" horzOverflow="overflow" wrap="square" lIns="0" tIns="0" rIns="0" bIns="0" anchor="ctr" anchorCtr="1"/>
        <a:lstStyle/>
        <a:p>
          <a:pPr algn="ctr" rtl="0">
            <a:defR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defRPr>
          </a:pPr>
          <a:r>
            <a:rPr lang="en-GB" sz="1400" b="0" i="0" u="none" strike="noStrike"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Calibri" panose="020F0502020204030204"/>
            </a:rPr>
            <a:t>Total spends by country</a:t>
          </a:r>
        </a:p>
      </cx:txPr>
    </cx:title>
    <cx:plotArea>
      <cx:plotAreaRegion>
        <cx:series layoutId="regionMap" uniqueId="{DECF6F48-AF73-6B4D-AECE-AC85883E6AC2}" formatIdx="0">
          <cx:tx>
            <cx:txData>
              <cx:f>_xlchart.v6.8</cx:f>
              <cx:v>Total cost</cx:v>
            </cx:txData>
          </cx:tx>
          <cx:dataLabels>
            <cx:visibility seriesName="0" categoryName="0" value="1"/>
          </cx:dataLabels>
          <cx:dataId val="0"/>
          <cx:layoutPr>
            <cx:geography cultureLanguage="en-GB" cultureRegion="IN" attribution="Powered by Bing">
              <cx:geoCache provider="{E9337A44-BEBE-4D9F-B70C-5C5E7DAFC167}">
                <cx:binary>jHpZd6U20+5fycr1IZFAQuJdX84FsCfvyUO7B9+wHHe3JECIGaFf/wltv73dTk5ybmTVU08VmA1S
DfqfF/2fl/Lbc/uLlmXV/edF//Er7/v6P7//3r3wb/K5+02Kl1Z16nv/24uSv6vv38XLt9+/ts+T
qNjvPoDo9xf+3Pbf9K//93+sN/ZNpc/986rqRT/fDd/a+f5bN5R994/a/4fyl2/OzYe5/vbHry9q
qPrFHROq+vVVtfv6x68+Qr/+8vtbF6/K07O0do+V6L99/eWhf+6/dX+x+/bc9X/86oXhbxEBQUQi
FPmQEvzrL9O3RQOJ/xuKEIlCgv3Ij8Lo118q1fb8j18J/C3AiARh4FPoW4tODQsO6W9R4GMYRdAn
MCI++fFoblU5M1X9eBiv8i/VIG+VqPruj18DaP+b+sJb/jsUUusdRCEMfBJGAfWp1b8839vnb+nw
/5Qwbys4FfhbE6gjrkDwqJvST2tuog0cQ/9xQo2fStNGG6cF1IMXrd9WwUVblsWr9u9snStH/jtb
GD0LpnjKxrrZu4GWZVPHVznSc7Mny/AOy5mp/0v0ukNY9XrLkGkP16Gso7eiQNLbq2IbNVHwidWl
PARhxBJvEZu5Aqtp4mTjhw365JP+a1H105lpE0POV4q0+bow0/yE6yapehh9Gple4yjv+ywGxKC0
zEy2n+cm27tZWEfZvspY2MZXuchgcDOOeVzMgK0Qyea4b4OcpXQycK9LSJo1RBTunczD4eypDPxZ
FyLfzjmqDrnh6lAuA880SUpQo+SdwoluCEWrDkVdeF3spvU2YlNxcLpSa2/FuM5XjM3jWgeGnvKu
HdeszuiJLzOjtY7bCKu0hhvVBd3HCDTebV+qYlN4XMW6HtVpXIbMK+xAmjnGdTXFfT+xoY6RDGVa
NyzaBH1/gqw3J1Z76AEq0a38MWPrVrf4gbN6OrK6e2ykzFLAAR7viyLvbjRPSIi7+wGU/b39P8Zt
JYS4YE6xfCtxJHK2c2JofHb/T0bOUYnHbdAqtZt0oJoYi2HeT7R4Ozis9ol+o3DYiOrH19+cBqc5
H7cITuW5DQR/yDIPbzoUwqRFIX/Q3Qzjcep0mvtTv2mKPthD6A83NZnGLYWNOGGdh6uKGnXvaxok
2Cv4p6IkVTzpaNzXVQNS5esyyacu/+hm5Y9ZN3nigl1nJPD9bV7ycAXLViSQVHgT8WzgiZOnasQb
JiO2HeE8pKPhTex1E38guqi2ph2bLdOA3tfd2MajJ/OvXE+rvuHyqc9mmHLkiSPu/ezAggKlWT9n
azUgHMs6YzAOAMCxfenVui59deIzVydAWnWal6EhE4511NZrp2jpzKH9bqzG4z2OaVO/kEEfm6x8
8nM58aSOGu9mEatqHHmiiPFugkE92c/T/kM/xLZC7V1ndjAwcm9wHzQxKhDc51VZsLQvVL8KJtNe
wIs+7+CfYS35lkgsVop7YTKMXk432HvxeqmPBcmCk9RRQnNSmo9jOZUxaASjVUxZX8YQ13PMcDHf
Rgbry1Ch1FqItwjTNFZNazYZslRd6kQjf96UhIk7lSk/9udWvoiJbXU+6E+4a0+kajbFso64wa56
2R4v64gTpVtMrrL9Ac+ZqURMWpgf+hHKI28RSe12Yz6zDBzCzg+/cmEekMHik6TRtAI4yw/KtPIo
ouiVOlbmkCOpPr3ZCv9md4EweLe7RCDyUYRDFIWh3bDAsvu82V0IlGLgIaffilCUOxEVeRn7kahv
vDpUN33hW9lN38vvqW/kv0zf23azKRKv12iFAgMeh4bdN3jWZylE/qimJJOdTDI1Z6ty+ZndAEOD
7Bomi0NV9hdc+ooHsdPSxUJ7bbZyvKvZD4srjn3DgthZ/Ps1mqo9NtVUPcy0LeJuVNOd8Nv2kIU8
T3HY18+sGG+YDthHGXlih2gm16yl9fO47wUrnjupunUvFN2GZdF99Dy5k3kRT6Z/0MxUt17Y43vJ
hyObyfB5xphvTRiiFST98LkaGxnLtuNniTu2bRmBCWyhjKN25k9j1s2JBEAfxorOD7JobsmCd1Tz
FZAm2zUCV5/MABKHD1FO1nOf+5tMFvwJ9udp1uRzNlfedhxatHIwG9Guz2vxyCLa73tkijSbmHgK
/Dz9l7eP+u/fPkICu+KhgAY2wrGv4s9vn8kD2oUgFF9zWASFSOzWlYPCPCFgwmSafRsz1FlwPxhq
t3I1P4EyChOP9d3BdHNwz5n3abYf7BpOKk/nMisObQCKg6zb15nDPCpvi8qw7TvccfUQ6i52vKs6
D5vbNmjtE/8bdw4DXb6p+XBHMFIrPQzTAfQSH4qW5iupDPvch/mZLB83zvBtEyLwyVF9jl6po/Hf
UBUpyVflBbd5LeGnMJvVCtaQpy3vGeKxhzxTV7d0mHb2k1xPOcpZvMxAiQoWs4G/zn7Wvud5Wqx1
oazFzzxFO3jjtwNKaBWBgzebt0NUw10ehO3uHX7lFlkNDk4MsTr0WmZbUczzEF8pV1uHYVWd/anU
W2fqlA5/byYjcO8V/pRqVawzU84f7OaZJ5DC9nM49yIWPZ3+ZHV/NAXjLM6LPhbCG0QsRR33OGrv
oZBt4uHqEeY6P/sc+I8/JBOx4FGI5tEfZX6Gi7TonOTbnerK/P+yM8sVfni5Xo/ZKzjph+56vUV3
lX7cGa5KsitqMcQ5FPxIa4YSjX2VSoLY0WFudh0Kp2AlSkKoX3l/R+Y6y7b//CXj8OcP2eZOwZIm
+T4GfkQD8u5DrodZEfv20q8eKyH2Ygwbf+VSCgU35eB7H5xQFNsJ196HWoTqQczPoyT7rMvZMQxb
G0/8EOsM2Hgin7KLNhKkvYvYnAK7UmHT+IcAlWzb1cA/4GUWLJibOeyqVXXmba48N5vEdA8rIw4T
iWz0iny97pu2OxeGvQ5OoYZI23Tiv5ijGLs8J05R41LjuF3s4AI6N47tiFExR/E/P2NC/vqMA0Rt
DhhCFC2J5c+LpebC83kbeF9FDh5609I7SvL82BXZmLhV04ZdL0MV0DsbXopj8wOnFu9+4KMRU6Ia
f17CtBdNRPSG7/CAkZcyexZtdB/1pRliu4DCQ/ZjZbjMFgyYrlnlIkRxxDtgicvC4dRucF+0mzmi
jUBQHAbIenTgxTmFWZU0hoPUUzbxaMqijqsxqvbNknhIFYANB4FInQgqWt71ML9IamEEGatjoaXa
C/xk+jKh2Yz3ZdN358mf6qQXhXxp7E+UZ6F+kjYVWV0ZIf6a4ZtupOGOBEER9zC0L95VroN/ibjC
v/6KxCaHiPoRwtS3Of3PvyLDo/CA5sFXXPUs6YSAh+HHEHbCPkUn9z2y0WHNVkEvupsr1FT28yrF
GKyMwOjkiQKdiq6M84B3RzQP6OQvg8NFjspVNEOUvFM4rY5Km9n6YtUPkdfvlBGkPAE15qnw5edG
C7jDCnfnTg/dOVhmC65QOG8v3CJHxRkNxX5Eo/9ofBXdEiL27VQHj0Ex09tF1wD6RtctEkLTB6XK
eaV8r9l1U53v3Syf5tdZ+WN21V5nbCL5vvC7dvPPXxj9yyqG/RBRjGmIQ7uUBe++sD4UIJ+LKnsp
5iqFkIQqHkxjcxZgE5cQUrl3YoMzGOM2N6kyNkqOnfodMaeckORCdyS9+HDMK925dKJzSWt8Lv1A
rkXezyeBgtqP+6wcTvXeIWYK5lPhYFLn2ZpNQMel/QT9+Kq3dawhJqQsNgaK+XRRv3qBNq+O21bi
lWKruqVDb3PIoT3AXDUydVM3dF6Z7SVbOQFMqD28IV9p86LhgEZ7r1yJurbuHHSZZoOwCysJsnXW
lerYVdW8rm0UExNbjTg6zA3Y5lo6dlM6kUMN5nYX8p6/Ylcij/pXDw6Lahzd/PMLAIO/vAEBJTRE
IaYgsvVABH7+OjnhWZnPoP1a9JXp0IrU0brls3csaXNbe3rcOekCEZiZuK2GOWUBjZLyIi9sp88L
Md9MpN3NFfWOgeR43MyReuPGKRxXhD5KezX1cVa3eZIr433BfnWv6hay2FbI5p7Yvyy41X7VPE1Z
zZKyr8AD4EavKuVlx6YG+c4XVbOjIQ+OhY2aVnDK24dAVnkyd5w9LR55QcDiEWWsuKcBbzfIq4O4
nxr5ggDYNHqaP4tRZivjkekGlmF26xhlG06nMs/zuHfr1bI+aTSAA3GL1tTMdYwDVq6HH5orUflD
mQZsrJJqCrq7SKu4bDR/QE3EH/xp8FMR0W7tsB+MXjdFCnV23ywFBGx4tfazTKTdIjpMlESum8gG
/8SVHNgPubKp+p0jOsyL8jw1MO/unOLqS7rKReWjGHZef4Mavmp6Wp0Gpm1BZJkRX6pTjSu8hw1b
vcMdwykXS0e9GuHFsl0sf7h1DIc7mi/0xa2D3pn/7LaL1L8EbRC9S/4JwBFANv2y+b99QQP67m1n
kclxVPfen0VXrHpbuwhir6VNCtWgU7dHXPcSOkb6RJ8cIKraUt2eMsugSQtjXvkOc5ZGGH0aX+yL
tHhddqmLr5/9Xy4qcvKd2CWv0LK7k8swknsOUHN7ifyW8M+m4FeEUVnc1vkBDX6i7Sp0V/Qlfoi8
kaUdUmjDsgg/VCbM92HjN7HTaqjxw2KAMvsaOMhWXK3BZOKy66qNi1C9qBhSu0OorROZbIbUL6Ha
gqWYzrP/al3l/ap1lXenBQv5nS0sQPWo5CR3ptbfs9mXtxzw6jJ4bPxq6gLuHOSUAy3HXe633yXs
qtsS+CbVkR/Y/0SqaljnAUvHJarJx65IZn/G52YGw550uF7hLmNPHfGSNuPBZ2OylLFGbTI98NSu
LfxhbAL+AAu9iljvnR2khVY2yKp5OuHcLnHD5K+ifqjW3BNjgqGKzg2K6JkssxozFttqSrm7KnQR
oWPjmcTRrrhzMvTV+EZha4UmDoBngw2RIbMf28ZWNwobk+e1ugVe+NLPRH+eR1WtCcTzJqzr+XM2
qHM40Om+4PxfvgNiezhvOyzEVsUAQgBhSGzbJgjf1cCGKaMtaIz+U7e20g/iSntVHCKNjzZOu1NY
ZnVCevQ9GHm0NzkYH2zZttsWRE6JE90w1h/CyjT3TvCFfW8QIdnaiRxW+MhyfOekIavGh1Fk34uy
Gfb+6NUnW1tFlzrXPHsrNU3e3tWwLrWqkkZ8zceySK68wFWxoiFbNRFOvfLGBWEysvlOUZcgdXGX
+lmM5kimPanXtu2Fj0GpHlxx3w11IW/Z2NYnJ2X2J1iVAQlXl25A3oZXvoJzkIw2QL1BuQ5SN5Oh
ph+auT1MS53G4Wgu0E3UZ/RDT+v3eDABuxvmok0mCFj2L5EcxEtXzIaMtrvmumb2Nw0JCgMQRhQF
yNY3f97IaeN3/dyF6s9unmhaZVm76+VwyvVczLGuuD4y1eqjm6mi6nZh251srtHhG0deRDll+RxH
wX0JSnKMlJDbOor4Te9N8khyE65IJfWDjaOiuBVCPhOp98VQd3Z/LWlMxsL/SuY5jyuAT76tCR5t
Eb+yFS46276S3ZAaAyiNw3KubitSxBExm0FmfsxHvxDffNvZTKuZy8QsgdZ1CLnoDnQZrthY1TGA
msXEj+Aqsrt7f6/GcFdl7Vb6OvgU5Fylc43wDpde8KkP6SHzo/p+KOfpPu+zvV0Ci481ORNiioO9
leLgZm6gpp27OB/7vepKuHVYG422Q+QzsLmkdLbx9KGsu2xzTQJd3ngVXdLncsIfXAc5RujVqwyP
/a6r2by/Dmas570s5VbK3t8GAaub+Kq9yITbhlWYmR3OJ3Q24ZQOlWyOwSI5qLe7zh70+ugku8a8
4qMCYj3nYEqumKPYHs4THOZuM9kab/tnHoBqNfU63AVVaNOvemZfZFAFia1dzns1y+oTbPMLrrJM
7Wae5ytbmeNfAtXZWlQIozOSVXgHUf8YLji2yfu6iHS2qTxS2SbSzM0UZ42G837UU/hQBUo89mrt
Ck+og05w9SPEKV80TigXGhvf0JhYN3nEV/8cGwfAtrTffVJ2bSR+SKhvI4cwXD65N60CHUxVHVUm
+FNy+70QBOjBDR41+bqZyz6+Yoj38xj7thB+4VRlCQ72y8M/rBz3nej4GMxVXEr7L5Gmf+CemW/y
MbKF0WWYMUgQspHIFQpFB+K58att4yt0ofEgLNYh6GjisGAqYIqbqFmDiOqk1p3cQd1EH5rQA6sw
qG1HdxFrg9pt0VNuo04r5nNl+4Gq7mMnDhTD8wjQ0UkFN+oDwxdDh8hw3GZ5Tm5ZJF5yIKu9DG3R
eUA6i10LbF7iz3cYWLDiZ94V87DtXF96be/shoDOezz5RWw89mUoZPGxG0dvBX1ut5SZZcfQgDEt
cQG+AMN2AA7h15+pBbG7D1qouBnHVGg9bWjLie28jPxEl6EBtpwLAE+4KPkpxI0EsdM6eaL6ZGN9
tPNavwSxw6IR81PrFX0S8LlavbFrPJ9sSmrPATScl+fA9E+GROBjHtowDUlbuHFiW09oQwperZzY
+aVYBXTKNhdymfHEL8d270TmNZ8J5sM5ZC38yIsuoQH+NmSDbSbiAD/MuBHHOoSf3S7mINub29v0
RpyJisiBFegezcr2OV08DqUBcQ1tRfAaqF+jcqf1G1sWfBeuexlQOw0FvYlMZleffpjzm0agHddA
xrlPbct97vbBMjBZd7ZhaGdGFcqudlF6hdzM0RzDiW4APen2WQa7je26izhnA934GQlWSgnxOVRq
joWZzbGYWPYxms+cjOIzyHC2N1lVJU70I4lSEgK5c6Lqq/1Ywew+b/MvWRc+F3AmKQszfRNxJR97
Xu7bcpyfHC4W3Efgb3Fia+o3wgtM7NqhOoyKlRNdT9R1Q53i2ja9YoPpt7UBO68DwTEDXK3t5gds
09uK1yH6IWYAyxg3SGycltnUd76w28bPj0bssroJjnmUNyumUbUKTECP2mZhMZum5ovNG00ieJjt
R1tffqyHzH7sovmCCg9tcr/s150B9ZfGR0dhd/YHinh0MTcL7Z25HLzU4TZUQiss8oNoqPfm+EOg
6jzOJQlu3PEHGwnAc2eg/R3soYm5In2CjY0S6cCKMxkehc4IjW0NyiYHttmYauG1qzG3DSyH4RDa
DgZ5jAb1E63Cn4vJZj4xr73oDs33xhb3VAKjyksLPxBrHAz8AURNtiib5exDNobnf94hYICCn/cI
bKv/1AYY9kwHCGyZk77fIwBoKkUE72zN3wZ/g5Z+Iifh3YAJs89CRrZ7aVMhSlpbOERaxA5n+UDW
YBRw7YmKf46AKmObmYYnW3yYH2VbJo5WKVztGY/0RVQYDGmXT2AXUpEnve7rGwOmP5Uc8u+yPkUY
tSyubMmEDBn9ImVXJ75N5+5RZn9kCZrm0JcjuYFdM236Fplb1UCW+jP0Py1+xj4T34159eN76FaE
scfq2p6S4aE9N6Ly8ZQF5khZoeynAS3WUDTYggEbjsZ7bKdhODmWg504D43ZohE8O9xBTumGeWzs
y9jjMLlcwYHd4rKDeoyHqmIbh725GCX9xq423f4NJsdKHnrQpHhqyOtNuUvhagAbv2zl5UYvmON4
uFXpiMsxdeC7u26n0a45tmS2qTrW7BjoboNSk2qdIyiSiZY2fimAjw957Y/7poBZHTeDN+6drKhi
Sc+gWNFgXpV2qVG23l/MyRRRsSVhLx/IwMnRoOwcIm6lBRpKW2TteoB3IsLyAWiG9h6S36+MCYPv
TZWTlT3gUth8zVr6oSS73p61iJ2PaHFUank7hAM+OgYqm2Lb2L63/Uat0mH2pMyqqzx+e7mSjOa1
nGdjv1HLiESzy3Jjm7ntRnSFvneo39FqBSNIVhcPKmvuAlsNvDol0IhUCVRvnFdk6uwkSnZDsd1T
k570eRLV2by1qZoz6lmGDrqXnxzdQdrY59jTcVk77J1knKIbD2pbQV1ENzTMHpMrQ//grBhl3rat
7W/i7sphgV/dVATQk+MLJNqNLV/z1D2bWWdPS4B6oLaFfW6bJYxEdkdchsBou7bBIFr1IeaVPV1R
xEQQeeconSHBhnjLWur7auXnqN9E43rGXflsz+KUa22QPQ3h+fXH0mRbaPvbz6jNujTslb8PplHf
e+P4J2yy4plVk61m2gN7J8qi4uxnJoydogr197Eh3p3IVGFb/n2ZuguMWO5tPerzrMb5REpv2BFt
fwp3kTL7oOoo+KJ7XW7KeorseS+v/mzrqImt62Zrv+zytU3j0L3X76e8MU0y6LxM7OqS76Atjj54
s31k9VTZSEAL0NjTKH6SQVbdOS0MxZiGwmMbJ3IvQodOlU8XV619hxtbhDzRaAAPPpjFOvONWjnR
niUB51zg7YXba17GDTTKFsiDF+eN1MTbRGjCiS03wQff0+he2hh0ua0LYvPERDa8uNwq9frqxq7t
IA4WSlAau0xErbkJOpho0f33nms0pHlm+Mbdx6AAsh3U6vWep5Ce+6GsLve8vA72/Be25w8WlyVu
zNkQsnWSu4q7b+RP0+W+/umenZHuvL/cMytaYLvzip/7Sq8nr8CboY12dWHbkStvqMMbz7MFoNhN
59IeTkmG3h56FQRvbZnPaqinlH1pSphcZK+321+OqS3RGmbNFx8T6Kt1JuinIuD1qzNQdT0/OPUF
rUcfxDaOziqvSLmwG0BQPORdA9dD2+i0BXn5YEvr5UMjP1H7Pt05wkD8YAWoaldOrEHh31tjR3Qm
spxpOvGpWjuss0V529hL7JmCeafGMnk1s3473hdpODRyI/yxfAAM9+cZhpsrQzbzYP/NQW2dLxsy
RUf7RJayWl3baN/esDNtmSax7S52O4dVGkyHGeVfTGOGHQ2aMoWA5hvUa3wDikoemW67hOk0q+od
LVT7aEAl45LX8zdu1mVFuu9zaV4mIP2PVE0kzdusOtkDRXRnuyNkA/2e3emMz/ZefPlkj1bvq8Uo
H8TGrgj+c44D283ojbx3V9azwjd5bvNoe6B3U9Ow3RS+Ifs+59+CyW9WHHtgO4YUH4XdNdaoZnDl
VRlO56KJEpBR+uh1qwahzvZAJ/hMGTgpWfcs1uCWU20fcq6bNRe++uoN7KUBY/g51KBI0DRnDx1j
XtqbApxpYF6vzSq/vnl3XTEwepdhEyWE8+njIGz1w4fZu+tNjSA8Vl29juYarkNSBuu2x1OalVlp
e9iQpHge4bM3wDgb/e5L1FVkzdtZb0Gh1McIhTeNXLy2EUzsGdPhGOgRnitR4PhiuVQ+eTM/ZBGs
bwgqxpUzkNXGnh6iT8jn5Rr2U7dbipgfTBTeOr2tfFdJC5vpxGugT8SbZXIxjNidgYh8sJ9dv9OA
F+vGb7OnrF1fDAM6rvzBqBsIBvMw8fbz5UakwbFX2QdXzNN49EkDE7Xcupi8GyWG6qOhfN76dA7X
sh+GL4U9fukIXtBS29mHcjkg2dxH1B5ccpfqcNfHnY0abhmbhkM4gjJ1Cg9368iump8GGqANrdt5
wwvtfVLI/vLLNetGNanhtDwwZvK70BvtEeHlQasgEPFsw7770KPDPoNtcHHZ5tJ+cB3/0puQbbSp
22040fmjUf7OWRYywDZSldKmzV50rorcj43dkh6xrB6beapiQRu5VazoL/1w1xTHfV/FGQ/l9too
h4w8eJr6u2U3bb0c39fLQEsb2zVB7q3c9ilsnnxf0xduD59dNtRaCrOxyUKQOCPHGkv+MNtw8uik
UA/RjaaT3YaV8jc2zIU3pBxjUtb8sUSed1eweg+zkX3SRNmHU8gwFr5gn9oW6s0ApF45bShZmXpo
HndOO07oe1lTcHLS4tGfKHusFo+jsYf6Fxe4sdc1ssW2CWFrAcUK0ZEeIoDpYcCjjU7HRvvbiQxn
f1G0GfWa9I3a0/XWLvqh7YDktjIEC2nrj9j/73TmIUh6o78y+DQhlm+zYZQJVlFQ2OSV9/ZQRxds
GlvHtwdHWbnxR3u2u8NK3psWcNtcBedXcuXZ9FwP/0vZlzVJiitd/iLM2AToFYh9ycis3KpesK7u
KiRACARi+/VzUNS9UVPT9s3MC4a7SyIyApDkfs5Jkd5tt/am2G3b/oD9Pgbr6i95YBfPFafVy0hI
fiKM/tBBhZirI7Fx+w63mbkQNlR/66Z3Ni5Fmohrjqy3DIqPKreCjbCo3BmzHTOCu6BszsacPHfP
gQB58WW2FqGajZzr8iNnqrx4jT2sC+nyIyJRtFN29itaVFMJdFM2H0x0sMO/fMnUk+lq5ZvFs6d3
BdrFDamHN3MdUfvt0XwosY4PMMi/fygTFcq5fyjLKicsFsp2lxmszorioSuyx5j1yOc4w05m8/BF
bEX2RAYIZLy5laE2vzYK71ie/w50b5StY/K1ERFiSds+38zLlGhBiy85EcsbEombsm/0i7HsUWKJ
xsmzsSLHOwATXN4tJFrPXi7Hm4llPX2qZhk9GQuZ5y8oOMi7lXneh55C52pidS6+O4zwa7gsy5ud
oWLVVT4YDOvlI1tVMZ6N7GyijshVXNO5P98vouUUc6eKTiZaY56PHeGr0z0akAzPVBUesWO334KQ
VkDgXvpAlQegiuTrEoQFmBe2kxozr+z+EqnsM0SmGHdxW8b5nNkvJmj3uJT0OnqsO0u+TuUgt3Ux
dSs+Sb6OmSfOQLkCO2769mlYRtWraSrqugRMO8fCfW3K9DhsPCAGtyZKu1YeUVmp1NhdK89naVUK
JwUYtbuSVoLzoNfTgkVDjBJMtr07WwaoUNx2zq0QwAC7eT2DMbOOYbd5LDzxCYzeYVpQpajLrP7i
0FFcW86utuVYMlHVgg2b44UHEyW860/ZHPE4E638Ynwu1slEuPpsXJyO2d5shGYzwOx0+86VHd6+
GH1ymmCbsUWnxjQ9XDATysF+MR6HYa03kwqw0PUCbC7Hmx7me3PTYpxC3HYNKffGjFg/XAo5vCzh
9K3Ohv5s3L214laWaTgaM+9a/5hhhomNaQ6jcl+9vqou5kp0qbo9x+yVPFrYJJ1GkeJGqW6jP9kb
z9bDBm+adlv3MkxNx0E61sv44/7Xdi1d0hk5s60ZBVBo96msip2LtOkX05zUS5249uL++vhR7mMP
RD5Qoc6bZFmCLXDGiQ+Q120KPe9WIpt6plZ0fLjMWTkB9e2CM2Gsu2scrJg207Rjrf7VvSu5h9zX
PCRTXh5YM4Wbys/1PRllUlDmkHXRi83r7HjPQYkOpfJpqn+186getzoM9YayhqdjmTsXh1T9hZRM
pOVUsb+zg8GaPOK2P/yPcdMfU7PA5q+SWzEgTdly6Z80wOmxKY88TAPofZimRCLXxn1go/EK6X1E
Td9ORzJV1J4O0dTQp85zfrbMmz+DiLGtpVSwI2sBGqu2y6wq+tJjFWpaZUX4No8O8opipFskw9HH
dd4Gzftn8Azb58qr3llVzp9NkUfbsAGWSGPq/GT4soIxi1loS6Qcy/rWegPq/JYSZ4ZtS1ly1mwe
TbhDAGCfWJtObJg28yhRSQlpfcsstzgQ1CAvd19bR+MlmPoudali+tBMyt64zWTvhsCO8KUVgDAs
vr2L6iFK+2zw3ky0DEGkaSI3rpA/3k7gHyWNNcosdlxpX1hJN47q55u3HmbB5xty0t9nV5VHYxl/
pN1fXY3PHOzAmlBz5OET8coBIE2gOuewG15JqbuVtdRtx9X0LSc8BEXOExOVfgHAgfIBnkLQuBoU
KKhnO8/Gyho2xHQG5LPo8t9Hs50tz1XwDKxoD9j4Rbv1+Ox4VvcygiB5oFlvxyZmfEFu1QnQsEgI
re2Nj5aXXmn3PBTi+ugYzJMdG/OPjl5N7CpBp3G9Es+WX1cyHQpRZ3vpRlF1rbFsqEfHQQorD/eW
VbvgHY7B/3GGFT6K89n7YvfIHiGThiyFb78EwLmO7UDOxtKTRU7M8f4yljmEvjMDBFx7O0+Mzssw
RPnLgHzq2tkMk/HeWp9ungIzsohkHbFnhJwBNWAvAdsSq6rPXCzvrvmTitkNUp8F0cZevz5zKJQ6
VZ5nXYyFuro4T6PzbiwFxtxZyWjZVYBQnHnOsAZYD6h1/jojnOpdX7ZfTYvKaX/5jTlXVUL8prgA
N9vHhsW5oEwb08oKr2Nb0Sd7DYiV3in9zI8j2w6vTI70aZicXz2Kgv5cGnc/ZKQ6DKAov3jO4j/7
5S5b3O5F1Lp/CfFqB3IcaRTTwPjGqQVGyW9+deqAQ34O6bYOLwGZkqB0+Zn0tX81h5FOgNcuRb4d
1IwPvQZYVIKJNK8Rf3A2k4eUmmlnotbYvQ51hl+blNOlpgGIaUF0GgOQ6agDjlpsAsZeo1aW/x2R
fHhmDKCdmo7ul8dZbs0sbVafBdZH6pf09+ij3STJWdL+O1uLHkjOTvGIn/9KHe6+tA19Nn4FyDXS
Zl2zt9fiBsM2SUxN8D5oLHhmSbHlXv2P7nUz5AD4huWtd1WEDUGWf2AjEWGJhDO1+syZ8ZmoaTcO
iv0ZBdXtV1+pMpXQkbk7a/HyS9QzdqmYmo5zM2+M6+E3ZzLo84uO/G5HSbm8+lV2sZp2+mc9KVGA
Myes/eUJlRfFtMgH60uGX0IXmh0t5dyqDHsIbn45c9rRpY2baB6RIMFvGqwHE/AWlx3pf3pE+Euv
gRCATIOwrfZR6C2pK6d+N0at84qf0tqNVV6nxqw60p8J0jaxMbupxDYNK4VccVcnnuVux7Eonk2Q
WlLFLZ68k9V7zqsZWBUtEquryQIMTGvk2jNkeF/dBQBrAsBXw9zpanByBj5nE4DD/NiqGrA/fe/D
Lorl1JWiQTWo8j+soEa21qrbfZ+13odquq8z8apbjvzn6790spzZTmvpBpdap5ZlgbqGzHieDzix
/JSbk3FJMWMF+8ALyFZYbr2bRSaQHwedxphe52NntU6+xux72iaLYO3zPFf+0a2olaD2P3/atpbJ
oIkAJn4ePhznUvv+/GlascYHqK2h0yeNZmTQ11beYJlWpvO/tfKs1klrJ2DIhpTDhw9o7jpC0+tf
lzXmH5dFq64a5ba1RiedXVdcH4fC20nkVC4Pj3Awj8dATSVKkeZsAii019dOS322mwE0PoFnGfPM
G++rYC/mlmxL3yafg+rSqlP8exE6PAWJKToXYeg+TYMfxmB68+9rz0wV5Rv4DL96Opm49zQNADr+
1bN1hXfvKZ2IfW+r/nmW/Z5nRfsX0I0TydhPsJ6RfWmG4I10tNvIYeQX1VrlSVmTuwVMVH5BpgW1
rXAAlQQ8DdOrlPNXzRb+0SMZn9ZkZFfmZ83RIcjfZSFwxEWHsnwuqvY7B9oKuXv+s8wwo1pN97lw
2qYFAYdR6nA4REp+xaJfpO3kIxcFKFyS93P0DQvOPZ81/+kQTBqFcr/WwlmxCITfnD5z91FUBnvp
OSgSceQCiTtOX/1AXijF3OpY2VeNCUE7hF6z1pGvQ8izpJnLau9QKV9tlKr2mC2WpPFZ8zrOo/3U
D+UJj6x8NS3IFO3zZa5uxhUo2iVFFLGDab/k4GW3wqlSE0USH2T5KXw2lzKuiE0piNf62Vg982hc
cjs/mrE5V9Y2kAVJjRnkkHIY8uabaTtJoa6CEzuOUDQ/6YiLV6SurkNVy28e77LUBwz0qKKofXeW
ett1jvw2Z2DH4i7GTdHU9mdjfzfNLSfiuynCwt6YkbMNZT9+lZ5u95Ak6LbGPQ9V2vuF+KiVcA/S
Ze3GDDpY5CjxMALI2NNN4fmHRsnypZR+mHC/xgIiHIYykUOGqbDFXI1s8kvTy+qJzcMGWfmxTIDE
0PtoGC0USFf7/7Hzfaj1av86gJMPfVz08oCEB1Ki/ZgU7kDfCqfuLtppSGz8tTMtaZOP3r2Zqqff
mvVR9XuzAIulA8hs6jJzD+uNGEXEf3jZ07gLHX3W/eJ/gKeDzEDH322bsqcgaFm8rC9RrA+GHS1q
YORXM2gJiUskCs7GzLy3IQ/6d+Yp/zqJHLThdbAhIHEI+HDZFEMciFn/3XUqtd0ayQks/08FFEW+
+V5YrEx3+6UJQkg+lL11yihwOgo5ua3HG+u5mB2VMF0W38igr67pv5RRrEeu/mlqAs2HsB/fJk/x
TZNRANibWR8szud9kXX9k5gtnTYly95RIPohioH9zO09cT18jtZx36Iqmj7D9dmzGundiqJ1dp4f
6GPPFnbphppsOOQwXu31RYEy5vTdCrqt1SIn5ud02Jeene1nC8jqvnO9VZ4l2jctkhDGnD28AcFN
KO6m5Wbe3qVdeTfHHE+pqK0qtWXhv1X2hGq5V9eYX2H2pJhgBvLeOES5et8GRXuPBirv95C3wHe6
NmYyxDqvYv092gSonkDuQd/7etkk9plvDfeoIH2515E93aOUNnyfO9Z8j1YrijYfHPseXaoi26HE
7t4vpEIUQnjrefcoEMZkB54muZuM297O7oPgbmJuc3aL7qJ733oal51LMnqPOoM7Qf2h9eNq7g5d
1PR7kLPfnH5V+WgH0V3MAT/vr7PCA8d4mc5/tjDNGAM9FoW8amfMrunspGakSuWU0Sfhu9GFLn1S
DU32hMnXC2OG4ua2zdlyd5p25pDL4nvIiXMwlukRWBlSv2LcFmv/R9OiQi6qKlALe/jMWe/ar25d
jUfT3bi6hVuniIGAByR4GBtfVtQ0bVUGTY51YEfg5RNzIq+C5N3pcbFM9vzUWvJWYkP+2/XHEpOq
v9TFxrR9XCx0ywOJuub88OvcEscgs97NlR9j89qNEiTGnPsY4ZcsdBrktEt9P1jc12dGGXRaGuDs
/+OuKkb62NhuYz9OCUppEhMvKBiWSG3AQs73U9O0byorZn1H75H/Ybi+4gB95SgtrJec13GCXGNX
ZGx/tqIkrylYP0WEtVm5fNLRoYc2x11uzICUIfZNTF5ADMnfFeByxu9A2eTQKhvL2HFePp2uB02z
i/SFNdp/E8gGGH8p6HRYGBDf98GhfoQaCR9j5ECwoAVG+2wOTV/Qs1oPxux7AtxlBuKX8Y1tiyI1
avzAK0OOApmpIrwUYR9eyqpLNfWWEyZhH7mxNRBk4bBB4gvzSlljnW0amogDcLRpzda+D785o5nz
q5sx731VTo4gh0wV1kbdbp5d6wxIQxX5AuwuHGaf15dxPZgz4+MoGKV5aAOm/r8HGKbk37oVFtDs
diOPf/jNIKYryuTZVmG5fL/iv13M9HUU/Y4E4pqZQ+q3GrN5a6/wb8Ose3Dv7oS8KojoIcjtjTJk
vkeb0cvtxKbWuHO7sAAdm/AvlqsgwtOIajeyvHrnWfns5bP4e+myArdF/3sLyvr/S4vMavt0Xnqo
RlBXnKnukbzq8/rs2iFkPQr/8HCFVRF08cN+9FBuqfeQ+LlE6yDGf28cznaYDqK1E6J1f5sbzNC+
byPXiNwJRblPhXsJImHczqS/3Z1NDby2CxCg8ck10CnAR7HHtlMzzD3ghGEcAP26eTAxJ2u2k6rK
dPLw3Smcxv6T5/knN/S3uGnfddDc+GO4Pwcy9v/MCjX0UUMSxVOHid10iep2SoYtyIUA8aDiMsUA
zINaMDsClR3Z2qe2gNyVx2CaiM46V6c5xNVigl95a5yBCjykRWavSEvF48Ybu5eW23iXuDw8RLRE
umRU5bMbfZqY8bQ0KwD+p3Xy8AWE+zGvqxU8Q9QLA1bgRb6Y5uZQQfljL+0ovF/D+HxmF0kZsm7v
ymjcO8IGBkaICujNsbp0yH3smZ4/2kw6I+7dCEcTMW2AU+6Tzhm81Flbm0AotbOVgzejKF25R0nK
oXvNRCE2pLUDfE35F+gITV8dUWKbRkSPOnSrtlOVAyBRd/Nxbstgh4VjfoPkggIV1nfeS2yd41H4
8z9eAQIQJWMeVxDgCCePArPkO3FZcf1qZSjiDZ6qrmNoVwe7KouDta67bNnKjTfN02vTgVXEg5B9
d6LycB8JKgRIrmT9P4PG41eJ+potIpVe35w84qKOG85Vg+rQf2xzZg4d7+Te77yr3+b5JfjvAam1
/NJMeK0JHrk7O+q+muDD/0fbZWrZim371zEeXVkZDcdeuBsz9sNvzh6+pYn4mUdfHp5H04fPfJhy
ubhWVJ8f7qgGoLcN6hDFB9JdIkZlbIW5t52g07MB1Vqmi3imYU++WLKPXpvavTXhXD7ZKKS+dtpZ
4iXsq9MwCvq6ZLpLkXcJ8R0g6ndjsPWw/N+4q0nnmR4WCxAcM1IxKOdCGfvLBEnI+EuGxwVr7rMq
SXMQcw6Kd2mOGRfihAoUsAzGNqcCN9ERiNb+RKaJvoks/IaHcoRyGCxXO19EbY9Pd4v5SGxF0+1u
BeFeLNJ+NhYtkSEJKv+l9sIP25XLRoz98mQOLoCwmzrzbEAU4Ktb/1dAAVEJ0Zwo2vQ20UFcmYij
WJyDvb5/jNCWBaBnOdvVkA44P/x6bOim9oC+pGNbp8Af+pserKpbD9DNzZchNO0g+wHhowbQkvXg
IStyEQKFqgy7EaxK4dNevvPUAmmw1TJtC+67sQp4uQ90Mdy0ToPCms42n8dUILP1vUixdw6+K93r
1C4FJD2sJrzOA8pqJtASvJm8zv46jMRDAbn/QYUV7eaul0eRDZAC/O20IIDgoqzbLUmRu9CtcoJm
gw1KdlhJB31Z6VtAVPMKDp1ExawGGaz2m1eBBc5OdUGfmqgIJ3JRo3hHMrrqEw1iaKR5B7E1VGdH
zpaYhCP4bjkVOzlAsyWudW0fO9DA74eyHn83v1tLIJLasfITskL5yZxli2S/mSbwh69aezRRXcjY
dHGWfoN3C9kr1KEmxlDxmAXYxsxWpyHnxbND1BCztmu/d0PwSifbey315IOh6GfbqhmyD+hmIS3Q
qO/tIjTAWnN/BUPFu0yodiatmuqniTO72+VQGtzUQHndgnHMDk4HqSC/c7Obux6wa2qvo+enbYF0
/wYYWCzSu/FqgqYZpugfSF8XRzOGOUCLBCDwfIsyFXBpzF/e1dJuc9+bv3lNM240CumHKdTFjg9A
hGcrgaTwCn6VLcsT0FkDZCJgPgJsNYXfA/rkzYBe/LeHBYbKxQJwM2xrUEHqLvz08mzErkeFJ9BI
m49Rfw9WNzRDgoNek4OoErQxEMz53rGFdY760To3IHmdOyCvN2MOxosJGJ+JEgfb3NjYgMO2CQX3
xRJL+ER7IMSj0Off7bl66doWQjeAdu27BRJVVVtbn9DuSEwD8JXKVLelfzY9sxpQnVxjgrDs+kU4
Nuq7d6wN7UmF2a70noqAuE/ISI7bXFjiN5+JqoK1yZrO2M50HspNiZ3RME8Rbkz0NQeiKvdK5asx
PIkXRCwA+jtMMvwnVLMuN1h3Vxu/j0T66NWu/XOvGeJuzsKdCZiPkgH7EKMCzWNDKAQNB2jNjr3P
TV8+DQ1kC1DQR8JZLfMubLtwY5pFGUoEUKPDvLtG/797QT6lfdO6iy3PHW7QEh1uYCMMN5C4DhSV
pPPDr3mNQvGyRNgOopkJlJUNwYLQPZhOxo+/d97P/bimuELvCdQLZNjHKPiwif0pKun/LOgOpNbw
h5V3DNCQqHkPOytIBwp8nZczUBbraNgDmeU9kab71Rvf6CfQwz+9XP/AcPkFXOhijKP1NGwFuzCi
ooRnVQlhUfgegX6YnqCMaK+8c4CBu+hiiGOGFVYM7i63eXQxlvGvLtOKLizb3Qu/bi0B+FtpHs3s
Zs+WeDEEEHNYVlJIAXmXOykEcFFkBLJ23rXFMryySJ87p5+fyCKGV42qexIBCXgwQQ6R1+3CwM0y
UTusppOovbVoga5KaPYyA8dlgsYFpgWgtv78ZCySIceQdecM25sakrWjOFY+zS8DAKUplN2Qi1hN
iK+g/rOege+Nr8zY09qma60+WTK/ju0wmg4KXMkvUQTtAddyoy2WvMsXywbxM6LT27xaxmW77nvd
yupi2ne4ZXegeWHWWVtEgBE9D8xHAh+DUZAplJsCKeYmbHL5NQDZahQT3j5N9TzbAVaPPr+gLmWn
+EDj80KgEQn5DLw3nyc1NABXuqDkixmEe2v4BNz6M4cI2a08BnjZPIfgpFXzjGprJcIdGOZg/kB7
eOvLCiCBxgJIP7AShvLkHuXYgxUq/kwzvNwhcDd+i5Do9nt7BsnP91KJrezVnFkEcKO2cZ2tG+Bn
LUBPTpTX1GmFsj7yT5ilkYpF5gxT8mhnMhm7zE8j6SKLW65I8n04Pc90XRFR0IhzXD+uAdU9eq5a
kjeXZ6eoKKojnv8pBozt75Xi+tLYXn6AEMNXOuR/sSKnu4w7FHpuFnJb2A5jluS4i5Y3wudqF6yA
h6ibDoVq8LfSII34FfB2Es+iYbem9eiW6ZtbZkCft86r9pxv0KuMYhuIsNTXGbKdVhgryIsm9gzg
D9Rrk2HE04MsQc3Spe8KCFVq+0apDSlQ1Aljd4EgHNA1/Qag59A6NiB+pqh0QERYY162q+I0AbYY
M9lfNNLxUMXj/5SkdgAY9PpNLp12C3UMEUNhOSZgHSZuwwF04l+dQC9/9a3eZYQfuoU8eY2yTxRK
ZjEmp2FDuapjyO/8zPRfqhY8wd73RzE5+C66rzUERAtafwwCYBK30Vtvhros0GrxqBoZu9ZHXpcJ
US2mlba/KMn8v6r6M2jKrYdvpqYKdZmw+2FjmZAS/x1sgPYIyDF2J4rbsV8MSBlY1pi4S10BYEW+
udxdAPjGmpJyCSGsYf4KduSmqTHBzmLoDm1TXnkAZPWSo25Hym6rJql3QIv+ZY11/aqzny0tkUhU
3ZuF7CjWCcu1mZBAEjwHC3qqMHksYWo77hV4TPwlS1vsoQYzAyI5/qiKXF0hGjCmQ/Wqh8F588Lj
AARlYmXs1QEvJJUgZ0LkIlgznv5BqvrqL9NRQhPjZSnFdYSC0cYBRWazlPgxUOgddlDXVEeeH2jb
b0K38Q+ZVB6YL+OzdrjC4rNvdzxgTTwM+gboR+qreQQK2T86MrJiG4x9IO30l3CRKFjOckkhzKCO
rBihgAFsrg2xOsjdJIWl7f04gmMm/RrAV+C6MklR7efhWy4blIl6HR3FQDRe58E1Cpf2JfQ3TLfB
rtf8SGtuJwEQkKyOgv2ygMfg4xUXQ/fMOWJbHiWjBqe8zaB7BMaa3/YzUBz2ERzu7ohVBHc37dxC
A6wMJgWlD5y24L1V8W+xxbXhqGUw7IDWPMgGiS6gI9HUjALhV4TvA+S1ghSaG4tpGSEZzevjqHwF
PWh/SieIHh0Z5e6WaPvJdpv2CCD5gieMR+qpwv447UCK3ml3/oFJLABNZqHPHSSqEwsrgxizX34M
3G1p1XmSNeEmYlX0z0s96a9FhA3cHLY8rt3vIJl/gehx7KKmd8g9zTdhMfzddPh5GF1ujR/wo91A
Jg4VeFlXCWCz9ElVUAjtoy3Qr+y15ku7qTSAyEr/EGGJFEYPChC3mmazWDx6GlR2EEu01vxjls38
5Hj6rSagzRdN87WvK2sTZh1+POEA85ANFztgA0r4KFQ7nfzS8eFbrvx+WxEe7MoABZVm1NtsUHWC
z1uehJh2lOMLEY2gsSvIcGklviynYq9iRF3fbbF1ydiuLMR2QUJ5H7DuLIRUWwhxv42NnbAiE8cl
QnGtymmDima57WV2Vo36MkMQfGM7w63JnE/uhkjVdOpkY78BTbFh2IC5SI6WazHk7Ev/UDF7TFXf
/mSOlLEP8rWtfrqQeo0nv5iStqtSmuXPfe05+0IcVa5JqtpYht0Xu2LvrW9z6FxM2PpG4srDAKrf
3ghJpBzYVEXFwXWwSCij8rNXdMF9FM1J2J0b6CxHwRzEjNZuHIom2kqUe64akEWVd/21JhrZXNFs
swlrKPBu7JhanX5DTr+AyAX59GQORhZSTk/MpvuxSnpk6I/Smn9Art+FjPdXMoqXknjjoUblKeYM
5WJMzlMyE8D5JLQoE6ShoSJa4/4OyzZuK9GeirHHOzia/G2QBW6srWlMvcp5r6pmAnYV4ldzRNOi
Gap4LEFOZWNxMoeBkeKE6uipEio4AgIlAOMdvkQlCBbILEHHwYp1r34WHnkn4/y3cnvUwLh/Bhj7
1ICFCLkPCBQE0FDyMvXRQawGGiHVa8Q1uU6Y7iG4V6l9k3fiJmbg8Cyun5leYl+LaiOwqEtdELNS
SgoIPzsjsLQCytdOJzaty7xjI6Nyr0SUnwuGKls3evy0UEEOGVZqR8ZL51iMHhiavF5OsijHfT0V
M5QxA28Hifz5MnCRYzELWivgMe12GEcXkOrO2TRFGd5En/NNDsFjDVqPzwIUU2dNXmiDJXHdevWe
AymerCjIpC9t1M19QOIJY+Q18OiYjFArf+u6/WAFPKnrInrrUbRPVEj0uyq4FYOXzz68eSBxAUT9
x9Ji5+S0g/y0WtREadlPh4b4JAXltYt7vC4/JwKmDwev5RO04h7gZGAfgFOFIoOGuhEmMB33oGp9
ToHWMS+Z/Sk50TFBXuQzJwL4ZrmMn8inY8NWtsOnQ7MhFkBJfVLSIbe4ROozl3hFTFnVfoJCNsXO
4KtbbnlHPmOFBKF7ioREmKXGLNjiXmsLLKKJfy592STgJfnAdOf9tvUnTLK+f+QB9sRZ7g/Xvufj
tcPfepoitQXgDHtlTEBpQwWollVILlhrI6NEb9airNe+xFc2+skQ4FM2WVEmupzGuLGcEsJj3poF
1QBpMgXYb97hDpl8JwkAGd/attVtoYv8VzRUKDF3kGZpbcj72Mu8HYq8h6RVEyQtUqTx4HjVU0vG
MJ5Z6W1KpIBjD9J0rizp84TZb7s016Fs573uiuy64G+xiuAMzOJbxTN2QyJVxxU2EVhuWPaTk2uF
x365Bf6MCVuqOUEiAeg6ti6qM+xk7aHQCcgM/daLSJJrqNH5tlc+BaOWB7o40dHhi5eOzfJNarnt
lVx2bTdiRdHQd4CDU63GAsQXPP/ZAsTv3EYMf0oAbEg0gjQCtDZ0irKS53FWIdGK/4sw45UPMlZR
gDLEMlBW8B8AboFVXt311Z1XSFwFQqtVJia1GkUwcTMQH5AQSGqdkURTEca2kChEYnrooRz6MjYU
SXUitp32mniUSGpImkdpKfMg7lBZ3nS8CVLIhA9HjwTBpWBOgZtuAW6hQ7rM8fFCrbGEhvBEca69
FiBd7zxbPdkMBLqX4Ha0UKoNCT7ZkzVM7d6ZyyuzuuzU41GNw7z52w8XnRBUGfeD7Z0hlo4U8hw6
G/x/C7mT+f9i68yW29axNfxErOI83JKiRlu2LNvZyQ0riRPOEzjz6c9HuLvd1XVuUAJI0bJEAgtr
/UNSBGb21tla+xwvs+6TUfvB7E2FeUqWMwII4zIildrFypPddMN1tmfFryjXP3YJ6rs6vg0DevFn
rF2gw5LmyXvxTLYbcMMA8KcWnnmsrCY6OJqW3AvUmPwG+ruq5VfojXtuifnad1Qbc1CJ5zhyq6As
3cdCJQqMlcIfXfXJJKETGvay+FqvnHuvfksS23moeuWPmPmhZkszHs2mrcJuyT86A/yOQLdvlw/P
9SCyh2KcZl/JFgejgumpZ913oJ77nmqX51I1o3BByX+XjDClhyg6V1NT7hJH+WPO5nRB+c04zE0a
pMNsBV3CfTI0enlWkhEKqEFidJnrk7uMEySdun0wJ+2qCrZUBlARwzQDXckywLJEZElpX8TszWdU
7IWvibE7QLIN0xkVCbdN1mNpFR3Qyua17+qbgvRC4A6UHZ2u+64lhR4YQjN5wgoePg/NomGGJYdO
ixu3V3vLiQ4ovIXThl+COr/sVHYfjZcmZzhKKtWr9UfXGWDlCAt2PBQIPC7Myus8Jzt78L4XUWX6
vTOS6+j301yIy9zZqIL083UGZFgxwe4LN353ENoJZ09vgiwpwnWObTbDI18Qfg57G4OCMHGK97qc
511LyiwsBIjyIgVNWCvxdS315qGa0zXsIpao0jYN34m8Yq9koxP0ZdYHSZQeyMEV53ytTraq2xdi
fOxNrP5oZtmzoWnKoeFB8qPluQDAMZVZcuvYz8YWhWYkC1nz4ZX0bceOVRU6kT47u8aI50PZ2Nou
A2DjJ27gWNkTVikW4U03BiUIyZ3l5LfUSy6IfYqw9/qYunWp7rGRsI6ro3owfltENzEt8fUxL/eD
pYfrYNf7lMqzHyt8c9Gihp3jCh+6crFHVJCZJErisM/671puoxU5dNNdK0kLlbBvWl1PfNXzoqA3
bHJPUTbvCl3c+alccizuT9KfBaJ6zS5ejJ1TgJGJScqB1ndEOBUi28069gFGOifvKfkZeK6BAjYQ
UHsvgpGQYt9aKaRxlCBAh9f9S1s8gGKlEOhR8xczCPpiNhdfJZI2B63Y5p9fyCxMlyQrbkrUrsGo
atFj0hnfbZM6/Do252zIkxM6Y6ZvKsC5aqoZjXNx2GVCPb2MhrrTVtLhbaupzHsR1LkInFLenXu9
AuQ1Fz7Q/daPbEs9qAp7lrG1xGdjraAgzLocd2gI3CIvX/dwNOcAK5eSQFZhpz6XGUAArz1p2TSc
5ykZz/LVVxPb5nDGM4GMzcCTOTuk28G3H5aqcA/8uM3ZKNTmbJPv2vcrXiZzvp6TloUhK9m0efCS
Ank1t6cYMBTzoaXAaLreheyF65PqvyaaJ855W70LtySBUpmTOK4pOrks1D90t1jOiI0g5moMVTii
d+rXtlYiQ2NVPl+CeRqVYiS9cJiXtTqzilRsguYotIb63U5BBfS4F3B9Ui2dhQKQWQdKWiNkurjR
WTaEr8ShaX61SLvvI0UV53VAmrWYrINgOjwLNQe7mBKW+q2oX5G5/9311fD5XclX8mtKV0sjUolW
1yfxmBwirazY0bLPkK/crTuz4+D33ommmvnQNPYcTWc7foPU1DDRhdpQG+wuqMp6TvZuVHGlBZ3a
5qe+Xym4rzv8qG6a4mVhNfOPUXyztGZTgiCC77ooCpiktg/QPo11d80Vposk43i+RKWfqhFiTkV7
nBAuDqIqcv0sPU09vESFYA0Y7Gyc5SdAzIO6sLO+UbZrziwM7hrIl4ihNWx/IwP1f0CUSIVA/36t
K4+t1WSSr+lc7QzQQT8ncMyDxoHH1v5y1+IXeReXbzaauXN1y2V3TL/SRx919eQkf6tGn+uz2BrZ
lY2JmAe3+fZT/n+HowavlK+zkY/v9gumPS5IaK2Zgna0v7M5GYLOLHQ7tBUTgZEqP+Lu4VHU4YS4
6c9r7WY+Pii+8AT4zMRpgdzRjCD+9stHEmUnKoCzpvQPiEKnp0IpU99+Ghp0zYZ0vFVR85AzD5yr
0iiCoil/LiWCgIrRuX45DMp51Z+60kOXclXc0MmF4gOMppwQZ+tL1JYVc/da4qUR3xyqYlF5T53x
TaiucRi3NIFqWeV5jj1/FkK/LNq6g8LvTc59EDzD3uiClyzrV0/SIB1SiDFEynE6KbWd8+i4C35D
KaI0jtIRNZFn9BBvaMfijOqTekSMlLAKMtaFr+aEFoxi+StVZ1+ZAWm5hu7nXmzeZ8uvmiY/e/X6
wY/tBAug1ZM5Va7v6lm/SymR6VPvXadkNQ4klRtYY0HGFmJnia5+UktIjSPbqCApUGYairh+sjIq
znWN4vxQHSDarzuqMB5npZFvzIkWqB2l4zX/B9S/uERVZgYR2hq7TlnbhxzhDEOrlfeGaXbvzMI9
FT3cDU9hp7xaa/97zpODs/aHEbDM3XGS+sAjUB0j8ujvdYUBWZUpP4fIbAKE40cQo0lxVVT2PZ03
hk2RJj9j3FjIJAW1M5vfxzi52VHq/CkT8mmsC3ql2E9FRPhSxVnrC3U5tmZn/yIz75ILYI5y1H44
kix5oTQIx2VoIVqRLdnVcZefdIWaplOa63GIvPWwUjrYgdI0dqvSdyHh465upuygtlu+wyMjVZFp
7ZPBvgL0PyptMr6gC3gzsjr9HuH0AxOcYoJ+zxu13sgraaga9vrSTer3vtP+qaa+vUQjhEmq/dRh
6hLKc+ahAzRVuziH+ZtkeQm5NV+YpMJ+KYtLWzbTxdqydwtQ38kQ7dEbhfKmLlmYeAYpVRh7u2go
wjnO4jeQgr+S3l0fTYHxhKEimL+M6hS6Qwmy0arTfSFm97sgfy08F2x9Fy0XEp/xrjCRUxqpIB+N
hQw1jn0/O28yAid3tCd2AMZJNGl36OCe3VOzh/VOJfyPUI+m5WUfYuGGIcVi3Ly6aFBMKc2jh2js
zcAjK+iVpPpdNH+QFUipkeJOsgrbu4M2Rsk9dSAMt2tFQJ2vT6QYPha9P61L0t+nrndvA8IWaQWe
eRlZFopUMB3J+nfBhz3LmndOLa3wv/qfh+WZclD2ZSNP/3r319j/ewl52F4jOc9Heqmc0DdErVRJ
WVU+X9aTRhC99eUrud6MqcpJsv9fL7+Of50ux2TzP2PyOnJs0fpqZ6gNXncjxXkfSHDDorq9VB1C
GNKp/x41RpOAYDteKEB2Q307Lvufb/1sk4UyoGIp+zhP2rNsmm2ZnUyMCXzZN7vl330l8YgiR1y5
Fj1+sTSVx8EtjQAQUfwix5rSZnbPzOkgx2Sjwk1X0yl6+Bwq7fw5Zhr7elM/ed7J1IH5fL2p6lZB
fYcN/3+NZbgDatqonr7G2HEizGwbT7VZaGGKPczBamLMSZTWuqqNqV4jrC5Y+ub+p3C19xIg8l1X
lfm8RkkZ2lVi3+plZfsULz4yoPX3FMTFITOa/EhhBNYy7MSp0Haa7o27URTkUqLq0a7H7sHMioPL
GnsR9kyItObFCebYIWfLf6mE0x0Qd3mrROFs6pBqqLDtYlqJ7cepnzMifPUxn/szYijlxZuIPVs2
N0dQVGtoeJrtL0qJfly9/kwcIw74or07Cf1H3EHV7+itVbtksqtQXbVnys0DW8yhCew6nzHTaKuD
KWoqPSqCTJoOUY7Qe5ePo/qGuR2A0T7f2BRkkorSAg9vxsY/WfNhdEPHThlA4xBb7+tkNrsS7txL
kSJS0Mz1L3L5iNBuQyLWh6tXYOK19WQDUTjed1C/d/J8OdYP+ptnjeJB9sa0XqkwzY99v3jg1Ppk
V5f59FIlUQUNNp1CBW3CFzmW1gS7gKOusucNbXtJ2/IPMjT/OmGdLQc5jBEMynYN2ZT633Sykpu8
jNcggqhiguJ/nTAOzRbei+Ikx/B7TB96Jbp6OIfUCzqDsHeftbXEbEnky95x4y09wbQtx2IrvZUV
FVQ5ZNXjekmK+rec1+VQOq1LoDaafpDdbOnql4Ws+OcVqnyv6ACVJOZVglyBgz5nTeYcs475FcmW
f4NuP0/pkE01tejb1/j/nkeKvwIOaeh7eb2vE0ctvc9U49jZoM6NglP9iGSgeTLmTT+nxWlCjslm
rNX6sd+aOFOw+tCXddN8gprznwNfJ2v56hwbXX3+GpKvcA6rH7/G3Kz8o2Kh6Fci9XxXdNljrVMy
Tub0X6++xmylB0QgvLM8Q6HC9HlaFbfFUdEBw2DkOJGnNqNNvaV/i0kEhRExw152NWQ69+xJ4F07
Voc4fbSBfLZc4XZyOiXlMUsSQNVbd0qG5jSn4EyQamLvldhvhleAb8PQ5bNrUlQ/6h3I/X4a7Le5
EtMRAfh2J08u5i4/9qJZdrEJV37sbeccCYISOyc7pypagkhaYb86Y8UWzEveZc8qtfy+1QlkL3Uj
+xW1blSS+vImh+ohJpoom/VBdkFMmUE+W99bdB52+owKr5Uia6sMqRJanue+aoRGR7UiqJPdGqkX
9NcIcuTJBtPFMwyGizwYgeh4/aZzW4/BtBg8V03zrG4XzXvC3d7zqgd5YuvhkRMtA3aSkV34cgzz
zihMOlSoPPb3XtqMkGhY4ma5sMm1ydVxh/0s42DtqCyBYevr0Sm6PQqrBdjPOD1UqIW8xtOtaUS5
95Q23xfTpns52XeSBBbFX20Ia1BZb0o+kp0q1G9ogbK6L1X5ZmnzQpzPLOc5dkEsbjiXNYXu7Gzd
UZkptnjRe1sMxRsQ4frmDeZB9tpmEq+OcWJ2TEN7bQ8OqKCzo+se9K1cO85VlLx1M5msoqUkBY1G
P2pV7AQJNYEty+cEI0iXMC3MYU8aa8uNuYTz5X0ZjCow9TI+evrO3liotjqKm2z04miYypNRiW+D
rqT72G2XJz40Mhz1TL66YO+iGNAiM4rHQWw3UA11NARRzap/9tX4HEWt+prFKE2CuPGF6UX3krxW
3hKrq0rL97NooIu2Rr5KthjDrs3HuIqLzyFtjtKzYowvWVf8bmzXOHaGAVUcoz5/IcS9lG35D7F3
99s1k+s4l9ofgX5D7nUWm6UnvCl9AnIsO6e+By5hocuuoz4Vb/jrpBJ+7GrWm5l1pxQg72+tRBhO
eS48y3rR7foiNLXa1xp52krJqhAAS0PRO/1G0NceRhciQ9J7iR/B7Ho2xxpjutTGgjv5qcarffA6
bUPnV+5uUckRVmi2Y3nikrRVQcbinYuBwFS9TkO2sQuL5Cy7uAg8UnrRHmDe28/RsFCHGqYWroYx
P6fC3PhlWbcHFZwduxaNEEupjsaYV0FW2OJI0k+E5kYrZ2duvBD68+dXapAUKHaAoMJModBPUQuT
Kb1PSd7YvqnfJqV/iVdmIIOpdh9Hev04ZRWoL0Vr3jBn7p5EWd0sdmtv4+pqt77T9/IY4qLeZcCQ
xZ/tj4HJ+c1MHO+OLrJv27r1NlrGcl+VyJfHZoTgyDWrgeyp6C2+tCOZ++19+DGsL5VehbKHU2vz
0nn5PokaC330VrmR3z/IY4NnqTcHLfzPXmO2t35aT6aaq8ha6Me8LdZruTW9OuHx0Ouka+g1Qzfu
R1ex0TLS7eusaw573qX0yeigGSAHje1IZrHGLEt5KXVhX9VJ42i09GtoplhofPblIdlQwDS7erzK
zuelyrazKKrWpFGx1j1OY0lasktqnEotkUAYQjlMduvtD1AEsHn3BnumagGciO7c65y9uup6GpLl
9bMrj2iiGc+plV/LYvzHrLP6VJLxuo5j+68GBUwnbHK7Df7nwKR686POR/k6tzcczfC7WWt9AORI
i2xXSXuSQbOeIRiA9cCTkbvzPhkhU2qFGj/xJEESsMd1eUiBV8kxeZ67NPGT7OJR9wzjjizD9v6v
8bXtkC8StoIuYywI5SJMjpcogXFKU2V9BcAYiuVUNBSRt7HUZPZECCgGzmH3r6VVvTVRm1xlz/OW
aINWVmx2OTj1mXJQJjtjI10Nr6pd6Y9243wDMdIDeuGMFlgqm+O77CSCGlMp8vVBdrUeKAdkvOIg
u81SZado8kAOb+9ExrN8Wqf08w/LIdtaglQU8YvsWeVEinVCE0V20ymbQ9vcEtHb2xPbas5wMWxf
dgvdsZ4FFFzZk5+vj/VjYZfiWX72csN5zVamnOQZ7QYsWnStCWW3SdSVW7NqP6/m2SUySBlCUNuf
kldLo/G5aEjxUlimtGZplYrteifONsUCEslLy1xt1t1RtakMxbZWvDkzc3QWx85PAMQXwasEhsmz
0VnrX/IW7wuZ0O/NAF2Eonxyr9B18zHlqP2R/coVBEdxbGo7OvfGmiBurqRH6pDVsUbE80kvs/cC
ebYPzGBQaE/md8dtPqqytv3azOezhoXkk5uBviH3k36cKMR3ZPDZGGixm12LucpA4sTxhRLpIZvX
V3utDB85TuAbTWE/9utQr37ZatzePKljUT7JRrHt4olsqAGg6qeDwmMw5jDQ3QmTNRKaI4AroOdw
6FQ0NgdYLF4/XwDLryfRtb+arlCwxSmXV2toue3mZy0S+ru9Jr+r1UVFP38clybaJ3bypx3K/CnN
UnRrC0fZQ9NX3xsr0wha+73m6vZbYh8oiRXfjHWd9oayGRcqxSVWvN+E6+rZFOkfM61/DXNiUt5p
naMGYpQqmxtmDUJjs8gKFJggP3iJkf+YKBIVi+UCRWopVjo82Hk7ezs9obzUAgR4qesDGfmMkl+y
X/oquxc96sRUCbRv7Rp7R8uj8gnwvQjbBHlM0wGsNIGF77oxerB+uLC+r1OlveCicoaI3vpUoeK9
WpMRs5C7JPEyk+9Vic2FYzzN8w+9J0i61b3tHpdyQP5wBqAsAvKMylFTqKvBaWr3cOd15EEi4/wb
qId6LciA7dBXsneVXfkGapUnlkckNu34e1u64r7qLNoM6U8OhXvA3U5CxpRGMefkYfay30uFTfo8
oZ27rs3fFRpM0+vej3iIu8Aak/5G8VY7WLhGnmOrIiufNu4urlTjHeTnL0ySmr8mKpjUgv6kw4DB
lLP5qNUN4hBTP/gqInU4r8TTi1pr6XMLSkX2ZNNavbaHOE9ybDtDNlGjg3SZvUsEWeUFGRUN2F92
BBsRZvZEwKOZ6n2htBp6OrVu2bUQUryWmfcoeyPowvtkQMae7fFBDhmwDw5Oare7zs21uzcaPShP
AERbTw5phoXgW1/kZ/mGbfU5GazMxC7psdaiTe2zGe5LBKTVTJub7NWlFoeFG1V72Z3Z2VCv7s+y
5+nacE+VAoSAMy6fY/riaafRq2yQvFxNNgQlex6N8lm+IXaVJczbXAWNwBlE1dnzoFN92K6mbM08
kfhTIA2c5BmkuqdzVKMC9XXJ2C3OiK/mn5+5TKc6SL3lvmSkOxZL0+9d5KAtJ5JzUSasdHWf/bV7
G11pYqcXJ7Ffiumj8VbjlZxmsBjW/MI6Ybw2c/M7yRGakMdI0aoB4pTeEcSo+WprPXiuEdd2eW5l
6PG5xZMhkEcnlUqP2qUW9vLPrPcNYBixlPgrEEFARUtfZIM4Sh1i11qH+X/G9CUt/bj1EO+29fRl
iWdQXpGH9rd5KJLUuLv1YNzzVWHSB9Nykt1M8YaTtgIPkadok23cWcAWp0w/z686ysgzKq1He3t7
G4s9cPcIQXS4ba0yOC+yybOO2a6b5pMTZ85Ljzb6dc4UaOY6ALTajGFHlyt5nu0dZASTG1py7Gmi
vgpA/XYhX9AcAmz+1/XE8LculSiE2Q8wSl+UF7h0+l7RuuGzK8d6U+yExnome2rc1Ye1BWD32dUj
3rWWhwjgxpMcmo2Vct6QqQHOaPFdji1rdNYqHgzZE70yHntL1JzBH5XNaC9PDeCQx88hWJCnifjf
N5wqfXZcHvMe7Sx7wRGQ2i6VYmOKX2TjqclBrY31Kntz5HZXHCIOtV6kebB2WxZYtI4vj9Ypq3xh
6aTOujzbf40ZXv7HU1UWvbHpbho+yP4fZ9hbc6e+yIb7CAWPkWr111hkTm8iVecHFH3UlzGOsgeh
2f98nZCzT0F5o+sOX2PujrT//HnRbpwQrEBGKLBme3nQ0+y5n73yyhpY4olVnkdIEGfZwxzTVn35
0iuSF603+9N/jcm3WV39S/RRvNMa/OmRhHZusnEFWUIHQgAMdcYaVQGkSy1GTLscjupdZFFzj/KG
9JqXpQc5VqYVucoMiHlS1U2wtBFuPmkZneTJpuH+iGtUig0T+E+j2n1YMM2G8ZCKu1ibl55E4SN6
r+Je54jcmokSBSp0ULweposzmCNfAAcT4FM7CqkgpTRb3NVFZE9d5p7kQTmkuYZG8r7zTtoyNdfF
nC+2SEZ+z8l468ypOXuzGEAFLXH5KOImrJpQUadm13WO2GlWvAI8irq9qRjO45hD0chG/OhLUw0t
u/3WGVENH358iJrx0RpjFNsTalLwEn5FQ7a3EgQPcoudTk0EgOF6e5xTDHvcCgSbOKljDHNCScB0
q6O+64lBgo7oo/J+dJle+iso4QCvEIikEau5rPaBj4Fdb4JBV5XpDGLiTRNOeohZEEhwq0DSASmP
o35RV7Tmek0xKC7ATnKVQzHr7+y7mGxAL+waQ72WQ3FaFEd5aIcGeuw4uadyhABnGG9ZN2Vs/1z2
yaA9yzFx72tpaeeFijb5jp5kolH7ZbX0cKZ8dTYGNGnI1kMn6nZeM2K6vLJGshl+VMeblnTe8ybC
t0BisJfWhPcYGw9ml6l7ZUIuuE7f0XR9pSK0S3ut2dd2717G0lgEiQBefjXLhAK8bbQXRMu+gbCY
T5Haj/sGj1cfpEZ0HasPLpOckVsxfHSfp8AxDSq3taI9lMSqpTWrN6PgylNbrhcLwdk4ASRSKmtY
4646QUA9dtokzmKIRKia7rTrHCd+KFyx7tRe/xbP+AeAmBrCGM+XVl2bmwX849bq5puSpe0R27z+
AZlEcCWsKWHROf1DU9dkSfQJ/tYaBXG7jA8ACY6DQJCxF3lQiebglbN3qoylxeEJQJQ9molvpHAj
xDgcrXZDBMaDFpoTPlgAhH8h1fSTWa48mlTJA76tMQAONwSos5HB476xOwW4Xt73F40WnQTgWmhJ
sGMfDFZ7w4Zto/5qc32BV2eKywTQ4KRsCQ+ju8mIWtvCakIUbqOBOkiRIMxSYXB2SqdefdPLn6Ot
XIsCni/iKEGR3UAv/11doz1Tf1NZCXOB5pp6XupWezFheJjc9pR7bTHl4G+cNjCqJH0YqjY+xzMR
Rqnx/C5JHUDvxF/Qm7a7tylJWTkjmhRO+rbgDxAaOTlUuxXikNjLL3czIJtd/KlIBfYJqdBPsEMH
wU2MtnOKxwRHiBgyjYYup1aLLVPyDSJAFUxZ+tGVDSaxqXlkLR9zECvIW4k9X+hfUWARM5OGp/qA
KUffWs8kRnQ/A122w3L0jsEtHDO3M3iIjfqUCObBTDFx9xu7oBnICYjqGU1T9WHcDHalea5jLhal
eqgdlZ/ocRSaA0i9RNPZoSjOwNxrdWGc524AKGuf1vGHQuUBJYYURSFSGb9Ha2ree2TNWbSPQxXh
e+LCadJjaiDqDD3VIzx+jDuAPOuNHUkfUPdsGxMbyKL0VXKQRaYm/HnH2iDUuwVy8dPskWAX+rBQ
FY5fEFZh+exbEEoRStENylIPM8hLzIjAZpGMBTCuwuExe5LXaxHvbW9Tn23Hj9iNSgTKDOCNro5x
MBpTAA+jQ7I66O1DmPcHDSpT/2eCNJgC+w07DCwTYTtknR3frHo1QGi6DtV6AKE8KBiwaKqCfCR6
MXEcUVho3PvSLi9zYncPpBrxUhwWRNHK/gn28guZ5s630JM/eYsOClSPrJNju2clGr2zkkfu2dpw
Om02/Oxc76FJmWbNDndQtWjb44rCUq8luDHX7qEdhh94Hxhwgu04VJp8eZzwKnpwSB7XG4E4LvR7
4bgX8A8LUfZmCqdPP2Z27WQ3YuBLOAbqxhD5XQ2JosxaEhV9bFJ1a6xj67a1b+V2fwC6XgOK8yxA
NywGe8jMZ6eiKKXXaG4hHXtvrMEly1NruzzLDs3Sm4dRtN4/hfcKl2lQ++j3aosdnHfWUm+DyCi/
U2MMKquMz/ocz4Heqt2Onbp3HAGeHSxwoOBOKEkpEZu3AcK9Y9UkPVRzRwT46M3W9FxMaBQ59BCT
wUzYjF+rUrEvX0071c5n1ybyP9kCiphYrasVETt6kwWO0S0Beraet48w8A0SD/U1jakvYMvs62rM
oxiZxmUVGWVToo+PotLDKs6Xs7oi34RQ1E3L4j/W5hAFVecBEy15M7I7YyHemk08x6xm7UE1RX+b
RjyH+2ybuel5TdzfREqo24ri0MQOtneFw88IJuyk9Ow/hrEg8rDS97zQ0Tk062fLmO39XKXsv7cm
ch9Xb4CH1mtZ2A23wunyc8L24FxETrozaggAsLHTi2WbNz02YG94M3cUJmATiCvye1k4KeK26hHJ
NXIw3P8InGnlUWLA7K0iDVUYWKJpbV5XIDD/0ygD9aIRbVM8X3lUEyS1ogakxlx6PWkW/BocZM+3
QoCy6qEenZUWwy04EkOYe3Cs4xE01hJPCzvOiPeSGnlAUPrEjVpfOnN53pzGoXZE9m5GlSbArnLm
nqPuN5r8WGbhAjRzkgJeyYD05KqBLvLM+gIi4zgtMFKAK10Hc7gpPf5PlZnlO31oqzWQmLlkI/Bb
4M9CZ1oqOAWre50LTSMUHMonj9LcOeva9xW40RteG6AN65/JlBZvaoUXjNd/uHXEzS2zBM6WKhCr
zk6n4IZyPFd7lM3CEgbAylN2kTwbDfCYoFK2CmDPCKTAIipMa7cr1Kv2ij90dSqzhil7HpydsDLg
IZQUAMHVa1CjmJY6tc1zYQcmU97jpEHpFQAFlAFgVd7x95AciR4zEqzHfE3eE6TgEB/d47rY7Bxn
huC+4Y0AaO+w2WvP6P8WCupb4i/7mv7ST+VBzIJlElRg7uTRQc0hCfXwOIU4Ocn3umqMb0jIo8g5
v+h5bB2LSXlZSQJs9Fbc3M3NeCD7oQ7GMfPmhGr9zstW75Sk1jWjlBYUOrJKvVoh/GeAGLcvrqkv
D1qRvc4qu9SkjZFRTKAMbyZNbYSuTd7x94ACvX8qQMSlGPY2BW+wXI39KRxRLH+HydHuwHZdpLGV
hY2AyTytbbj6qhi7XV3Y3jMsAOdJXV5XEHzPBmAEu4q7fZvl3xoCA+QrsVAcG4qpsrsWeknM15QA
NBVcjgc3IX4yCuAv1q6KByNom3o8wo6oXwdTdEdsPq1AdvXc6cAbC8tPOqV7JFzm/+kHe6c38cdi
K8uhzor1gvDH87gC9jZdO3+KkXJ5ijtNUBlGCtMZnSK0hN0eGmjgRgw7Q8mRmCv5eBtTw52QCnYS
iow1LrzrXIbsop8M8hzM4ruyfBoSwGI/K/sV07L+VG6YmWbD1SUgLE6m85RuuFFhLOoJYESyIUll
s+jpu6IYUZj9Z0iOy9PL7bET5ybme/V66HQ4hBe0EujZ6SCnNdHGu2i/qAaBYfKadSAFovvcxcU+
hs5r9wbcomm+I1SOuiGed5+6GhIjJHFDpcmGwc0clLw37Q15YIgKSJLzr8Xt4jO4LGsNCVb5JPKl
fKKtFi7ZUb7MVzJIsLD49yZRg/Z1ex0FoUY5LBukkFgW4NAI3Dru8HqI/FzRtjwCozFYrJCqyndH
qXa5Gju35cMcJ1DM2xfXbVeUr77wiTZe62sooYpycF7LpTzKM1On55tBFjH+1/v77SLyLC1RF992
ymInP2WO1jQFWITPNle/Q9ypB6kw4ngBJPfpBIbz97D9frOZOscKNWpZDpZNLr9/+RJX5ZiSFsZ3
sluW7SFpFB3/me0zVeA+Y1w3jvJPyo/hxU9J2k6Ik4xt6DXNh3xfMcdwzLef8fMXloMSL1VFVF2s
jTT6NTY3+nBAagVPJkAfn9hfeTdAu6VCPS/FHKq6+CnxwLKZgFEPAn4d+VQkR8p2sjEj+j/Gzms5
bmTZ2k+ECHhz25bNphUpytwgNBoJ3ns8/fmQ0N7g4T/zx7mpKAegGygUqjJzrVU5KXO82xzF6b3G
eYVq8L0HuXj0GrTuoXEA2tgmzYs8eztxHwfsPqe5NpjWrSGCb4+lO+6t4jZ12P61IZxt20Mjdlgn
hLoJDvK45GlIrtRc3LqSlVFghbqPX7nbeUWf36Lr6BF9JtklAYjA2FDOlcYuCn7BZCYQgTDnlB3N
fHyXlaMdFCmIRHaN/HbNzmlPNJQd3cj1xqbBRt0c4jb5Mo/6rdy59S4BLd0VVjod5F7LXUnagv1/
q0G+soRYyzORIyQndetwkLIkRopiSNOFhGhC+jh0n+TBr0NTbs02GqSlxvK5q4hhP8itkB+p9zX3
pw0KfY8FnVWuVf3VLrIh0F2u99fMnX4m8Mo4IQhvMepetCpvQdqGp3wG6Nzq0yd9mTrks53FtnOe
g5lIYOT4dipwTphwG/iErCQv/p8Lv/sNkkX2CrC7Huprz/XpwSaTE2li6AeZAuT73kE3fmMTkDV+
SsHyrjd3Dad499a8C6r4eAcN3HhFBGpybk5GmGvzMXbD70qXqcftDjMJ3uqOC6R7m1zU/ilDxPIk
v6X3q8cUdeQTHI39vG+y8K4ddIUwj2UeWl5rOVJy/1rndeUMcUCYHGQk9HF6YgnD1mUZCPoItZMJ
xnobPksHu5rpYOr7AQq2GxnBY2cNN1NusS2pjrkzIHzkLsGV/3pdu0gvfkissJcbhCssASnb2Jvj
e1dfAhiNwq4Xehumt2ValpEkxa2uwPqzzEiWPjtH36kGYlbSJydQmCOlvyTb2/puiK5ZaZ8rb7jx
GnMvI2E9BFmBs/LWNjgIZC5kw96cYei+bG/4NpalTorBMgrVvj81BOmdQyc6SZspg116bMd/HIJS
lqcmufUYKa/ZD+1S/FC3Dtuysu0/Uw+ycjj4U/MSgJXbpYTHFClBbr1NhPPy4dA9gKaBzkZ10k/o
UOCnZ10gT3ywdYRBncd8bp8d1gbsD+90LBazWuxaoBM5QSlD3V2tJVZ1HsvnfHC7k2nOLCUaXT2o
QYHtpodgZoeD9yTIgilf5CLNeagPQVQ+Oln17sHLVWUcrK/TVpbKbZhsY0W6FEPa3vTID8pglKRe
pmvJ6QnwJTMG8yR3X05SEM84EbPCsOt9YPV7eUtAtVMr2Xe1g2t8zS1IlGTfMqEafARU980WLEXI
DetiJb1gBwcaEi/xDWOif456wt2hMTnKPZZEHnu8LE8gymWPPKV/5ZN+68VGdlLn8ZqYJQRlXncj
k4zGrN2C2S1hzz2ERbB+AYz2b0D52UVOKE9ecsz07YKGsaPh73nwnpCXc9eYZT+xX3w0z065jIht
MlA11blw3Pb79HbUDv0E8H67i2XmMJMmy2cmczPr4FvAhQRUAi7gK3HJBitxD/pR6YJvDciJAS/K
qFnHlcdMFlvE61bnyXUuE4E5+HPPwCPhKI7sfYZi2Lq6WndRkRYU+Nx0bZ2EwVI/1EZinOT88rt8
Oxovrf44G3l7Uk3jWZ7q9mgll3fdz9iYot1YFDD9AyH/s0HbJg5Fvv1SXhd2bE9LFGnYPhDjf9Qy
Owed3+bDPYTs5g2hadWtoHaGqKtuGQu/yzDL1ucrT2KbY7YHwwf6F9rjO3Py6oMFQBpaDMdA4aTg
JXCZwQ8wBB5Lbpk8GRnWgYrt0SI82C/QDfnvZC4dthl9e5LrgF7m++0mbK2Sky7//1OxVhtBL93L
+yQrBfkxUlzX4ltZcmvlHCH7wYIWYgZZ6CqdfaOisShd5LLrkkuyKGzyqq1Z/Np/wurXD6X8zner
jPXYMnf3hAXc4RBEHoMPvaxfcY5gupbXZBGfn/fBZH6HawV7ctgnN0UThupRuq9Zf/mCRgSDdEG6
ruNkpMqKbku2umnOcDloMEVqhIktizD5O1uyRklK+d1adv315TyCxLkfC3jdevIN4eknGy/VvIev
t8AJ9ZcrP8Ssb3VXVy9ys2VRJ7nt3m91OILgvA4AgGyd5epbcTtWcttj3Bq28304Nso/dxB1MIcx
Z8rECYUbsUVSljePO56wjV/a1x8/l1qxi5RBfbeMlEe4jrz5RwDQ/iLDNdJVh6Dp5RmEXQflhoyU
f87K0etURVBOc+OW6eEjFCQAKbJt4T5gQgTgIa1bw7YHlAZJtn5SHPyfg1bnl/XXLyN5BXts78y6
nlkHs9R6et7hP/nveye5tZdkP5bloPWs73p9vMDHoxQNx0Zrv2ozVLMyr2yrBzn2n+q2LtK6rrMl
uyXyPLai5OS4fz3ru+2M9JaOHy71T3UfzvrhSsEy4SM0V3chiL7lFUfDGV9FNa97VXnhJcGUAjgT
GBGb98XMtiVb3ZyhCQr8jj5Va5BdO8l0Kyffur5rkaxvBkQI4YJfR7S8LNsb/+Gl2l6g7UWTuu0w
OeJf6z4c9k+nX1/XOV/A/UVMtN94cFFoY1m7rIXlw7Ul6052K7+zVfxT9w91635iOe16BTnPhz7r
FYbEu9OU4bfaeeFepgbZg0pu+0bLHLIVJbctyLbOH+o+FKWf30MY0P/UaigRksIGyMfLie+d5a0M
4TUrtVKeMWWzrc6q7KR7xcs2vRNMBWx8KyvzAiOXssz8rIUCLEpWZrmr6cgPrHbey/SA9R9K1gZm
4D9wtXXSsFVsCDK7FOUMCBPyt4M8SUm26VaKMhQc2fRvfbZhsNV9GELbacagSTFZuCC9BnU2D52j
p/Ne9r8JAQaYi5LxNWiH6LS+8XJTtmSdVrey3K5/LUrD9upKMcCQ8mf6lvKHM0jdnCXETmgJr9E2
2a8L67Vdns92ZINWCZu37GJhGDEWC8m7nePWTY6VRBYGW1FyH/rJJLrVvfvj0vLhkMGrlONs3BMV
+FQDpUA1QHpgKTc0IjmWD1eJIl77IlOXnyVZdiN3pkz6PLuZVWfXZI51I094e6Lru//OmPluqbB1
lZw8/KjoseitnVYjV+5AemLEETQpOlzZw+yVuGNgc9GmB3lFVzuljIBx1uPmq7zIf6xatRockc7G
ddLgHMzz7JJAEQxKHNCaJHWDt3K3lX0rUOA/C61dufAOO7OFABkT8mb5sHQtOJu6fxXMtoUDIFLh
rpG7Ks+lzoAy6VXxWsbgTARPri8PeG4h3WlXe+aH2y839d0jWreu612XPYtk19c8wjk5e+Z0lLss
l90S+QFbUW7sh7p1VyctH8GcW09p3v6SHob63kZab4eMIVJxQe6/dUU8ng2IAI86iFmKQM8gIC0u
6EzSaun4zgwHmp6l1fMI89STBO2mOniJtOysLedQkzq7L4O63UmvucvGG2UuzYPaZwTpDUOxayJe
dUm8zDX3tkeAp0ZM0V2auCc1Cq38CGUQgsvs7I9YJYkanpxLowfNI5gsfM2QxgI8zxzUi2L1LvXH
1yWi/VMAKOUT+Jv6AGvcCCsHRanLIDzKEtwT9QgLRGxX6afYc2AWNLv7KYYLwSFs4aTj2z97lj8/
pVXzE7zjTW9q5duYm6hqpf73vGRJXqMDf+sHKpHiWfPae7P1w8Naj2fXD3A4aC3sOMOwC5q6/lLP
xPSyJS8/62pq72HUIbwqgrZLLRZZABNT8pxbFfxNqnqooAiGGaokjhshxuphXFowJSEmMKAoECba
uSns8mGekupBcpJkReHAe5bnEAtjhLeKODiUFfRD/jR8M3GenVt1ofLL1MpAjgQmjsNiAN65Pju3
uIhhvVYBfBo+QqIqDIaHNiuICfLagf1wU7i3RGrgXvMwtrewfk39FD0NSwLQJXry1eQ7tJrKRarK
DJFueBdh5SogPjMsvDVO8NTAhv2k4gl9ShVN20/jGLCDoCG2PUKrUpt7mSMpiobsbhqG7kFLOu9x
XpI6I2zPZmyBrqbH1hDqWbrXSgdVtAHvjDkhNjeOOrww/q8pieaHtUQ0B8y/DmNuO76KLO8Rlplo
X4XtDt5T4+holnmYpiaH441g+sLQzFvbIdSZsFbtoNt60u6QgocGAwXw0gvLuwqo3V2zJFuR8XlO
CmyoA9RGNti0Ur/NZzM19pppaLeSFFPwn8qir5T95IFy98IUYzOkBq+9T8Coa4/9t2TIvxq40okL
B+7Pu2WCZyYykWiFooIlpp9/4e78EuaJ/m1qEqIVIMR5DcaMsGt4sB5nDV+yNSXWtXLz/lbv4/Ym
TePigUegAflv1U/NqDC4stS8V43+tYY16N6NksfBrhqgr0r9Ke5xHDmQPR6lKA24Qj9Dv54f63HX
I9yxm5busZYiyhcTy7UchwebKkcBdsuccXh3sJV/d9LZvMqp6sbUHhwvvAEchlJnBi3aiQ9Oddh+
QRskv8NwTtbz1sbcPjZde8xVaG32PhLLfZC9IFQ4Y7QvGvbKtnkFaNF8AnveP2A6vkgJod32E6J1
gKGyEbKmpYfUOUb58aDEfVVd+LhQDSRQG9gPFoslq4Cgu4M/rb+rB8zKZQrbiTQ4MFlcoMFMiGbj
Vuim0p4h29T2UpTbk6Xq8qlyiAlb7o89jgS6VMtCLz7b4+/176RJ7p/togZzttw/CKeJyMsmD316
xsw4mDCnSFaSKphBuG9lGW1jC4Xku0pplpYOcMdheCRwhgi8AJ5rbPU/4A9lUtLrr3UdhDe9PQRw
vIfV97I8SXs8hPUp1WFtqmbFwWCtuKiFYw+8NEEU3HVLMiTwnriGf37X0PcpcjJvgW/HRyAM8bUc
MzQMl0RyUmeyyy4ABcCoFmtRg97gv3SUQ9be29HdiDjg/+WQ1B2Ir1C188fTtF0Bye3z+FCqWAP3
H36d9JaLTEWpN3dpu+AocDuaVgsCFkbK+2hJcggm7qU4+T6MhZE/AF5XY4zrS3Opwly+2zpJDgW9
Kx++Dj8yB8cuVpWwrDw0MSZFuXXeLELxYZaS1g+HSlEu3MI6euNABL4eKld7d0Smm8euJEDjY8Py
q6YyBuz4PBf21xR5UiKXZje9tlOVXt0xIuBEg3mzy/AzqngrjkkRai9qGQ53rl7/lYea+jLYhfqi
h/VDxwT7gG8apAukg3z9egP+L6du9atNaMmbm3EqnDnlfQqbwVtUKV/AIweP0miWwb1fxPaTtBEp
fEwB1H3Kl55j/ZYMmvmq+VHxWUsu0oVvTvaiNg3wy4ewTqe7PtDS+3FJIPfTh52Z1GTtZt4xZxON
txSlD0BTHDm++0tNBtRLXWyXIJfSt8yr4dHWjHYvRaNvhhsD1dRDaVow4u9sq+s/IXoFdZE16scI
QOVb0yOLoILXOy/4yjdCwcqDnfnmzYhk5lNpj6+E0HTfrPLH7DbuF0tx29usjKBOsvXuWzMTSKE6
Vv4EiQ5cumH/O3Ds9hshW/phjlERtxv/VSP4DA7bdiDek1wctscZaVjwwv+pAhb5p/FDnW45RMVm
8105ePURvbYShjmneM0Uy75t0m6Cc7svXnUQ05+Qft9Jo0IY2ysRGF9A8qr3UmX7Df4FdyjPUhxh
k7ho3pTspVjHrvk046WTkpyxG9R7Fa43HUT0NZhm4hIKKzSuNVwxwKJrHxY2O7/H6B53B2LxoPWE
WvZY+YNzKy1963tHUxssxh1qJ7PPzANhTPTWq1W/B+MT3UrRiVSbMIWov0rRRogIHUjdv5PirEw/
XL75D1Ka+uyJ+Tp/MmLie/wxuAmjQXlOs1a9j3xgxKGPXNWQV08E+hyhneifS6/9nMSteiVYYXjW
9ZZXJYZVvkrcO+kg9fAinkqlzh6kShITlqPIBsBQdzqCqwXqsZkdPEv3GDjaU24+N01xcju3QrCw
PkJjXl7tySmuUQdYbiELLq+KStJ0lQvNrDodYg8VLd2OmsdQc5ACn6xXGMLSb6pVeUd4M8sbKYLR
IaReL95Kc4SS0uiJJVi6af3k7+D0I6omH1FXVlsCxav0G1HU2Rk4vnPS8X18sy3jmruK9WKGmXNf
JhYBFku3dlJ/TURLXvi0afcs6zTUiMi5SzJrqb/HgtcQv/ufuq2L5Cyl/VX1unb+p+P1lgCYzo4f
63FuHkalIly6cKG+I6rL5Ev0K1f9z+Y42G+NM8IPlOvFXRYaNszGVUpE3DB/6Sv3WbqORnpXR4b3
tW5y9eDWsXWflh4CLHUNWwq8sJ+BI/1UIL86xsXeJWzoTi15qdwx/tFpBIhZhts8emYX3Cq2k5yj
NFRfYFWpd3J6Z/6qll7zs8NvRBiRGcPDOBk32GxLWHdL69mz4RzndXcgttTyXZLVBcy4cFTdlcyp
d3YZHnpfj29ryMn/NKx9pLncasGREPwMjf9BnQM1Pkh7SNzjnZwtdlwq7Qo4YeWYl7UozbqnJeOJ
Vztaewaa/myZiXVW7QHs9nYKyzGvNuHlt05oKcdUK3RkqQbnxiLe94LWTXOnGaZzspNseprQcTn0
rdp85m1UCf1xne+snZ/h5lF+N96rOyQsScfCOj2/2G1h/gSTCFmkyTzP6OOlzRIHkEowH+uqqh9i
va1vTKMabiO3tVD39UtkCToHfiyCVZn4QGbqJbRYfu9/i4PxcxKZyi+FSMv1QlmuQRVXWH9P6fAj
VBTnq2Y3GWzH2vwS2nCDs0QJHoFQu+dsIRVXFT+99mlsnTEHpI8uUCBinBsL+xkTme3P4Tcm4O+A
D5W/9QAdZKKTWGGzCE8C1/yVwYysd/1r8GIZTfup74hZhqe4efVa9oRdX2mPxG10hOegsATuyjlg
XPP9G1030KAanYXSQE2z66x12VVyjlPjAoQC4b5LoHVBv+aT5gzea556X7UpVu7N3vO4B9D31mFa
30qxM2Cey524u+hxDzGVxrrs0pWEuhWN630OAKTvqiFU7/uq9D9H9fxNtwL9QUrzEgHu6NajdPU0
5xpplv8kpbAPzm1app/MQvc/+zO+xMJqXkrDcT7759HPnG8xn8pzO6rt2WmH4Huhn+uhtr+XRGQh
mVPVN0MwFF+Rudv3VuR+Yh95h8hD8VD7CuT5AeCNrg+13Vq3NEQFHmeUdRcky3iG7GjiJYJ4zYiM
XyJ3aEGmFjpB93nr0Bi1cajszjoNSAo+dEvCwJgODdrIBylKAw7b4qGZUdtCsvpKsBNXDrqK6AYE
R3fY7ooHY0lsqHivrmLc5041f8IK8LUro+n7FC2BHi14DnigoNxL9a/xPEzfxzqy9uNSHy31/7u/
C+XS1t93fc5DeNq+CVwI3/5z/q3+387/v/vLdfVqALntmUczt+L9wIb9uRym+ll3TP1sL3XQZdTP
0pCz+V3rpAtEkc1zudR9OJYvJ3RWineOdb6JklgL2tKrGvXEyMj+1KnIR3u5edq6SeMYe96ursEb
BOWjkrUWgEkwX6NWD8HR4V0/9PDYHLJRKx4lGU2eV9G/6TutqY56mKh3QQUQj0lKCjC0q3ftkkjR
NhRA92s5qw492zW4Hv/TKvVbUY6QOrjtrnlEQNtWtZ5pK6dMevPoPpbcrh898h8wknnfEvBMDKoy
v3g+WFJ9dD5Ndu/9MCCgw1roDY+W6yI4msC3UqRqhPcVNDHA40tTKidD9+YvMDIM546zCuHpG7Cs
i1wjzAjn66vWukcJ23vwOw1H13JuxCsede7aZ+JGLFQHDOOkN+14q9chnN3/VdhZxXWssACcy+ZL
GiTp4eo+ugRZgUTvnYuZmiXkOq3/nDmJ8gxBdHfQbzxkxJJ5htPFgDsGEnLH3LEEARcTj/VZqbL+
zOYPWnzjd2W236EYGb5EMUrwSdf2j1HTazdq3GYXf0zNhzDQ0cRQyvktDdPfBB1mvzk4RA7+VjFN
2LGQ/n1GT+ZsjF3wUBVN81wsiaGyPAwL6BKXDoa+QJEaQjastnzQUnDxUCarx8ErugfpL90QeDoi
GjkhgAY5TbJoshMyj5ZsnzwHkHUc0aVMnyAdQiDCQhjN6NTxhA5a/WAFXXKugNbcJxmgCmM05zvH
JbIYdLx9dbIhuhRQGV89M7IumD2KW2+ah9usGseLokblNTMKhH38PrpLGh+Kp8Fx75JyQuu1xkgS
dYl/ittWRYFBrU+uV4wAXSFdhgCqf8I/UR7T2Omefdie4A0mdpAZh2igqu9f5g6pH8Sdx9fIgh65
M3d9F2KUCgr1c4MPeh+OqvE2ui5c3vCefkF7pt9V0TTe++hQQUGdp4dqCiOYsOCP49sE4MNP57+S
xj366JF9xXvdwGsTLVj7OXohlvR3ZKvzX0pi/IXhF3i5FWAoD1z9lLV8nP3BPPfLGdwY/Q7iwEok
HkY2VPYESSchJn8VxCXqnfnDI9aALWA2XOFGHZ/qxNEXNv4Z0rX63rOmDipk3gB2RuVN1mgQyUDe
Nz7EsLWwKB9vclOJXn3Fcx4cDTStCMGHZg/kzvKHmz4dpq+mzd5J04JXt+BN0aa8gDZAHb9GBAAe
g3Lob+QoPU4utTFot7mjDQdsicUtiKCYreoSGWx5CHL47W6tMicIEaWL5N5V2kuLVH5s2bqPmfAT
coHtPFJXVS44NBx4+wzFwAerbJFybJXurUPA8nb01Qz6Cm5JBt82dssBpMdShNHOO05tgc7lUtTN
CdCSaRUXKfppre1AJ8Y7RB4AydkOm4Il0fMQvafSnMrr6CUVChbkJNn6SE7qUBqnd6MTojTkRGP9
H46bIYwqAaj/r3NL8d2lHXQELqyEdu/qtkPk+mNUzrdZ+rWZwvCVOdffFbFjXXQfbEWfGy+q5/hn
YwiV/ZzzmB2viJ/sqriRkhxkGt5L22XevWUpN1AXzQ9e1wApbPP2Sz861c4YnOBHGyivAIq8v01N
O+Uu0wE84PtAy/WIDpDydln8G2PGI+wg8V9VVMd8dpr26yJ3v0+srrzHzn1VIXG/ByhQ3edaFZ6g
M513ialW91uDtLLA+tPPRJKnaJ292r0RIoNy83IGOUQ6bsXeHp2dM9T4LP97kQ+nVsYEvJDuv6XE
qEKYuVxkO4EU00G9wfkV3x7cQXHuujFAgAjpUBRflD4EQqI7TyZMjk+pvcy+WkGEgRm6ax1IXySV
UvfGwVRw76gIl8QqVP9rcalDqXu4j5ZE6gjB1I7oouEFWVq3BukndVWtZidzQBVAiq1t5McIWphD
F0+Y96v6rwjggleo9TctmIC/9eX05pRs2uup8V/yOe8PhIr1z3oXw4bpjNmja0CqEkPidj9Z/XBT
EFULg2NEzD6yVRcr9eAEWWbxwVGjhzxVq1PGXvdJhWsXiwHW69SqFQzrRfaZXxfusXm7XxIbBhRr
Ns3vaIp+9ZvU/lla/q2KITOACQdcU1InLKU/F2VrQ9+HkQGHRvd7nLw7P8+Ln0YT/1BMrNTMlgTQ
EzVkWT1qWCZUCxaUntmcDZ/9emjgNGcDIa2jE5bXMAMKKK05Ep53fj83O2mN0zBD8xJOOWmdWjt9
qBXze7KcCY9H/pjW1Yu0xaaLzQmiJdbk0WPZqspDjJIQ+cCao0fJSaJmwbdZV6vLViU51FDDQ4yO
z3rU1qo6mXOOcUTtpM5pQugm3QbcKeSg+63fdh11yO4bs7Bv/Vmn7xyjSgUS6WVMvBIXkY/zREu1
q+d22lUFRwVmPdLO6QxVjDRIMrqwBu2VpU+tKFN12o7RfOVnOZcw2/33NO+6WE4MhkxOvp2tR6Zj
3ztTeVjPK81+GnOJdz1nW1H2yGGZB8P2AIItp1eGGoggCNZ3B0rDekn5gWGm+ifPNN/WOkN+wXbx
yUsYgr7TqZcmbA//+J+23n/Oq/2dBfA2rL9huQuSe/djlx+3/iZpWS/aldljDLErUPGz1brqtVi6
SQffrDHzSFZaJJnk9kvWdDuoG4a/PDxC90o3nFhtIKc2NvdNElX7GgGLIAJqFjT5D6toJjj0iGns
1Ysd+vPZ8bpfhOVOhxRiRTX62esJ0pGmjR6FBz+YN3SXMG3/rjPfO7FmurpQmEaVHh00e1qobL2f
toJEdtztlJqJHKJZEzp818PG2KBu5dbJG/vMG0B4n82m93Y9rx28HtNr7VcEF3eftWDkZMD8YMRO
Hnq1uXNi8JcVUU8YdI4p1q3C1H+ExXCn4PWcCiQRJygYysXhVyg4HRLwvjfgiNmmesk1UrTnuk2U
JzVmy1uiZ/RU+VeTtQjyckvVMPbApNLkfq3TEHHZzcWQXbajAix5h6yGcgndVOVJGsCg/WhnEFdV
2wPlnF+a6qVJzeFpYCHUOjVc6Dlb8mEmZATyspgfEnxWSkRWUMhB9qDqHJgd2nE3AjU1PeINrfSh
10YUwJZkSv3negDHnxVXJxgsov5JCqzFezBm40kv4BqTuhwGhvOMyhoG0//UdTMLCShN9XOFil7h
Wv5jtiTQUXilUz21NnRNaQsvzsga5mlekig1yht3cqadFJlBjKcYNgoAQ81atdU3tvklslrjVqpc
pdLhJRtn5EKb4ih1khi6r+MmgrNRurxrgDHPmJr1wlJt6QX+3anIL3JhqfPDYWd7rXFopxqP9fIj
pTFK1Pxq2RAQLlUWZvUHx1EOQxDGz0V5LAAEP7WaFj3jM/89RpV/GTTjHiLy9G5ErOpJEneG6x9a
K+u01aVTnyPiBjN/oiqxAqTRN9C87m4TK7GeMPZb67FdZB/nwkf9KGybfZ67bNr8FI2h2Srd81pG
Iak61UVq7onzpT0sLf26LJ7jxn2cPVYH/VzhK6o688nzEuXRiq7BUjCi+E8yWvW3Dqvl7WSmy7YQ
vA/qfwRmbP3GBJajdGbqlRM5amGjXRE9IXjXPZTFdFhH1FxGAbHG7Q5W5OaxqLPg2cRI9qzHxUvp
B+NVuknCkkzfIQtU3khR+mqwrB+sishxOUrqQFSkQBKSe/Zw495TA+8pzQ3vCV7u+dYwuu+BX8MS
stTrTtajJBXv/NgF+S/dYMC84LkP76UHK78nNdKMazQz/oopam+UwLOfAIs6TyiIVUctdNEyGGfn
SRq0FnJPtcQ5I0VpgDDFfKhSFowobygwx4YtrmTD2PcR82/SW3db3xDbKWJmjXNO9So+uRMRE9BZ
hs8laIgD8izJ0XBgRts7beWfDM+AORz+lmeonqNns23AhhoJ9oMRe6hrpIgKLVomkrB2mVHLQs1T
n0dWG2WAHJ6CWIi/MPX5EA//yS1F+PW+5C1afmhreMTfLdIqPuLQt5JDrjnDf33bLiihbglhlJwk
gwRKLgmbWgInpRLq2u7s6Xi8xxjCl2J6DdfAqyXOW2XZXX9V9RkzS8sudgE+bAlrZKAOUs4E9dCb
2RdzAR51C5KmXn4C2kQgj2zBH1kVxG6wQWIUgHf3VhK9ascZgaN64d/4b1ZPvZ9RosOB0eTQPkpz
388gRCUbQzsD5X8S4+aAOB+nHSx76x1zJyRIEnhGYtfGhSh3cW2G7OW6WGXOcJ8gdwDCDPiCeVQm
QwFi1/2aOvNvH7aItKjOI/JfB0t7CdB1vC26/qvDbb1GyIGdWs38Hk6mdxyXqNqE0xTelRknO8r/
3e625OQJ4MMKj2bAvVJQSbuqnX6ok8C8aRFqu7WNorzYbBKSKq53itqdB9P+nPKvLWsEoQ+oQ+UJ
MwS0mjW5CyH9rFiHuAbEvIDS8iXi2lkeluQySBuOFbQgfHd77baB2SKobBxdRgkTX5KOd+9uDBBl
7pvtNVAoOtpeUTIfez8Gtyq0fppZqBwN664Y6vG2Ce1hTQwzGm99fblz2fQ90/TqFshvdevlFaTj
ks1dr9eOkhXpVclJkjh+RbSTBxvGEjtfLHIspVEB0GHR8Y8Dq/Sc/BJlEAEsGNHlb0oif3grdpkB
s4yGbqa/YJjmJUZRbkchmFPJtjMGrzxzpsP2ZGScbkXJedqAvBUAXibvAp5AEmMJ+9sSqzPDc2da
12SJvZdxIEm0FAdcHKc5au6kqvQtxB0Cl9WIyBr0omhgKz3Pty+KT6nW1KiPGjkYsAU1tmadTh8u
CSRfgOS5pws/RGUiYyCJFOMIFmItUn7XLCmHK8KQ7W5unB5VFCUer45bHAxkutpinHZBhrRuiD71
QXUrdjG66p+x/fztpeOrVi7EuqxH0I0tEJwDSj/hOj/qWQ9uNLnPiircwVGGo3QuwzubWJj7wO/2
+Nub3TBlD5nGJyL3KuvgwbJ6Vat2z5RR4kLHslhW3QW6gWVrO6vPoO/1m3lAQch20aR1vrR1m59M
nDBEsXc9WixNcIpahChRAlf6DP8IYYIHPrhMGvGjqWv2ftIm5egrLbIwvX6C+x96uvmzYaaXvCyx
3yFJFDXmt2qo0Cyc0hP0S9HRAuhXtN1dGNTqjo8jyOSwKA4NgIywu4P4lXiSGJeuouJ6DWKMKmCp
9pCyRaehWjSiW4MoXEwUOKf3c6kP6Bu7zaGEoqJxsTX24+/G4ca4vYdUCsfPvXcXTEm8jxDY8vNY
hdcUidJIw1zdqxDfGuifT4hmVv3v2AeRrRJJtR9nyz37cN0oZXvT6iE3AR66yLS502YIVrwZTOJi
hjfPXUyXCEGyHmv+dvh0L3OLpsEd49iXPDkbygQQWCHevxuUMyuKeY//8TuL5/DoTuD3S8VO4CYi
TMedWXuaYHNc6NEI3+SPB7k33STu8wgF0g0eT/WOYFrUM1wUGNScB12C0gUz3wUQBruBq6K11Zlw
ToF6CpXfrY+2TD3eLyNIj+32Pg3nXxaN+7zhQ1mxyVYc/6HQu59VBjuSziu614YesaZpwN8YOijm
qLF5wCB6VyQNCrg2ODEQ3IcUc4JhAgqfEzXd2+1CKQLX8m7U2y8+34sDLK87dJnRB81w4bhcy668
CE6Iud8TlTPB6GXdd5VyyoLGf55gXJ8r968yRVUvUIMfU6+cWpeN4KD1h2UB2NtGeCVW7mR54d8K
PKy7YkSbWBvnr16FwQIDpKb8cpBIhNfIiC6GhiXPi9VnGBfcvTGlBz/sXyfNPSGES/hISCiWYqp4
W9khKcnPpNK601yN3WEK0/KkuG+hkuc7K878Y53m2Gf6/GTZSnE3h5xwaLEMRpr2GIxxCzXldOnU
H+z8w703Of2xq1+aBKnWGr0u7PlH2yu/aW0PPQsESa6B6HHbvxGRa0B2FId7VDyzHatBbT/Dv7rz
EEzdtdOY7WInvLFMRd31UHbZsfkGkVhlEiQJzVfK+qhSD3mM+ooLY6iqdTfa/3B1XsutMtsWfiKq
CE26FUhItiTneEM5knPohqc/n/zvff6qfbNqWcaSLUEze8wxv2ElNt9bXhJ//oiTrgfq1Hzn6+tq
FsDXyvQLc24VDuYTEYpPM35Jui7QUuW1DzL10tsY1eSFaG1qmVwkM0zATmz+It+AMHHecmmfG0XT
vvSPwuSwypAnS6f6Z03PtzOpw2M7HON1IkC2XiLieR3SZet0v3ySnI1e/VjU07sxESivj8utyKn8
p/WC620QAolGp9EnWKFrIJMTnmHAhgnnRNA3E0Cw/GPmTdr0LaHAmqUdWkWRlQqjC8aI914PSxfB
n0iBa6vd9ZUd35FtOG5p7eSB6twnR1WhVU8sBBoY2rJ8JeO+DA2fhvfQj9lmGKoX/KIMOY7soVWR
kZeEe9PpCRK+5MTijFbbQSufgfnfgU7zNsPL7ECg67KCuXt58DLzu9GK7yozv4bOIiywh8yvs4dC
4Y5qOS07r6JZkBl42b0SH1G6JK8GKqiqgP3JpXnQ8+7cXYSqerk0Yn+swSV6QfILp1hlh1ls4N71
W6U5l3Hn9mZO803WOKglF6Nul6hDY3BTqPAIOcD7YL2wajpJkBuHvspuXIwYm7ZszlXR/FaWe+g6
52PI2HgpcZt6ZRUKvdxjVEEPikfyWmTMXL0nr0bSzBJQ1WGHA307WTlEHjkXoaORRm9q47LR7FqF
saV9eZCN0njGiJ5ZW0GolDm6TrSo/pGYN9rQlYhQASJ7RclM66da6TtBqvfOSx38w3hWMpvTTGte
fb3Jr+YgSb0LQ+x+tlJo4+Xzso5lCH/mMe3Xr0Y5L2az3M1OYFZOt3MSdVpBcxYO5LmB/EnDcU4N
GGuvGeAMNiYdNTEcijjGpu1EMtNCLyPr/m3J2nc/KR+ddjoqB0+jLp/TsdwPeHAKxTmRj8MOJBto
mvmYAg7E0AYYrS/tsGjZgWt9aPVcn1Dl7XLfDY1ExF1gxsGHBhpAdkVivy+jeiebutq4pfY0eIBs
xsx8G6riS4LTszr1xnzZD7ZdfLFWtM7ZYRLV48IYeVDqzX07AS/P4DDNBY5q3o8HQYhY1NAGwPNn
oR0Na0QDEpjacEim6Y5MIzIEPfRxObo/gxhAU3CHJWObqPdagPwFoLzRhCTyUq/BNpVHc6zvCtA8
G2OV9lb4fqQc//BWDQD6oA0dGmWP8PYLzPIL9oiUHE3S2K8JxWjOzA1j4XPBpptckW2MsoMqPNpf
ejUeC12+TvxSbP1eMkwYkD7LZ7/Xrln5HjCXtZtpcnnrk7NBMn1jm9GYy71q4t2wH2S9G3hbWCTY
+dM7VBt6exn1vwQF7LbnDJVqP5Knpg8Eiyn/WDSwPieroJ9S72TG1Su9+KcsiVAu8KfVqn9xpvFo
+uPt5JUBeQ537Zi82xX7RkbIiG6Q5ZvLTD180mYOaM2Q8iCI/lw5N+gIgI2vKRt6Q1LRqK1n6RiM
p0iwzzj47Jab6kz0aE8dkOloVVwu04szIiqvpac2cHhuylwNm86FCKgLDEdWlTw2TvnTjqrfVGMp
w86fSIxk6LBP9cOs+/euRRG5pJCz62S+tgaq7HaK36eR626dzJ0DzNsd5pOFegc5pQhB3DlaSTe0
i0GJ4p0CufsCgxCjU4KEZqEd9rPFm+zyNhJ5srKgG1U4ma7PwL/nbeZcVmH1MFQwouZC03emBbNh
6LN7AuDHGLY9NzgqyTv/W1fTdDQAkbEbs/dePD5qYgG76U/vYoQ0vmgZvpfpvR/8XTKDFB0yMor9
wg9LJIKeBkeJMT6sdY2LhyKsE3nQJSgCk65XKNbFvlpn70DI5IubAe/hDj7N7bcxUhsvksuzga+T
Z0ehNSTMSRiKOadLl90bLD8h00m4msjvWbPumGTNLyGj6UYYE20l6ykePIJK6k8Dcp239kxJGCSC
xZlHPmd9mpLu2qFYTMb6PPs0DckXAXV1YoDomVr72aNpEdjJJSvCVF+LzQ6g8GZ19nxuNc4SFt50
SRjkbu4QIJUPcFS7l8LsuDpk4PSrfmPPlaIYL4uN8KjBnBLfRpL9zujZ47XdXAhZtoL3puST3cit
YdqKworQjMyF7eBMt5pU7SHTilsroSAnk7Y27TqyUKa6bpUUtOkcMaRtDU4VIgg9OWnyCd8KdmqB
Zy81Oq4AThrtF9HvI2uKQ+xYimTgkW7luWrBmIG4F5sSt+1+tZM+HCBi+jIP8tU+9ZOPN3X6sbUr
opaPGcGsNSI0wEe8d0W7ZZTxNp+F2Ol19wZk4WqqV4jPzQXR/N4JgquVbzCs36RPrXCphPBAeYgE
m05PqDubDMwkFvTaizAt2URDujLIHYZ7nIWpEPsjn0BAznIhs90xd8JaHk3dOXY5V2DKO1wIQiXo
Sv7YbjyH5QhxuNqmhhNljnpf1RXOmacSR+qGXJBuWxm8T0SJn5nEwDaysl93mFUal4sEb79okPku
3rYAesirOVxrxs4h8Gjj29qDaMRuBnB7WaSaDRxURqEWDNTRhS5H+kfBwqZZ16AD3+bU+jQdbdnF
5gwsmRFSiIZsT8sSvB0Voe1z9jcaswMUJsQmpsyvUOOPWQojqbB+LWesN45C7rehJrFuIiHa4AVN
/S7zdBOqnBsWpJxuNJ+zxLXNDwSXHzKU2+u5oGtt0rhfiCoqTOMeYF8VYpVhgNIyQr1o7MsPbDM0
4tA0aex7RSRsuLSGUnvXmD3qgLwNQM0N0FPG19zowFGP11rG2db0YjOU7VNe1owjOVeAMcO1oX6W
o0+qLyLFxinTSJI4DrVzPTtY2FvxvRj+V1uteYiRreU0ne7cWr65g/yCJLpflyVwTOO9UZkNLVmC
6GX4Ila9DZ9E1gF9EL0VD3Ph3k2Dx1hGXp1mb6KB0uk0sv233B5JtK+sx3i8n4QOqhuGKAliJO7o
bhyqtD6VtjgKw+HSTUbynOhj9Lp707LrmJtahmmm3xI48mTOpGL6U71L0uU+je0ZL6B7R0OFAJc8
htm8vnr+vedomETMC4uvGlUwjjkFNgUm+LokzM0mXKDYEnO+mfuJfkMaaW19qssnsHk+zc54zzkZ
9G1qbVVusBObDQ41s3qrmY4VeFdDArAT0Q/vAtng/oTnpHa3stNftbKk1TKZUaxg7qmYMLwSDFrn
TkEyj19ph/Xetg7UF0NdUmBId2NTVbL7kjd6caCStqEOl6RUZX5gNLPDy5CHUPpaEOPNrTvLCDwv
/17c9DWlT7ksUxVoM2zA3DeXg7u8NCIrt7EZlYKGdM0cKjOoydYhB6YR02tRJxeFmp1/nPOp+U4f
cEOgV9IbKK3k1WlRzhDp4hRPSnH3tkn13rWSkmN2RtqEA+3hlJBo3/VhKH+3MRkZRdqexyTdWQSJ
7PxFXbeF+VlqDOymOeT3C2+oG79wJD3REG92Gh6VTccVv/U1l72hz6Uk5XCul50PBXhZkNvxc3Vh
XCTQ2RrGAjsmEUq6WvnA7F8Zo4Vk2XcTl0fd1YCa5y3JQrFN6ykb9imAjQ2mJXfTN+a3tMBOlU+G
49YkbhnvrqHt3VWhn/i4eaz2u2lAncLr/oY380FFLXedmZ5XkMOQfYsiIA0WCsF606dEuN4q7qZc
igwc1h9YYrB+z7/kW55jn4jljDXKIOi8mt1n31DXSw+MBM4cWfJWfzP34qPmwwKJcpcVvhlpl8jl
tF2Opa1Dfc/qaZdl7NN0av+2lc9co9hAMNVflkNn2ydLxM/RBZ8SwLfpgVihp8IwtZAErOiZQdJ4
I7sY99C3r146z3pB2350q4lqE2OqveI4I7qa0YnrsvDZprJExRYFL9cmJlu03q7HXvOmO+Z7Z+Cl
qvBMINjeN7x5m1pad1pZIBkK63Wmb2kkcg5J/7nwVPzkmNriMVmdvVFSoIuEUD5WJyoASHvsYT0T
dms3WRiNIQkjWN36aXLX/rDwxnR+JJOVKp3vSsFOzemZp8klsShCf017ghoWsyEPSj4CIC13eLhu
c3c+0lZg0E8rz6JMxpBN4FFeyK2L9WB8JLX34U7D86BzYhb2M9kXD6ZThyIhp5AIYCjgBMkuV0PP
1cJYFw7x/WDpr9Nof2rujK6M022wyK7LdcSYnPu/u2YWExPzoZvORQcHnAUAG9wF3my8xZfNq6cl
xxVSIUjtY2E6K8Ld8NV2ate52nNJJPHGTS0ZyIbCW7dxM8ScLVQxU934jIoLfWOL8qqJx89aMEKR
TitQSuxP/fTgluLaqpwhMLWJmqrGfq8DqFa5poXiks87+caWUXCi6PPmK63SPeCKqz5Ld3phf6de
j07V0wUkSZUoxSwyl/ZcOASK9l15aGciUye93eIK/yiMAbuoSUK3nW3zgsZzPuJ/i2vAwfaWX+F6
Sm/crMYkLI+1ZsB3cox0w9BjLK37eGSEIo5/11p7NIkSUk6TPmrFO8zE2l7NQEt03FjSPC+wx0Jr
NL7caTyYfvbQSDrrTAB+j/HlzU7L98WYX4qauWrSFqBfNfzNmTwvhTw1Ofa8OPmghPggWDXduM28
s9vlfWovc3k6N3Kt8nEErg3scRO3HbX5RalUEV28NLQWpFk9MwmAN1ET0nffJpGiGOpjVRKn1Nj3
lScFHXTtbU3kUe9ASPv1yWQJF64XjU3jBZUEcleP20xmr1nZi+C3s9sv2yo/47bFa2k2dxW0xtGt
WFycnrQlewSPd73WchuTH4/LiVlto71mzujB1GbM6Uz+MmWxXyRYwpRs0DzXEfWmeuZsxHO+CivU
6anC4EqYBalloAfjqnKSErNitybuNROUH47o3st1vZnhfNFWc05cIS9OAa1Nm0K/bvBgeklk9nng
ygnDsUZaVL6eGV66glq7Rp1tbW3wBtx/DPIoy8AzubrmVZ/3ZDpA0ccGrrwJyDp/VGv598pFvHHR
UzYWFR1ncX2yyudJFCEBqrd9Or6mMy3wyym4LkRMYSzRd4nDicL8xHkt4whF/DV2xzPK7U0MKJ9d
AnNoZWdsSSG6LkX1MKbmW6UcwUYvpaxlnsrzoTyJkRtjnT38WQUSHVEG8bjdsxt7IFT7tR3zL3a/
j0yBjgew+WQqr3HI3Mur3R77Nn6jPMCPkVKixAj1R41GTm8QtjItdrH1KnOPywhZL18sSoYuIR9S
OzZuq53Za76oCm13ndwdedl12NiOZE+v/F21gqJZRVns6/5UNxoNAp5g6xXaF/vezcIshMhib69W
jbnJCmQlIVmJ8pKrOZNsGiEn0NvXgja3iS1e7GgZKuNKK+lgdUwi0Ilw2ah5qc54hhEti98dGI/L
Nv1CBpMyrOpeWwag8W4xRH9f/vMYGPqc63Io49BlhAMQf2tyrxoJG3erhiyDS/qTevVEBoybAAvH
VUvQ+cuhcRlJZ8jp3UFHNgT+U9eatD1/z241KFQnEaP0AbFna/O8lv0QzVToveQeNvcIkNn4QL7w
xzSWl8ku7j6rJg/CmP3IjX9dMjuDpTQ+8JFxrxmwu+W6SMg5Lt+0CaBqY1HaO9L4iWuPi4YKu4rj
TysXU4BE5IVgA4RvAXHWa/4mh2XJ664yeSnZUu06dfHwxe5X6ptf84B9e2ERjqf4AIkZQDqK1eib
L34B9NvetYt26i4vl106MJaDfUpCvve9Z/h5YA9rkiXWOpiX/Ljqzn3V3rS5mDd5KR/qhO5z6XmH
vhVImu5NYTJN7nrfvbKB+Cfd7WKXd/mldeBrFbKh6q+Fnshg6C2uCJ8UeKbKrsjHqMMu6RQ9/DGk
uJZc1tahngWBOja7t72VpALYBM4O3YFIYLgtTNTCciE0Jv02t9ubPp9fVXUJWlT5HMVW9SuzdTiN
kDYS5G3dZqdsJT432MWiP2BZWz/VX7PFPfnJrzlY9GR78tA8Npxt5tUsj/lDJZ9jK4Mu5LFHSxMr
2TBivVEjLAfVqMDzc/bOri039FSjPNONl8JntYYdy+4WiUVV5EMZ2bWYUF+cWZzZYz86evUyVF65
1XqRYbRIXmGMMMLumRHTTHqA0YNl8GI6dIkdQjlEpJqCi+y5nU2G1U0+Y/PSbV01giHtoogIMuWn
zGuLXthO95yPlUn+SiJVxjPNFRAqjLjTcZejYg+nkbvk1aUXFI5jMNE0PxolQEDdAvkyNy22KgQr
u/0u8g72Sy335YLObJS2fzDFYazGabMkNKaGFfHJdYuPCZGPu02jbWpMD0PZpIckny8FtPlmM+Ky
Qa1MwJ2o/lavKhorpv3ZXFpP8XuHwhIYhUbtOh4HNEtssv1VwmjgRDFyFzuclXWD2DnpzJ3M55n5
ugCPSrv1axtK+kLbw7kk1kwdil+2TpJ+GScMZIQi6lMoFZR3G9UX011HZno4EG90AfJfo8ufErsL
ygndRkHUMCSyJrVUe8jnDuIHd4S0E3HQTZl+GqW+q6gpN4vL5HS2klgu9Bu/FVYk9KnbQYg8rF3u
bpyi3qYmgS1rws0hScRwLdHbCw+De16oZ6fGZKqPT3TN+PzrFesPimycDflV2SCrs2+FU5s7RK/M
O1gMUCS6OjuOLv3Trke0by2lMRQLD7L0q+06WtyM5fAKomdb25f6s2E0bp0PdsFKWmbNc+2s1t41
G9zMolmuxHDpCfXYaYjfwMPnFj11bUmeOLMbW5FyWmhSMIA9IARyobHNcuznquyrwDXqOAC5UuPl
ZOq1zQMi22oAUJdL8qZUvESxcAlbZW8HQohLnkJ3tEX+Mjq8t7ExOvs8KzAwcdkz5vPcO/zFnc1L
Mk+EEpM4LGu0ZBxvfrF9G2NxUR1BfarrpLnTkVA4o+pNzKeyTYsB3PfQs93jtY122RE0MtN1pspy
6fVsHa9tgjyZ94KNO/HCFRGrk6gjmsUWjJidP5+alPAWZmU/dEcQ927G2zlfXizJ1OXszk9DzKwn
NqA+qgmiYYkeb1S2cpD2K0gJQtZJPlvLmULXm64SeqgIh74JGCVZkM2d9ht+M2/Rkt/O+qQRPu0x
ATN7xG7UDCZ0LX5aE4XOJGxkImGz5ky2Y3BrXEhM/bcnsYwsN6o2D4BKmpWywuacE63xrRL7Qzd/
Z7V+g54h3AJQuN3droOjQ8aJ0aHjD+Bb/LQwnZ1eMkFByxB6zcCQCbqHJuezpMfskOKTp/N2SLU3
vxfedjJ6AteyojnR+XO35eqRjifo6dD2CnSDSod9DsO9VKzsayPAPiKAiVGE3LYPuRUvV06s09tg
6yNqLDlu0qidBgseH/LDqJX6rvduYVxQGOrL86yM/TroqMKqfxpnOiKOHAMzqYdASd+gUCxXfvvk
lA7jW+nQIrN+zTm79djtswnmrjjPCqsR24FJ0YBOfY2afd8zN36TkEeiNYRZE+4UykH77pv5zUrI
9SrjUzHhrRTTt/QQ9NscCR535eOIKEDemw/3t3YQP6ynOWZ7mENv2DKg86FdptdSd7lWLtEFVZ7f
aaKFnm8vnHJr22warCihMbPncy9M/KGtf3RLfo6zTsXiyL3B2hNdoNuyKT/xbpBeCf2Ufi87Y9Pt
7/mLcs6qNEd+scsoBYGL2TAstHxf6QQ697F12w1+ftUMnNtWFya8yZul9bEH0gQ3Ot/epqOU59bb
WrhnQ08J0jamj2VpbrjD5lTB1ka0jM/1TY0PpN0t+WVgd2TfQWgbBvm1/c4ZsmKrkD+Yuh8HaYf0
mjZ2xv8QTsqkmW5qh8lc7QutXb5ryZ7uqw7aSZzngTbbquov172wWQRbo37AWDfzqRj6GiX+Otxk
l39s1LcKJ+3V30NO2RFlhPLQFg5/7XCJoInVvsL+iCfXZC0lWN3TfCj+/byEbcc6HLfGYz5lOeeB
/jKAlwgN03SDxNp7jmOHYvVfkiwVTLmhaTdDJbd9zEamksxB5JteNd2hU8Pj7LZrZOZWtp378qyw
jNE7pjtn9WUXcfEQbOxNBRxhRa+WThwlHGssU/pgKlCHt1Y/TOe59e7Lmje0XstN1Rr9efTHlgzv
ncdN32thsoy0N6CO3fTxgsiPzDim6lNOBhRxl7Z8PhnPloOzsB3e2w6SCxNdlELV1u/dm4qOWNiu
YggoWrcxo4MzLVaYOZegDfmT90sYO/NIfOFV0U9qB/gb52J89tfklDjsVdiW7QqzTQOpFegxhrwy
yB+gyFE/LLnAo1zv1rD6u24qkGGc5Llc6H8K7ksJBOleW34V+cF5bBnnzLbmcKyrZKeVJCN0hvfr
2ng0q/FZjXO8EWCQA3fRA3dYWJ+t9Vsob99bxGTnv67DCbpW5VenmK3V3ZHaTyPEqF6Sa2m1T32B
mWLk5DKHR+Y4rv0eh08Sp9s466F4TObG9cXXZeKEQhw6yeCbVhCb7tHEeV3Sf9nOiXPwsfxcMaj4
ZFxixpNWo9ve8Aa44nsoGbZkjqhBfN2p2ANqk5ePvkOf2nTJKIIFcuU0y81s0T2wRfyW3uJAYVUJ
YrluJxPr/tyflqkoI2wZh2WOb4gLYfQFLaIwFFYdl+dMluWlqu2fflUnIaYbqlSwxel1EXMEZ6eG
IWjYFWLi7L5UZ/RRbpw8FZSzQ4VyYu07ezwYihz0Sj1oy2qcJrxAJj7gXZPtq54Sd/StH7Owpk3t
DC9aM67oXAU3A943k8nMDtNT76XXI700NLcPU4zj0SAsNk+9ZaeNox8OaxP4IuVsye5KyAxBwlrf
9BFYpQOeSW7lhW4y39++lw5xYrGySJzWfhJ7+ihE8Tn26crZb0ay43MRGeGF5K3vnHV4TyxEyDy/
jNPndNAsMp7MxksCAaIMhYGOrc3bPPfzDuMTK+xVPuZPfP737mff9n6YoBcg0yL6D76+0STbKjv5
UYO6H0z3py3HF28ZHuhCxIGZa3DyXYKzfIhSXcx2QBgX9w59VI3UYEdgySbywNtM1dqx5dfpOrux
dQ0o7dOIpRd0NT6xSzerHhnPZ6dWhsTuHGblAH+4WqwlcrmC6qSJKhbu2NFerSn7BW5Wozx3Kmp0
bG2Mv6f9T+0OL+RMoUbXzU0ndkbMnZM1Hbqyv6/EDP24/jQLD2+62k5ehqVOFy25DMydtpf4GW3B
YBcb3675Q0PT26arf1JY0sLaAI2A9TrrdDy9fnql7NXY5Fl6ahuN1EqrOjpMqxV1V0XjYutbbHM2
1YUMptqJDKkSaGNtRwRLd2/yxBDWuPwLcdWzKU2Y6CTdMWXw2u9GVvhoafOftOku0KnxYNUafzep
nMJBxaG8ZRN2yUBb5LOxpv41ykagBrLHPTsztsqtH9O2v7UmgiDAVPNrZKGs8Lp6qOXMe9snp2Ar
1NEuD7JFJ7jKKo4w9e6wfwP9Uy0dK0UTQxHuhHMq6kat3cr2Zlx147qu5p2stSTsCoqydtg3tUHd
iiac1Rmfnqq3XrqesooFKE67equ341XiEdye6MQu4DgyfG3Y+qXGuPL8Wqp+288DJcCY3GoGRb+s
m++Ehl6XE0bpJ1oWaov54YzdjdDHfeWXy3Y0qHfLsXDQgyyGhUqILLG8HRPrsxXXicWqSU6gSzvs
18fj0AibMffZ/yEj5QPxS3TeMx2USBEDx0zLtcWmNE0oI1Ri3jCwcpNK/SaTE24P49AmZbUzkAec
yrlVpn+x8lCOth1Bigte17Y3XwaVPeKwpByFQ2WPM4MatXOuV+shtvJ7wZqy89wpKvo18lvjKuZO
zrBoMDU0yIim3OY5aiSJnXnWb8xOWSE2Sr7yEoqdFl/MUKGaM8udNWm0zMbOHUeqEsRGn8yCTauV
R6H67zifv4uBXkW+bozuvuymiYuGkb+4eTVT5ztT9s80N/D6zdDSyzYCfk+/bAGs0LFrd9JPJFka
9m3dI55pN1azPqa2+5y7aq+b1qFLKVW10TyC32HcQ+DRmbgh2oM3bY6/htC2nd5ywwANMftiZ3fc
YXX52ddgA4tPYQly2IoDou6d46LElWPzssZ+2C+riNLRePLJYe06/y2dLo74LD1qEiMFRjtSICp1
tCtyTxsTgbvynnQoblPc3AA8mnFezQ/djBYzJgzDNq5zYnCMQLu4va8YZNj463KsJz/MVpsUJQ6h
Y3K04KTQZvV2ttffW3b10Q9klWm6C2sfQ5o+P/oCednyGSuwvQc5GhRsdsiSSwcaRgI2XPFUENDJ
uAl4MdvqP2p9CjVcqh2poSozbxzDJTMUbmCO5j618f5yy6Mv8LLWhb0Rac1sOqM+cWffddZwtnvl
BfQa2XYTWrfROuu2nJxhW+PpkR7ORzVemxPd4IR2Sq99QXIg6hFtdSN7CJL4Uk2Xj1bSLy9Lg32p
e0CCZ23MjJb72hpNxvRc6UhgUJEuE+mRxmD34DsUJRSKkmmVSxsQnlQGdkJPFsQBqt94eO88Yzf1
4ji5LjyUlmTIgjUboIXbIGhO40m2YjwZTTadECBW2npS22MfkZtBa9WhGkR7nwutuGdbffn/3wPN
wPwjnCJum04MCzJOEyPobX2I/vNtDtTUvCXWsLv5ewg7AH0IW7z9+yS5THLWcU9t7XVo79Fhunvs
Yg+tDrzj7yGLeNdz5+v7fw64HFUSYLrjt03Df58IIZ0pfWlqh7/jMFurO9URX3951r9/mC3ZpwxU
0rbmN/t7bHCGMcBhZ4Nx+e9jZeYFBlCfm78jYHctuF1yBG27kDdCzf/5h73dnSdqefU/jwtqA1A6
kobWf483OgeKhTjSJzXP/z5cEq12TnAY/T3p3+NlsxA9ldq37EV2rdnFtzmZno9djHGqaeV49fel
4zfFJQNu3WYqnx79PimvzQ4tsU7kxJ1j9O7IQAhKxm/GoHbVSeosvn8/uvT+ECSY9Q5/X+aln0cM
NojwnydOYnkkqxDR7PKyfQl1rjD+OfTvpTy/faHrIk5/ryQzIhvX2EsQJDhcTl21ZzutBX9fZkye
nqRvPlWdxu+h6zdWZwwPf89j8JNIGX13/Hsiu8bU19V+vPv77pjbwYKnl6masrn7+8cuu35X9Fxa
oLLSNJicBtaFrIbg79s4mps7XjDb92Qws4pfjqmyNcV1RVPr3+cphkWxH6gjRApzN45WdoPEnu4a
qcpbWvAX50Db3oGoc8Mmyeb7AqRmOEBVeFj6zglipm8eqb36IJFO+TyivnHd2fIlXeHZuaXtvtbK
rjelNjXvom9/CJVlXLKvX7w5r75UWzM2mFvf9YqRvfSa31FRUVT0VOhwNMGstywcq34bKyqaTX9E
rcKSW0GhEU6O/YBoYsqdmaPXJkrphfzQiLi2xrX7Lnv3zsXh/5nJ/M2r0/5DZ09A9Tb4bya9202R
l8suaxOiUXyjuyNMHq5m6bIEXQKX/x5LipaRylWj+Jm77u7vG0ZiuCwScbv9+/LvG32GOJQnpUa5
w1P9c1ybqK2DxSz8+3K8PEHjmt52Vh5Evf9/DbKeG+zT9NFs2TVpsPauvtMsAwrx5Zi/5/fpCUaq
s+d/ftW/b9RDPEX1QE/r75C/51eajs9/Tun3Nx1+NibS9+tcEBdJC/SGtKBqP3V2TiRom564zLTt
qKn8AYhBFvSGPb5XpXY27VYm9IjvVi9Of7vK/sDg7b9Ix/SIQB4Zm5Vuiarid9da3VjXrim9HZvX
meu/MumLW/OrjOdXuwHlktpbpgf4gNZivavd1nlTjtkESSLXe9/Imp3vVOB2qmG+wt3vRaQ2xzfE
mg6h1RX6M47CHGBSetvpxX29mubZaitAC5YjaU3QC5yKtDtz4tAoSpriXLB1iixYC6eiEGU0dVBS
ypoGV1XI5VTY1hhZNa6CWtD8n4RRnYxpMSPINsnJ8E0n4kJxj0XBIEDDgstVdlVjOolaRvv3lp2n
d1QjlHSG63wl5RVcCed7ZB++GcZkuf87NLNXDVXmv4eqefifQy3GnO91Mr6jebRZfafiAfdUfiT7
LJIxbFNoy8gZf48heEZz18p0K4kLDdtep+sXy7vKHEhWzuN1a2arvPv7h3hZN7DASez+vjQuxxkz
k7iJ1dpRy9JGcHeOlg3VJzmYWaf++bk0R1T2zLi/ogn+vZLmB6gKpR+v/+3Y+mBvmFNiN+jtG1JU
8FhKhoGZS7izoAqHmHbU9u+x/6PsvJYbR7Z0/So79vVBHHgzcWYu6I1oRLlS3SBKVWp47/H050Oy
uqhS9/TE3CCwMhMgRZGJzLV+02W2e8/qHow+ipvUhBgn2qxOW3QD8kwi6nw3OSJRthGRuBH8NGcT
4p4HnJl7iIOhGy7GzfyGbm3gOUtKuaa6bX6No/6xUJG2O4mm3LFTJN3KTVZiod7Hcb2Q1Q50BQmU
eiWFOv877CD9JWxE+JjSGJHLUquTxWMBIMDUSG4yml/jqigR4COPex0pQoTzSTVNh9stREdmePXJ
pKSO5rSNDExXnRR3kDcicZ9KMW+CL+Z/0+gZpryRFFL84kIxUBxEBzxUysHTxeOYAx+PHHPrTRvQ
wi+1Y0v+5+QlBbAWVAO/kjWsKPIY2VnNEaowRvg4WUPBUbPS91TNnPvAg3jjFOTTRXtiOQ/IfcgP
zrTcLQpoMZLfMD7N9lmOKpQx4DbtDmmxFO2Nz46oa/IXqjgW4kQ99qohpcvEwHJW8TtpX1l8m2bi
tB5wLk37FilzQ9qLpjKM6BXx9VS03vpbB+JanEh/fGoX4ac2Q7WVbVJEy84mh4rv1bD31eHnQZar
+6Dhbx118OKJbxlflBDygZxH+VeKdj8MPTe/SVb6XCtKvdVNTV/bSugvnURD9QMN+Gc9UyifwfBI
VZv51FPQZSrj4AXHS0yNmTBBZUjLShv2Nipb7hBqC1DhzH9pfxyKInkfckQ9m0r94hmVDII0s9mx
d9Kue9moSousqEzpfiZ3mrdxk5StdQ21y1aTb7mjvOJPLl0QzM72qYrMYGCNABL6ZlUkefzSyhTR
BilWVhIUrq+mO+cGybJ5aUsv3ylFGa9kCGLbrPGSZ3sYtiQj029Kp2Wwnlx3n/hteHF17w/xcqNq
8x8s+uxkZUl7dD2qDP10wfQ+QFBS0wrBBqamp6+Rk3wLkSQ9iIOW9s2h0BvgtYaNxIHELr0AIHnQ
1EDvZ2IMXM7pFJg2HDh9/zP8dQsxPMnzlySJs83t1rEGLFiX2nrZFFAD+n7cotviHEWURhDQrBbZ
exGGJSgW4Knbzq6OFgXBeluRAQEdJgfzrJDKl6GlrhqmevFqjdStgz6uvmVx8gLMo/uORfOhYT36
XrUmlKzUw8E+G2eZDU1gJrGRn9LRjge/JelByNiePtHtE3jiNTzlSVwuswoU5lQlnwVYS69FeOuI
YinBBxmcZUu6+xQ8Sy024hqC1He26RfOqsqB+Ha9WW19rdmJSBzEEGMaJ8JiYhfpnUe+rLbug16W
tqkNryuBpc4uvUVEQYV8tQimbjGmlFx5HsfkREvDYAyP1e9s6aXd9RJVieel6hmn62D+T0cFZwmj
NKx7CEPc5NdrXK/v3KTkm8VrVEAK9n1ed6t5DQ774kVJenGnLUcgl2B1frXZVVMvIlJgQHeQhIO5
op5L2bbvCjUs7+CyvLAnNh5laFXojZnnvLKQlA3Bk1t8Ee9Ep4Gq/QIcSL6Rc3CCdavl69QC7xrX
mvcUuJm1zFvEEdSwh0cFvRPznBaqW5+Yj2MMysbJPOl9RX3NfU9blqRaWRuPCfdaApCN7npD8xd5
GEMgAinwQDZz2XOvs2ZoxsNYuiROLZUdJiQ79uaIumt6Hc5Er6VR6Rxqy72jPI/AaBDEx7wyy6MF
Yo0Sehm8FVayK9PQeC613IJT4SEHMibBSy6RQJgGWL9fSS21Iqlu+2/gRa5XmsxY83yo1DO1JTLu
VhE/djEMJQQ8g/vQddGNUuqMEklsrbvBVPchzwjgMElDRTvM7pjf6vWQyNZR5/NZWlGk3Wcx9neB
LFmP/SRZhB7vrCh0e1017jjMksmDobEG5UCpMyZxierW1JSC4D/k0+E6ri71DG8L6ecVoqceBhyS
O93FghByOzXuJYjE5mJqjf+Qm2hWBAi9LUUoDgzQLbO5sLKfWEAID90GiDYGKDrpQDIg3dZ1Gh1n
2tbbm2lcHjq/S5ZREtfPahB+F/9qRfsjMDr/R8h3lWT6gNHFdI2NVNFen66JLXIKZahXz6M2lQ86
911Pr9ekTqzMVDv5eU1hgkuJ4nQPpcrZK/Xg7Cl5Ut/qVAoSRZh6q4hnQ4kbNl2p6Pp8yiJYW0hN
sIr7ImkwKdDh8eGqO6v461F5xkd98BBhmBmyzTGdGm6HOg4wAAb1+jhCpF02PY7rVdBrd1mqRsvA
CKUXSPKnjm/hDyNoz3rVaS/wFlLK4tVfhrpJcxJLV93vz7kT/Bz66a76KOOxnhURacRvaplqT7Jb
5o9e+yEI2m9Ka6rXHsX50PP5mtzJu3VVuoBQxqLFWbySe56xMP4piMr6UpxGCoIAwXTInRCFSfsk
o9u1L6NpvyZOUzRoJTxVf28VMcrw5W7USFk7g7RLDW8PZURfx5SKd1TlpZ1oh/hO8lQ0Kklvo4s8
jabo56QzMaoxlcbYiAGVaBWn4lDYBrUyqwlnOcoZP8eLnkHxvjZO6e8H5vmzx09jE/ck5pSkSM9u
qqRnccYq9LmmmLq7tfeup2xsjcK9uPT3saBNf46t0e6doXHQIDtsewdxMBD65HuU6EurSNAuqRu4
3+L0NqYaKHd8HiO6TdlArKXFWCYAZug9Soi/79O0lslPT6eqBOJLnIlD5fHsAp7kz25trWoPxeEW
R+YYrcIEHTNxMRRHlJo+3Yd0JUWaqjKZrmxqZB/uwcLJmqdDL4OvyeFqIdfXOsEZIYP07Ml+ei7i
wYIj7moLZ1CTjx2bukXA79aaa5q1oNKqLcSF4oC0cnquNuU0UjRUHfgwkyXHGp5GgtPMy0i58YAZ
QjETIVSmbF1pKC2JUNWhjEpwNe9EGJjBggek+pg7qnqOEv1RNHcB2q21jodcOKTDS6VQ6mULYW1F
r2TIJ5w0x3uMsvWHKh2vt3Zivdl3YZOjp8RFVDyGJbpC7Eent6XEqAlmhqQdO3yVXlQXZ5K/vlt9
ercsw/wVlaT+5fZuxS0j3m1SIdBcwNJfCyX0hMfFqs48cNGTWPpVHX3SU7+FReXDRHOA0Ihe0TH2
MTO7iGM5fY2VON2IaEiKPVMlFJ9YWToha11ogUFwRtutX1Tks5d9ZQ1Amfxk7iJUcMxYCmGd5BqU
H0rks8To64WW5oOdLuzJ1yM4G1IVnMGbeWwtuvsI/4s7BOT3jdTbL7LKyw9OD+vIcc5FGz1VU3Pq
wLMpI8rpdRPZL32thXMS8cGd6K3NEE+MIXr2FNDTtY7FTt9J9ksJaWyVlmG/Elepakc6sgnDoyPF
zvMY3omXtKVWvkPplQrg9FJuGFLILVNpLcIhGl5HfGfRsKryx8pzl+IlnZramDLifN20sfqswxqL
AvtQxxoVD1mGXIyR1QGnbOvQFQa1l1AxXXCh+sMwxDpyQ7+6ewkMw+2ScRwHJlEk9g0erZoB68Rv
Hzy/aR8wWiJ1GAMOdT1CJG8wkOmGb7cRSuM+daEWH8R4XE+qtdZCtBRhOd1wquJO9xLXdGVizNEU
cdaOZqzrZihPfQrfngUAUPtS4tcqI5LZaKb3w79v/Db7gYdTAk7Qm7wGdNi2Y21D9O/CJ8Os3hxN
Sn9Ergr8xSy+aKpRLGuUCe/IRpqHfFQKPJAc62soFQsxtLCp86mdbF/GGG+4QQ54khhldxlzp52J
1zMhKcatWXxzc6CKUtGzGJMiY19BqlxmgWm/ABw4iKF1qL62tgwHUTUV3hQZHfE3ZG5XzC32UX/+
DRF7qOvfkCWsqcTfUMIaegrS4g34brtyi0hfxXI0bgAHJAsVYY8nEbZllC5UX1af9Lr62Ts6nvYh
lCO12FA0SlawnamTaFL4LOOTvpAHuTwChu+2hRJVG2ST0RGVgnhhoZv3ZRjaFyDQ+h92ta9iaXyv
C6YJRMhDCOVcPTpueazIZ2YNggudln7rksJfo5eVIH8Xd/kdmTkso6azT2GDyDM2w3o9Zx/A6KLo
BtgR2EC7dWIeY0Vbur0U3FE2sucxedelaC9sFSwQROf0TjOyZVZ3WEZ4DVdoToDxi9Pb1xt0W83S
cdVSJns9y5LvdB0s6BQVoQeKJyuHa2db+sqyLFsUCaYOMUT0Oq2a7SkgoKIfUqBCCWwVl55x0Mlv
HszpIEI/7sz9iLmkiES7GKEk1I8o+lgoU6ch1Pfp2i7D48g3kpWP681cCLDDdH3KEfp/CDwAk5UC
zkIIoVtj9WQ6dvRAOd2/tuexNW8UtfqK2gZs8/YHauM8w4C/3Hu57m48pIPWth+nD1FHkaOW5PaH
1slzBKCbbzKqTQtkHJUj0qk4oDVxsOoLqXouZeXJK6MOSR2MsobUeTFCPFRCxYrumrzo8ADRBlT7
B+/MHgMydurdQyvv7jS1Nu+N6aCr4BaN7H4IA3NSFGsOQDD38P/AWpZ6VG7VkWXFbXxTVcFKrtmy
iTZxWeuDwh+CJlmLUHTIQfmObL2xuw2zQFJZVZacIG+a93HhVie7lea3ASjLsDQLh++321SaVazr
EVKfuEh0NE3QL6LYd6FccCPRptRpj9l1kGxF2GauuUqDHDSEjDeO4xkvNlu6fecAAhBhNQz+EqUa
eSNCK8qeaspdZ8hU7gMM9VVVN8ZLPngQ2JyL0of6gdIFEvye/AcwLHkdljlbGtEmDkGQVndwrqAt
M1YeM23ljmW+rdv0FSww1HPHVReKbIeXbkiNs66+NeQWIM5gV7FFxgzK69SZlVl0kfVAXshUh5ai
7drh5q/aoCp7ESGlaJyd9E0MFy2BochbFq0f7xPGmQwqopaWpdW2EEnr6tWDQ3W9B5sL4NrF+Ar5
xZ6XDpXpkNK/Mk1AAXqvD7fIda+RmKt6VC5ufe1v0a/rxCT3a6S4jppT96B21KqnCfDXyOvrTX2T
4M7fXOf0HuhHr9t63RAdYDZGByNyL00ytBvkWKLDrV2cXduKnoJZB7KB4bfmtGSmn4m4GtvvsQcw
H3+Gg5sY2UGciUNVDGiqqHGDgdifHa4iB/2HWLeCTSZ7yS7s8KG83uZ2h7aShqUSTtp90/3FQdyL
RUE7+/e//u9//b/v/X9479k5iwcvS/8FW/GcoadV/ee/TeXf/8qvzdsf//lvC3SjYzq6rWqyDInU
UEz6v3+7BKnHaOX/pHLtu2GfO9/lUDXMr73bw1eYtl7toixq+ckA1/00QEDjXGzWyIs5/Uk1I5ji
QC9e3WnJ7E/L6GRaUEMze3RI/e0isdZO1bblAQO8VgwRBzsp7HlagvctZlLQOSxUMAmIV14Y6cdy
NLTrIRmVo87UuqM2zGeNWpJ+BJWfryXFa2a3caKDmhsGmlmAZHIekBQ10k2R2t3BSJP+IM60X2fT
CJRTUpZx4E59tiYHV1W2ddBk93kAlNbVhw+Rk8pbw3eG1T9/8obz+ZO3dM00ddsxNNtSNdv+/ZMP
jAEcnxdYP0psXA+mmmTHrpHjI+4W0zns7Yr6xtRSLI0BZzJgGz3SIdPhZ3NYOsgGFpV7kChuLhJd
NhC86at7J7BKJBRo613TAE4qtz6svj/jvCm/F3HZ4D7jPxfA9U8B1fBnWX2Oo7p50iBNXSKw3KLV
burwoLhQDEUYKxRVek1CPH+6xoB7sPTiqoS83xjPYC3i+Wil8V70pln04f59/uH+kiZvu6aEaOkq
uJ66bo1YR9UeyD7/8wftaH/5oE1F5ntu6bYC5UvXf/+gGzu1WbB66TsZkQ69GD4/8Ql7icOHaiBl
AbEPtTzxGd+6uwxZ1CpNd9dxftXAFEZHdOfrY3lHWgc+bMQXLjGHBtPMqbG1J/ywOHVdfTq11J+j
csN8bwvWXYWXO1s0q7Rla9fjt7qeDRX58BGDmJWcqM22SXT70XCVs+hP2OWQMVdzmJyueSyRN55X
rT1+c6vosSfH/Mgc8OmGMfCDi+xoAA3nfYxu6Wj059ay/Lumyw8iQiRwOP9sb8/4PKPA1+apO2s1
lB+BuWgLV78N4dJaT6+XqpJeLkbWJ5ssBOXhIx2ChH3QX2S3eBx6RcHgrSWXZNfT3+JJXyxrOTSG
/Cqj/r8BLGReQ3MIjikc1gfNxiQoyIwEw1Su/ru7TpeXGloI//zVUAz1t+8GCjumYjMBmrKiGSY0
jU/Tn5VIKSJayGvk/L/myVCZe7kNUiAugcLxem66hrEHfS3PgYeBUhdd1wGi63ooDQx3O6jiZeVj
Opik8VJMmJSOi7Vd+4Amp7nUxdp2nUkYgYtp1mwhdIveENfge8fpV7JVZkcfGsdRnDVV81RaTbC9
tecIRF9HdH92ivHogP28SIQOW5BwrC6ZmrKAiwK83uBAtcn4hex8svUBxi80rxy+ON3IU0ju/WPk
dNdh0mi1h6RHQdlNHfmuq0J55RrIK9hTKNrEAcgvgj52olzbRHgbLDpE23XwNO4W3u5sT3f+dFO1
b+/YXdsnp6+PVqWaqIVReZai7kUv2dDpkB3uMEJyULydVmRSmHyptPIYoJfzrWlYFm1Tr/YuLjMp
YL0JF2mAUe5UeadOf7RWGcmmGkp1KUIxTHUgEudKSw7ORZOHb3VybkM7OQ+YtZzhyjy1eS/vnCaz
7Jlm5v1GS3iKiSHiUE+DfTN7arpM3t3ab2PFPUmhcgPJyK73CxEDRjnJL+fmGEcXLRqURV/h85E7
RngRBzUJvo6JPuxF5CItfnajLyIQ1/gWKtTgKarZre3Tffo0kpf//AMyVOMvPyBNhdXoKAqPMNMw
P02uEdj3xPWz/Cvk34SHfuofhHcPyXkKU7njLIzKSPEH/GX386lbhHVuvFZAw/aor5JecE7IjrQX
EUQ8HhcqYpZrEUp9Q9nA7S/MF24+B/j9XmSWd9eWtrEZFBCjLlLXHWaCIG01pJUXXTmYmyJsXgJW
AOzUURapmb5AigG3AIquvdgpWRPRZiqZcwoHSbljMluLaBz0ZhZTtkCapc2ry4CBjw702dHvwe8u
xZti2k6h8Jv+kgRN++BmjX/fhSBtMq97ECNKxK3BLMbZVoSFZdq7ruCrI0L4dRNfNOgQAxnTO4wN
F7VmD0czH4bjWNQ5plK+jCR2A7zftwFKL0RXJclfndzWN4OD8byHC9kmG3Cg8PpeufhWhfCDHCsU
0AY4/tNZOLWhFKIeSGAow96KFGeHhLqyU2P/LOAHAoggkAei3QpD1PLAK4woSMR+6OxtM7LOozQx
lPgVVeT5Vi25ibWCM9aetYK59VPULWK0+EV9pVbTaOs7mGLy/PUfxAHZ3vsosqqDiG4jIF/4D+Kq
X/cQIwIPQS+NXzw6gH/Oi2Kyg17qs+/88alZhFaL8rbXXvtuU6aYRkWf2/y4zanirNAPbWWX5nH6
fYM5je40Cwi7Q+PGDI3uICtZsvLsuL9vLT/gQzXC58YHE4jXUPatSOozKVf3D7N+a9PBJKkNpDQz
R/VHVStfU9NJXz0Q6fPU9LVdrobhQp3Sb4MaWodwStEF0K62qRLd20iwjPgx0yY6UvvB9NElbGWJ
FPZkKjtPW9Vb35bffRqvMpiCfAvubQjI33+dxF54bQn/PJm6asU6ST7mwqYc2weJ9Q3id2UHzNSA
3C4aEUfhTRS1m6/AZAT3QWgYu1wGO+c3NXqmFTogC1w8HQqwRnVh9invw+EUS/a6YHFxd5v/SDyb
q2BkTrhOfS2jfRtjKyX0tl0QwWwZgVG4evOG7jySfYoXXQzdqXaWDJ6/KNPi65SHECOyRgkWdVki
aIai09F0dSaCwlK3ko2Jr8qKe58nKbTU6SDC26Es5HWnxf721tSYUbfWhjIYnxUoUmvD8pa6LvtH
an7o6FuadralEIEfhNnXraXD1MnssF35hSnPRbc+DQx6P7yTZe8oBUW4tgPIeVqr4T8Xl0ilJ2mK
kAQpTWiLfHkAYM0rw7VeCsv4joxu+p5H0LQccIKwcYeNVJT9WyQFeBE1lYsLsI5wbZuVDxladtQF
yIJAoX/AgiJYyk0E5Wzq1ILaIpPnrESnaMIyCJV4M8+3IpTkuNsb3iRr0kV1Ph+7+Cme8rRjkaeL
3Ki0aoVBXrIMMGrZ+zEK5LJuoiYgTkWjOOAkhLr4dADVbWQzRMd+DheNImS6Nde23lMhc33Q171e
Bjs/CL9Q7nFOLhTnUzudkV6k9Bblw1J0dFHWb9wSCwklGREZdwOmFbsfvqjqqkBE6iVvVXfv9UhV
ArkD5a6H4/OYyjJfXDW8iIMnPTUusF6pDaJLjd7mXhnKr7d+rYRA2uW9uhBtqlx9s7M+ZKFgdbig
xQNSap2Xf6sNuOkOyEKw/BS4ySR2c74pyfe/GZF7MgKxuf5F04fs4jnoLE3pWRGFhvchmvpYaWjX
vgwBj1s09Q1QV3DkTFykQprwDPWAEsP0eyviKl33FpLv4vfG3rC+pFW7d/VqxY80OQ61Ij0bNppY
qAPApK3ai6yk2zjOpGf8Efu7QqMC3U2jwrzDKafwIZlOvXEINtKvcmVGDdSZiVurWRyflbq5vpp4
ybZrs3XpghwWYQiHZI11fThD5w5toFElt2JB4E8HxK1a5MGWCsCZizggSnXs88xAD7E6GZo+soun
WosyZq3CkGdZeW0E0oYyoVpEeIyGPMIQIFkGkK7PudambFqk7oSqkmi5Nd+G+grejqIjTpR+Gipb
Ex0/BxG/CTKIYr2P9pyD8vI7GUkwNu67ldiILpo1oLR4MupTmvGuzxVlj/hj38xZJEqLrFCHr1oc
7BxzbJ9kzyp3rWd/aNd7LTxA/39LvES78PCZy7HmPCp94TyCK5w7QZdfRISC9heF0spBRCpWKPO2
KTL8axjaejDecmmM1yIMII+h1mCpC3E3cyiHnaVO6GsYB6tWycKlqkKXHd3SQCxjME6lpbDphKz2
xm/vvlUi7wmxPXuDzpqG0l5WHAaXhEpWpxTOpeCHFZN7ZApuHtzRo9jkDwNIc7O9QKluEPxlSBi1
kFdZbcSdxH+k9evDiOD6+p9Xk/rfLCYt2bLYpQPJMBCi+X2nDic79aB7xl9xuJyZbdFA9ZSqC7za
aJdXKKGCoakvoi23KoVJP27WIhQdI5S6T1f1krIZMqeWHgzAFuk4t3snQT2yuZ3oppFg4OipgLGB
c0DXrKu9OJB0K1aZIX8bJanap56FIAUyRdVeng5iiAiRIOc6cXq7+MM14j79UL7+88el6PLnxbfF
cwi1cdNRdKg6nz+vCjQPABWte1WRjwOprIAcmtYTynQQZ7kf81gP5PpSQt3c3op911qg3TjV2pIA
N4gCoagcJqoGVLm12AJlHptRUzl9OmvVWL229b/O/vfjOrVc1YY3ruUJA0LKwCZzYoZ7sS0WoaeH
0V7soUUYAVX+EIre2+DbtXWG9OKnwbfQq0peCNW7udwr1p2dZdnJHhBNhej7IA4w3HA9dDRtbRSO
/xCPTnoykVrSMSJ7g/croRmQ1lQPWhWtbTaRvq1H7As0DcRea1J3nFX8t3+YEcJsSdyHu1xhSjZz
NPngZqdfvIEpX/J7ZS3CtLcepcxK71N1LC6+rFHW0hLkqjKERqSmXl7DcEQEoXOHQxe2w7OWvofJ
mH4BqpWCGbOnbza3luokWGS2XO1E76BjGean5RPM857tBO9A3ExOAljR0zu4hvo0Q7XpfeOkxaVq
jWPigbA3jBBdZS9WFmVvGfskzt1zEA5gRaIieOPH8QokUXvQ5FDbmkhLrSojLL/a1ptUW/7bpwux
hX355++/an7+/muWaZIkNVVDlVXd1j7NF6PGrCmB9H82e5Ydz7pi66vKDyH1ePGiaRt3L5mau/fb
4t5H3mQtItFeJ42Fd8nUK+IQsgGk91zbdJ1OKQgN+VkKiwkhEciN4AXHaqu1Rn8pCjM/I34yR7R4
uIgm4PntqpVwDxKh6NBV58EsG/VONFlW195VOLOLSBx6V8lRSCSrAlrfWYaq662o/lnrDIgcgg65
9sIiE8l7GVyIQe77pUfYjnzK8BS0mrctQgvgQYso4FrHrxZGs2WD5GW7cP3Ji59yUGdrXS/3XoPU
qcFjaR1OFADQjj8P8GohRMcIONw6EN4DhD5dYU1XiMFpbr4pmmtSAcuBFLVeU+zlyUyz/nVWih4R
4x1t26hfWhBxnHAlBkq9fEQZ//wpDyDCWxtKxyNQhjvRkvE4OtwyCjW25Xvk/JB4gHaDKqgtPeMn
81Vn7j+JqKlPeN3aT6ijJPey5Z+wipSe1cbv9zJ1MUhzjfSsDE2wRkxkWXUKz7iCCuyFuTq8r/iH
4NpsPEghh8LvMuovYbEXbUnurLM6GdZumLd7yZUaFDuGdu/Eqp3PbrE4u42xp9EiZNt39J1oqWI4
tblu4nySFzvfzZ9u1RNxpvsNFNsMR9lrDcVzqg/jjAzUI3JPI8sDRT8pVDLmZskKSptCcZBrcLep
nt9nQE53Q2kE1qxucSgtUT34NCwsUKSXkQtmpTi6+j6qSv8kDih/R0d7OIuAbCCkDFv3n7NGHbfp
2CX6TPRYge0vFF1BVWC61OHLtLepGDDjhBeAOeCdIXyIKDeRyPHIQ4pIHJLYKVYIAxWTNkZ4EQc9
h4zZ5Ij3Ra1/SMvhR+W22hMy/baIRI0mlMYPkf9nVGGW9hRF7oe+1s3UBanXZOHl5rhDskTeibO6
68frmWiLxg7lyC4G69DExc4ybAwjMsWVl6bVoPhzPUeXKFonqPYiftiqW7sAAd8nDXLwKHmvC2lw
j02XjEuJ2uQF9cRgoad+/ZQalPPcrgxf+zZ4D9lPfjdSha9zj24O8ip46QRsOioEu6zIS+BJxfi8
FJL9ZvrVH+iH219SJ8NUJFeSp4zs/cJFMOV/yOZB9vp9QWFrmi2zeWRSZTKle5pwP1QDI9P1066o
rCe8s+SZePR2eQNIH+2JnUhf9xLypICE4p149IreJKh+9soKOuSi93at6EWIe4vYYn7/d9ffLvDV
2gMbUqrDPi1w+EhrpLsSS/cOoYKCgDgzG0yz2Qy3KtTfKYllhw50SjWo5uyXu6ccUPUcX7XuSWfT
3jTDQpLUk64H+ctoB+OutzIZxSdCMoXy0vbQTRCh6VkUbYu6OIy1kr0YRjaHoQzbywC07dW+udHs
qlgbrWo+oUR3ERvBoR6B7ddB9YDnh7GpPKSGvDq0ntDGuASSWW88w9c3CNbt5CpLXw0J+w2qr8pB
13AfQvLOWDqZ2T4DonsWWe5fQ5Mq/TkUkSjlOtRGMjbrcmlh1Kp10OELjAssIVA/zJo9agss9hrM
mw6qGiYHre7sNzUZLyY/yjck094tvzdfobo1MydxxxeX6tI8N832CXlI1JEctXmIQ/SuioYkhSwh
soX/iX5KU6BInVX6R5C68rpv9PrO7HRro0q9s3NssOSalOEc23Xy3i7wOx5M3IWcIAvWTZ9bR1QS
JdAiw3hGY95bZlnXXNIwi+HD2vVjVars5dW0e2bi0pC/6JUvgYXceZV3EsSj8Qt/SfmdBcABioX1
bnR49DaZv/Mo2myKjj+nBXp9GrKhuE/z4g09JAV/Xl1GeFApdvAjJrBjNxPtSV9b6xKb71UPiePV
94wNQmL+Y9ecen7cACqGcAM4Z7zHCBcpoaqNvusF4mJFhOVaAYW0MZscakDsrVTAk3tEEUHOekay
xLzXe4k687lzxuZdisJV06DvZmahuhnY06AvHDWXJHO1ldbI7d4Kh4gJ0cthjfv5A7avTJdIKb0Z
xbhScmAniLqjOA/9HQSkZF0PIkQ4CIZxafgL0aFYCpBCcSonIadi0PXUmS6Hu5ruo+DDbcRgO6jx
u5GzeKtKDsaLHRVKd9JcbfDGQu7DTh7xwEU+T9LTd81/7UZ//J7yYKYmmcr3ajGmG+hv9kaXPPUs
IWE7aWgXb5VXAmzjmtS2/2hUOXvKEz1aNXz19oaWdwdJSa0FIl096ehS5rEYJrBT+gfBURRKS9q0
ShHtZTM+3Jpu7dWoPIjoSm+Mg+p6j/+2TdxEvELfxl8SDWqCGdjGwpI177Fpi+pYJ/ZZlUL/UTSZ
Rr2rImU4YZTpP9pOmSwMbCrWojM07GSnhxQDRIjOF/k4c61bcljNKwj5KFEctXisT2Yt1YijYn2J
MDO1txbbEwUB13bKalFdDkErO9WpwFDyQW28D8OaoYU56bxokTVsctJ0eN5SbFYLmwq0Mfw8iDCJ
Bv5/wBoWpI+0s6tkmAkEO9lwyVeKJnTVvmqyU/9sG01+6C560ojmcQGrjHz/PyzQ1d8xDrqtGzbQ
EoAjBj9OBTDR78+TAtDFmIUpNkq1TzFmxVyb77rRXpvk3e6LCWwxYpzi2PXPaOq7RVOfGFlPj/X+
t5F/vU6MBFuvPf16hV/XBZFUrrsyHWd4ElBOcZuO8opzJ1etcehtcziKFnEY4nxYSwCgZp86KjNm
FyASxbadyAsI7lB1DfeAmFl44QeO/HXpbkQkDnqFoiYTRTlXDB/AVlvbDZof9gCnHA8r07KxpW6c
kzUE7i7QwvsgDZ2TaBJnUkC5pvFGpMN/dZDdKleIWsGfdaolDEQVN1IWrKCk8wW8cGxyrdR48GGW
7Vk/RPhfqG8led7HQLHfRyTKnkoF9fQB9Z6d4kbGEfFDf6HGXrXNs+7/s3Zey5EqWdu+IiLw5lTl
nVRyLalPiLZ4bxK4+v8hS7tLo5k9Jr7/oAnSUqouIHOt13hYhQU7whjWA1q85WNS5psks4sXOxfx
0eqIDcoiZHOdpxZqyfWQly/jpEcLZVakKrtbJc2BqgK4XhINs7nNhVVg8oL1emPepo2CdgS4o1Wf
aaLYjNP0zdJRERwTCHlEpt3nrtQfDJKtP7KeFApSjfWjjZbrFkgzL9d/7kH8En0N5Fo2tSi19YR/
8cHWs+zEHrhc4cqRfeFd9lNScXT9rWu75gxt2TG3voM3l26WFtGb1DqLtND2MZES5Ckb61VFviwc
rOyHpsDEkj349Oq+G2GFOTbpq6ZE2CXMEpbgZTm+ElIHJFyzV9bLKHodjUWkuOLgy2WKH3bBMRqH
46AGFUZaZFFapZndtGI0N0eh/w4085Ywc/K9Rjofs0XPf3FRWFuwKE2exj7Slj5/zDmNvHade0p/
ssJs3A6tqu/HqA8P/mAV28KFC0q4MV3HdRDd8z/WLXuDhPIYZHazZg0+nYxqnJaFXhi7QFXGVyy7
Fk45eMTM/fo0gMXGW45608cGyQgHus0PrqFCLu1PNzWpkG2an2DAR5mtxS1BdksSTLkS7zev9uTF
5CvUjKl+C1KRrlLbBUgSV6CPtcRfBGmnf0eFPQ1U+0ek4g44YRB7Zweevm/aOuLD6tVLgkNQZif2
jyxNf+WKqJ+cqir/09LX+keU0Pyo8jTD1DXCaaplauanR1U7JJqDNdP4rFqZB1vsi2t0PHhz9Ius
3kPZME2qtyyKyxtbabu7Hi38+0HXXmR9MiUo5uB+UdYYJZRDspMbEVmMGutjUbbaRXuoovLem9z0
6GuRWIf1gOAKiLTFQLTjzcgmOMYlWj2euystp/rd2OU3RKbcF8XVIGoILduR/Pndto16UNSG5E2H
tHro5A+N6emP9VwfgshDeNEYv/bYvCADJFRC73JHD1dEXQukbhdyvy+3/yS4hlOEdtvOTh2zhc2h
oqBlGfHGSXtWlhZKACdsyOv3YLojtKXX+j3m5TmQvFAdxFGW/aAQx2CwOrISKJ9/apBd7NJmiOzY
ooe2ytwBGK19RhW+ua9zs77vkNQEdWSflbhv7kNUx44FBjHLUtXVk+u0SKSp82ZIVUt8caLhZxvB
kYVy+ttxq4fYd5XXDA7IIolr7Tw5M3sR2XDSl38Nh9z5Ppxv7jLctgLzd40eyWSMwR2a2WLrREN+
h+goTJnAzl/rOkJTyrGzjVI3+Wvo2G+djyF6VE3Ro4ePuawevdzdpkkTruSgfGT3Z+q1f8R8r32J
iq1p+NmrBw3+QJa4RpuW4qCMj8pU3kkkeF77t05sVU8BysgHoSFlKOuDPLjztaZ6MrDeyz2k1VCo
WpttyxKclfyxGcXHw7UOCUOxMovauJFdrg2y2LmY8JbkJZa5aAB+61l67yEVs2K5ofKinJ3f4gxH
qArx4IRl4T4DuXAwuEG3Rtx1p7BGP0MNevR8YmyDxiweHlD99RelmzfPaEz7N4C7ulc1RAs3Q9X6
m+7POeCyQFqlWY/4zKGqBJLdCvC/MUb/pksC/IiwXTugDd7+6ILo0einPP6NQQfL1Tl/NjTkBfwu
uVfnUuFGyEfayb1sI6NzaTNmyPCfNpmT++dxXlKHy17k+iooYeLiGIEITQHGzZx5ujN+dl+UYY8Y
50zixRMMsnRatv4Nv8juEXvvHcv44LfDSegX0RuxEBT9lCG5Tb3U2KsGNI4s1p1HtyaLPcvv/MLp
jLsf+KdWqejo5sqDq8G0Qj052g+B794GFevNSk/Ht6IKDpGXtqdGTYyNQyTvhsBn8BvFhCxHDQX7
1beC5PKL0yXlsnK76c5wynE7GXq5M3zoqYmSIuoYA/9Pw0Y7GLUWnVQ09leAvpIXQ6RIovCZQLkg
fWKG38bE0dgZjiHWkwNPmgoOdVD3xr0TJjgEYVn13RFfWTKjQ4vVuThFA/wkcAmlOMz5SZGHAwop
NIAIej8ztXG4aS3o7+po2edetG916Q2vvTuOayc3iTXOiJJWM5doEHtPYypQZHaLaKG2ZvTaFZhg
Gvw8trLoTTXM+kA8YKnUou2RPOpzL68w0m3WwsmRvQjeEflUwh+5Jbpb8gl8FSWS4leQ1ISoOpnm
iFj+H7AV6v9LnIbEnaxCtAPBI8yYyBUYeLIM1p5ckLcxy4Yng4o6D2S87gnqnH2D3pr42gblfcyv
I0ByboXoSxHeYH1zGI0++N5OWoede2Q+q9PtZWGAqyoP6i8+ji0vZatN2y7L0RGdi56HmLqC68Ph
0sqfJfLAvv3363T7n959tmEQINYt19E8VXc+xdE1hGbt0a6UJ5iL2PT42MmP1dTfqSJL9o2oZx/1
sHjyC5Ylpp45P0twgUHLTXztO1pgV0ekciqL7pAVUfoL05uyMOxr90x136dOFbSBL33nqS18NW4a
v9UXeDQ6KZqA2OGkaXpoifj+gnewH7oi+do2vblAkSA/QzDRtwX7ji1uQRAv3TkMiuXG12yMDwGL
cjkI26aEKCg4jQnchCQIlFYWPSEOdaPP2flQIO2WCJK/8xNEtv0pYWr2uW0eB8rF+Q84VCBznwJv
swiIYfHqsQ3+meonGB3hG98ETug8GaR2l0k3JuVLaiG6HE7JBqBYc4BPNpU48HBad6Qj2/lwacnN
0VvISpE2ZCKn0V0EmQWS1J5OEuci4TDy7BMm5lNRCAs7ianFJbjlbtqZ3WxyTD7tEcU8Fp1u3x00
pXKOaEoixW1r5nOU4aUz74J+ZSW2G4X1Uw7KlIhBDr5SKH6+D2qSgNsydI1nJy1Z6qd3Okq/Pzsh
Vq7ecJdUQbGAnZL/irCicNA/esUNDKkDQ7UeYFVaqyKJ7FOLRN52KhN1l6hJeLKAC6zNCfETLzS/
hD4BtRSQzZEQHTb3cxBGySbxlAMX5F0pxl8IV8etyQ8EPB54jx5BV3yWVnhHvw8iEB5dBrFtrf4M
GiVSoMaSqIY4exmEGHJ9nLdNlyv5uiKeVN8mRQIAaNObyN4jSxhGX6Y2+KZZrnYURhLvpzL2WOwS
ZWx81rLNMARbGYOsYKDcWNXoXWKQWQQQBWDSc4l7qlDBbyqKhhFc/7tJ+/ErZKphXRNP2bpW7MzV
lREX58BMXjEA8G+B9te7ptFf8nbwb2WVPMiil6VrAu/x8VO92ej6ostEvcrHh6RDg0YC2smA1Ed5
dj3IuiToy22SH3lCuT37NvUxx2UN+07fOmpzatexwdPqbm5jJW7rz7J17FTrWHuPQT00Oz1LjJdk
8tYk6exHdXDC+zoUj6k+kARDV22rwUuGPa4bK6UbonVR1vlWEH9fyrtWc8d8641udynK1sxGNkcb
N1bZ/rbmrdngq+DrgXFRRVGJtVMF/vPBL34ao6McG/yoT3KBG2rryFGr02XNq7uYkRKd1/slwWmW
M3inrQTWc2RKQtDVYvzKLjNYjk0YHss4zB6tKf5YjwvYccit7HHub3WZ92bqx3Q03FPWqvlz0oUr
U36iKCt3LP3dpTB6dWtPFv8BWYjAUNtC503C4llp8Yeb+455V+4y4sMLkejd4ziE5aZ0jXgtE4V+
khkQzU28XfnKXvL4XKraOFMvni4gGLBexnIycCllbezsM79TcIJv2V7GbfVqtck5mGOdfVzubcSh
30SCRhgyIdFd5Uf+DlnaZhMFnvmQ5imi4GBVfrb4SSbN79xXrbe8eCAYjMHCnxPkhj7VfGyCI5Qj
hvOhT161zhtWMV9kygHsy5wjgnEqkwp5Q8pIj3DIkq19vQN6OX538T4b2av7/HcuYDW2tynmOscO
CvkqxWXurctqGOR4WWUFOhmeBlk+ZZEEENCG5AkP6Tlr+yfZAwNoNqxR+tyWSKtDIIl2Gs5gD90c
fJM9HGTyS6sfTyXPtCVm4M1dPR+EaoulGmba0tVCpLkSO6bSsQ28O5z4ORuiW0NPq7N8+RSUGFCe
5c94bruWUJ/5UPozDs+l/j+8fDzV+ef3/wy3IfOjkajTPGdmSXxI+xiWApFaHcanydvXiia6XZSB
SfI8s18ia2AfJDFCngWdzwbI1NNoGTe+Apas99dd7luA3UW11IhNHCp01Mmeq0+Jk+DfwaNqgyxJ
vLb9nKjwDCaWION4Cpo77HcxYikhF6lTc7B5sn6ByvMldxP9TpbUAJOOPH5KIqI2mp37e57b+Fbk
jvU2wgN3AMrdl16j3CZTP8xqYfrt6CkIiyfDfdj2zfcs7H5a6Lm/1UTWwC7040uMMDYGouk5GQNx
W8RWiSqMW9zWnuNvY000u5rdKd5cClyVqn8cdHU6phGO7JPeP45Vri9i3FrXtkdWoeRd99OzG6R/
QBslWowxr99+H7FAeMjMDO0zM4DJpXn1N427PddL58UcTRy1TDvf2FXZ3Yd2eUqB8r6lGaLGM8BQ
bUW4GEURnp24uhdKGO+GIbIPfg4XRR54fYJQRICVdWbAK7Qoov630HnfkqGJKu81hG++ag21PqBf
1t6REuNV2kXjCvmral0nvnlX83SCgFW5a3xkST64XogcaJc4D66PkCgwuG8agBlEUWcvEwfLNBYX
60J1X7Al6b+7blTcVKJuVvHUxRsbVvGCJ4B48WzEOmoz7H8E1ripg0qEN53x1Oem99vqlXt20tuW
7PxydGAsjIm+aFsNQd0sdDcIRnmHAgn1re0qe9SH85WG/M2U4r6pgq5GFRjjgB5c3LrwO3bgeXun
l+D3GkCH37tEnF2Srb9IORGzcbwFovzYE6Mjv0dDACi3Fd7SIcNNrOhDzCynHtpCehyCML6Xh6pC
vltJgPDNVYmi1FhIoBsk9YeEM8sWifJ1cMtzZeflE8DbJ6320jvoZ+pzoWhfikBzbvW4bE6jVZ8h
AgDpx4KDLdyvWO3yoxoFD5gxjbvAySLzpo4K86gQgPZWE87ub8Imalx2ar2WRWW079yS7aGt9+K2
s9sB39w8fzOVePZe7cKD7nUnYJou+Oe/eDihx1kVGj+TMgw2EFff+TmSY5MQxCRcM3eRZS9svioO
Lhu9Pz6TGcnvqjR+ZnXS3I7IZS1YPml7jHv6L6rLkxpoeLYhSPKT9664z9zeOA2Ds7VSM0QJ0q4J
6JlA0OdGHHvFfT84zr6cku/kGOkhNGvceVEC0k6WI93BpLnBdAvPgX5VEln+wjKmWwG957U2F23D
RpDV0zoYPVO5jrxyXIi2UQpScUZ+uJw6Js40PisudyHm2iTgBeXqyiJEO1GE3j5vxnM1xtadm7Ub
dp8r0zN+FgIDMTVuvwvT6s9Tm5WzAUC9rqO3qeY+jNnpjF3c/BbmI2KA4rlJQu9Y+RPGKbiFLIcE
T+Eu5pEeKZ2/VUWU3ZTczmeMnstzPp85pnbOeOgfZJVs7Ism2wjU+RayCLgpu1W0+juky0Mxq5TV
idrvRIPrqyw6UTAReUu+xUpuP0XdKB4yrArSuVQWKvDNoEeXUh0UTM84gCZ7P0sTo9/0of3tWnXt
du3rGWVFaoOr/xnpYCIJivc3krTufqiaeOd2vncgfpltI1MLTiKKmk1YG8ktqUQ8jUqjupvc2kHn
UEV1RgRnjzfztsiK7JC7U7sPuf23XVS4R6MY8WQdsWsdqhaldXAfD5hCIKZsCvWpTO8R3wd14E4Z
QrVxvO3Nut7FgdfeIRaAx4CX1m+6n5/UijsdO7Ndp+XN17jGXhekXnY2SLtuAVKp277skkWFVc5K
I4q602xmE5YyvzIQ43Dx5vgGlXmlq7X9yy2zR401xKIhqHgWhrISWBv+NiGVhTwL34KeTyjCpDhj
RNlt67G9dbmVNonuis1ggZVRHZfYgh3qL6rVfNftLP6d2ydQmgRyuZnPNrnnNydER7/qteZhQjd1
XSHwfnSxmvNicoJ+oDRnGEbdIm/IBFQYt+F0kf5S0Sy98XLWJDZy2GvohcVhmgzrhBiVtgw9ob2a
SNESA3FJVHoaj+x1oyJXEoXWhIylWu0JUzrAxcUvuBU8KMnasyNu7Pus6eKDESEQ7mb9eJt58/bF
sr7HWhlAy2jHrRa23cYOWCJp0XjfgdL94QGTw34mGx/GDCGRNEVCts777oXwBAkSekTzwtmtiuxe
F3gJdUOzVZ0g3TkTMqPahHIc/5fJZlRb+84zERaJRBUgQQa9eNQjlOhL4PhD5PlPlmk2Zwf1rqSM
b4SBJns1q6oObXqKpkrfkEFuVxLchQdMsbRFVO0k9KuLZ3AGPNpb2dp0KOs4lvmkqn0OXbUgZIoB
mVX36cIwe7HrOi1YTa6Wv0HE+EXWZThXHtSOwgh/RvMz18LXt+yVEtsX4rBoYNm7PurHzdAn+UOg
C494Zdf8sD08ipAI/YXL9K9KjZznSjUnFIuTN3fE37XIDe+czYdRQ1tLj/mhYtehK6jQIsA71U65
Cv3aO8uOnmcjIBqb3s21rlQw/agtHizzLLJbag322b3MfZkstbVNAKqhF9MLWqvhyi3KHKo4AUA4
g6yfeyM9erH31UkM7xQZ7K/D5nEyjGihT/pxaryDmdX+3vFcdPkgqCymMdSAnrTD1ksbHcvDdLwr
50O0zccsX7M5jrYlO4UlzH39xcZHwqiH4Tf5uQmkMgsVdtu1kuJ13XrFShD75nGZBhPOmTyoTcW6
H3iObNVRiZdpZWvPdhw4Wz/B/5SfPPerlr6CmUmXk9uw4FJxZZ580COZYTnr2DaGpbASXC7U0TkW
Vdf1N6TkHi3UDrey7nrQGvevLo2rE1dDThgCToOVWdO8uI1o8Ho1oy99XRTLPrOMc+KFbFHBQoDn
3sTGBEUAQgL4njTYCr0SmDC3J1EbbAGJUD1m5JluKoQvd7JOywz7pp+QMYbBdcbFyflFLmqJGWHr
B+5DYLBKjnT1m6ooIxTzYtqbCgtB5Nt5uo9zaKJSBAvB5BXRqvRNqCGAdeBAM3DZJQAe7kGl94du
MuxFMrj1ygZDb4URCckgw0azHPJdNOXcD6WqYKM0YW4Rev7D6IiHwA5OcKMDVMJjhQBL0m1QjS/u
iadBSVYQzFS0VoGJwaoJSm39jPFQfBqIaxAKaevnpCzcWy8xn/j9IIs5wuaBLut2QXLndAR7xvzC
opV8sIpd3LLqSQBLUq2si9EwuG3LH7Jgh6G6KhyRzBKU0zkJfJhUWjvATDCm86VOteyNnrpgL+Yu
soHdgnlnKUdZUwrktFULF99W6YBJeE517Lr0/Sw1ymRV9ORd0Z9oZuF6+lxOeRLxu0rVfp3yJjzV
FpahOPGg9K15/kke+Bl4uw6mFdYQ08mqbV4AWXyPNQ2+lAWPRSl5qk0Dzl98Mztr1jyVda1b7PUE
uaYidvVFZcLs6lKbLPyQbCYVV66iQrjI9I2zOo7WwsDq4T7kU29GZ0y3ClvLSg8m2GjjHEK4A8G6
7C3V5DUNctMrdbg4sfnWQ+o7hf3P0ShItHbIkXgugdsySpx94zesxeYzlJ+a/FIpy/LQOrdkecd1
30XtirApKYoSJqRQ0jc/CZOvlkKQH0uG9gvPe23Rxn7wCBYlWplx7d/ZKj+KKPnG5ooEfIdjjN5Z
vFrmojxgUwCq1vKIDsBro0kfHHufIwwtUv1sNA+R2UBsVO0UijlfcOzFGMypXp3ufBuz4XzSUJQv
J+IBZmKlGJUoxr08VCGUQFZb3RpXxfe6uu1gGA16tRvS2rz0Exq+YAOhKLSHvXWJtj76q5q5x0Zl
uvH8sXjSQrt5EA3WrUNWPJlOv/ISVbmfF+p+12gvBojVIwEC/1K0ygxLtFHE60wvYwQ2+0FZlUWI
jaCapuRiix845RWHOEeekXstYsdsDvcWSkBY26fTxvJ895DUypcwRr5HwJA0u7p5wo+mfipAI5UG
6k1loNRPniEQSRvHjicsRZc88EbrCc34rX+LS5I4Qd3yb/PY/qlNU/wSZHG9i1TMkiovSHCXJt1j
iibaylYYEThXhWYJeoVWX7GWRFyUR9U11QfeH8BYqB6cHt5iiM6DzUbz4CgTgMHeMraW0aCC5qs2
jKmk2WYAmJbwwO3njFDCFiS+uiSuTyu+SZuy4PWuJI5FiCWsNyYw0ZUcq3t9sCm1sltdxnaAznjb
E+ebO7PCazCTBBkvW5Oe2J+JBtmlCEyLFxayjmvZORcp+c0Bm2PZWQ0wN61xitpcxg4DjsoktDey
s9G3OhY1rn9pTe0GZ0w7q7aXsZEg8daTEpJ/QjJhw0aGNdlg6ba1HK+/64PRWWN8UR7d5AD6JHpS
mkWvqeJJ0Zz+KauHL7CovFNh5sO26iFvKsYg7nBX3iGj6sEdUiL7Utdq33CCKG8vVT1iBbcmyWZf
LXWc3dkxAzQP90hrijs5R14j1Mb+Odq4+bDInFywxIsc1Hbj9BAEEL9hvf3ICU59K8tQvwHlYd1l
vhVvo8Hdt+2UnTsree7UJHiBj4xQj6lheIdS0kud4JdErH1cy1bAA/h+VKm3l62FWT9mTdGfg8g1
vnTfmioLtnqITFQpsKBDn7NGurnClS0myYmU9TTuvRJNZAyPnb9Oce4Y9yYypfriQ4cPp2am4X83
Ej4IrAcfEuYXmz+PhCww3sELvhj82u79tNjLkmIJ8y7GIkGW4ikvbnFc/yFLNX809O0Ip+gByfWp
rrqDO5Cjk7PG7YTMFsiUZWwrxt3oq+8HU9k5igjurtUs+Mt96gfPstO1Hm1NbRWOZIo/NRRBrGLw
Blvg2ll2IR7BXsd2j+LP5fyeDaNVa9ozfPh1JNrxzZ1sfzm1gJpHLVdPqk64C+z00o3ZI4djHWJG
BgleHqpZCUSeIWrucnvnvMMdVEBknfbnLC0yhKd7CCWfGmRn2So6JfjQCtknIIUtGqISxF4vszYN
fmINMudxB6mYAMs45VgVRe8H9BTzfTof5Nm14drv2vCp33/R5Tr9BCA+wWCIC1/HyeK1z/VK/0WX
T1Ndx/7tp/zbq10/wbXLp+kb7G3eP/7fXuk6zbXLp2muXf637+Nvp/n3V5LD5Peh9WO17sLoQVZd
P8a1+LeX+Nsu14ZPX/n/PtX1z/g01b/6pJ+6/Kurfar7//hJ/3aqf/9JkXeoWR0axQKBEJZ20Xwb
ysO/KX9oIhXFKFzV30ddyp2JIYuc5VK+DPgw7F9eQVbKqT6OkrX/sv/1qtc+KnnnaXVt+TjT//X6
bGbYegszZnV+veJl1st1rtf9WPt/ve7lih//Enn1Fg6EVQn80v98+9dP9anuWvz8Qf92iGz48NGv
U8iWdL7opzrZ8F/U/Rdd/vepwNR3aPFieWDGY3PbDaGzqkHEY8BKEQdyJAPMvAG5QxGMFs4mlesv
Fbcp9E3aYJ3Y1B4ryrlZdhzGAEwc4BVEZNt6rxftYC5lc4BjvJl6JzC/MOhkVT956aHyWAWWeqlv
9BF1b5OkEj7b1YI0A9BLgtMHi4DrQQxo1t/gL0g+HJPi91NrmBJlIWvlQXfeB16rLqPncT4ul8qi
btJvfoQHOQ5w1iLPsmRDTop4lJoVD6Ayt2aVt7eILeUPCtGXo+W1Z9kme1XcuZhb1cMSWnj+ILvp
KL/ehARb9rILRh0skXKWpswqO6RlAYbLjLWb60T/5dXxpzk7lu4TRP0XV/ZGlJd0/3uQG0TgZsHF
CSQWOLBZbFGWHd0JEaHz3puvDeafLrap0KUY6II/3GWYHCsPsp/3ZxarSrCRMyHvaiWMFqOOyQLI
U3kgSujEUGdouh4unRLXPYG+HDcfxoA8/av7h1q0FlN3MRiquFGaMGevadq3PWZ6t/IsbdKbvseJ
5lM9C6JoyfqU39CnAUMbHvskQK3hrzlkD3ko2d6iAmX3m2udPAtTp99Cg/z1qV5OUjbuoS4ney8b
ZZWTinWmjrOos7DATJIntOaDUaN+b9fepV42ynp5dj0Ar7MPsjhJATx56pJM8ev4fawc1piRv4yM
Gp/pLBvWQACwJokn3btBX685Y7NNkARbC4VfLRBqwnb2sI69oj2LQG3PtVY6e6d3n2TVtR75rSck
oV32GnSVhww48to2g34xziNl3eUacqZrpbyO6wTj5TqyQS2nVxSdG5xVoOnKM0Sh7t/5up+ou4jw
eeXNpe1yLjm7kr0btiNoh3bpVdEpJIe7V1vDSFHyr7Jmr1QKhvA3vqLW/3DeYlGuLmR3v6374dBq
CEEGTY+7TWy8c6cTpfNcohvQqK8Ho2yGtUU0X1Z96PKZeS3bg9iFjv2hq6H4Qg6XRGzkC24iv4u+
Er0rARlDlG5S1z6EMygCa0P1a1agDiQqKA5/eoS2puGkLLKFvvsE+kkywOdrWelMYXGE/2oRAFkW
f7BBaBodMHMiczRHALlTHiKyqAcZ15MHBwGtrZ22/UU0r5zw62FLkT60ZMMu/YBaiBWqJw3ScWVz
PysUrKO2jpehFSNjClIwBw6C57Lwvfq+FGN9L+u0ua6D1B0uGmK0a1mWzZ/mGdT4DoeZYNfbjTj2
cJ+PnphllGU59kPj4OqY9hZDvrw0EHwCDzA43ffQaCMS93q/UJWgXF5n6PL4fa5PddipGwdfv/1U
bauRslF0nIXnV4N8XXx4r1zeNrCJpgUxBO3DG0b2/DdvpMtLRviRuggAPS1g+DkLXyFjmmEwhthq
gRt1nZBe4ZD+ORuB2zc317Js7kVyGfGpXhbZQfcbkP+vjehcLK1M9ruKB4k5MyPldD3kfvNeNIP2
pgMmcpSNsv4ytoeNswimelpdhxFV95d9WWkL5JTQacW5GUsh0OlL3TSiCBCwhnGc07wZIyqj+zZ3
xDGPczamUVPt4imtdomRuuqDsIgdqFiyLGSfeu6YSKrCOBv3dGTdiEPeyio3xESSxahAHqTR1Gzh
IXR8Mw3OtOU1p91BZtXv5FmGsLo+YeR7rdctEHKZbqFdRFdPBVR7ow2ltXH42FD8qLweCOvxl4D6
XkaKN2cG5ubIxNFZ+3M1WdfMlxwKhZQMV7t+gLBGNbxv8HH8xw8W5mkFOsZcwGDVd1MaVWh85Ljw
dRlClQrGkjpa1GGXie8ungiLGlL/2f/TNzKc6VNf4bzWXCatwls70EgBdA3iaKnXEE7Kg62BXpO4
NFd2REQSpMN7XQGxqhiqdC1HXAbLeTBrJKhXhTh5zHPV6JhpSzmjPYRb2eXzkHluqLXRQY6QrdjH
LVPdcQYbl7HZPbDBu5X/OvunHcIT0ZLqW2jH6HpYTXpX1UmzH/QQw214Lk+yr5Rr+ce+aj9ZpGmA
Pig6tiyOxitJcgYavVcgwyQUZ0KBitf8pVWyDWSr4wJ0kK1ybNGRh3yX4fWZZ2GSJ7/BoEyHPGwS
ga/AT12LsrVCguTSmhXlIapNAE2NtomBeCDWjFMjQiUweOaza8O1LpxbQXBoGzuGrSD7yYNonfcG
uBs/JzJ8kxAkUa8D5CU+zSQvMaJ2ciMbZOfrtdP5Q4G+ak4VsCbDMbGuHYHjRfYQv8GD8tpRfQv4
AkgWRuYKAL72VlkaIKtyfBwLAT9PSRA16wMkg3PVIfmp+qcgndQHLeIHOw+Xs+ZtXu8G4r3/3aw+
rtzaoCiOs2DxuLOEa200v4eZDT4Lk3OlP0Z6FLzgPbALKqL9rRtPT0VVLIZZGA3+XHGrY85yE8y9
IC2ydrbx1pWtHqYa/ClMKVvllLDyxFG2Rqb6Ycp8zEkUM4fbFj9JKaRkGLwCBL3TPahK0u46N7TX
GQH7L8oU3cr38LVHCvBzV0aOtQ4bC8cME3UqTFYnq9rIdfKE/fPBdPLFp7UypEpW4JOqGgcrfm99
r5MtUVN/aBkHXj83l6U6CZ+tUTR4UaO1YKQosqdms8ebXhG3f4okRYOTPEy5s4McXZ5sxQOrNrjF
ttHc6EEePAAeZQIWT5bQttAxc2wPRm82CTrL2bDJOtHzkGXAxP3/4OCytmijSNsUSNEli7FV92Xb
OSfZZdR9cWu70+Y6QMcVassTFFa9HOCrhbVorSq69Llcd0ruyqIIL5MYyDvehSOJT/kpHGD4W6/y
rRvZVx5ATadLsE1ibc7TT4qL+raZBI9KulRjtF2LrhGPY1Dri0hY4VbWDSBuj6CifmIQJx5lVVWY
SAVl6smZqwTodGy1bVaRc7Fk0/dgWK+yTXY3sYtbeBmUnVb1zf2Y+W9oh4iDh6HxYfQHUOjyVB54
vCtKe7h2+NwLH8/3obKPLPpFG1Q3sozUWbTSram/zHntkxXx6C+uo+W8Vj2+T3aZQpbLzHlSRR1s
PnWxG5U3auA9h1ZtIpPsmXu3VyKwg5PKqTxcy7Jd9pTNDlJZ7z1l2b72vDTJriQkxoUWoDMiO8k5
5Nn1kjYydsbiX15N9mSPGqI6CDJR1ZvhzkFgcImlZrKSxd4LqeuN4Q6ZdedGoEGx/tTgixT/oTjd
fa4vhn1YZtqhzuvUvpGTDO6jPpbiNtCDFnBS5qw9dpb3tprVN349iZ0sykPSufh39PFRlircb+87
a1jmSRjeFXPJM4PgHmLmdUiFCsepw1jOH/H4WXhdi8qAl33ToH9HCzReJm4RHbE/OXy+8GCGYt1E
GTilqkYavhX3taOGjxABwFX6j/JgxHYLgsjy9+lc5zYAVacJzX/ZSra+u8sDfV+Z3vsAvQfCgKEv
NzlVUNGylTP1yMbOw8He5se+cH5f+0MNBN5lN/eyQ9VX4yLow3Eri1NbdoDR7Gghi4qbGg95+SVL
0ver4eJWEb60nZ2Rtgmom8IgaOPObhloieJnjavPEon14iTrIjyUB7byf5X/H21ftty4riz7RYwg
AY6vEiVZk21ZbtvtF0ZPi+A8D+DX30TRy3S7e+9zbsS9LwyiqgCq3RJJVGVlmnuORrkzGQI1iaJo
SAce2TFwNEXof3IsQ2homVthQTi6fuKGW55HycMLuopRbAIr/9oC8NFvh2baogovroEbiYseuSso
0GV/eGmu2Xkrik25G15pPpr7P8+nCAFy2jliucL79cm5rAFQMLh8AUL3rAj9AQIcXkmdgOjfRvPO
2dXaDTozQhAJWMOPuo3DQ6ww1iuK7uzIWUvBx3s6tGBNPZdBs2F1K+9zG00eWRxAukf9C0Ex/TVo
rPo0j1yU0RrNGlcJ/TnevfTpsr94U6TEPszt1FxoCotrDrHCG9SqQ3Q4pWi9Scr6ALgguKUAgH0Y
xTqNVMFfWQo99g72mP9DrjlI6XWnlRttljnhUKQr2Ydv65AD5Kr/H9dZrj3+z5+n6yd9DU34alOl
FpQ4G7broc2ybwOO96207/lJVlgGr14pP6U2jw8jWoBz5SDTQN45hsIrNOVsjNZDL4maQpG0Ng21
cdIBEQhB+NQmldyQkdzzFSl8RBPSBs1XEGF3o+TtLl1K4HxWpcnlTTe1G92sInONpIZ5iKrMAnQb
9/w2xCPvRGOP7u/kRy5Hupuyatubt/eaYIz2yPJpt/iBhHdul7pQhWwhsfNu05XDjmp05tRstudg
3jHn06yYXnpmlXuaT7NogoGvj49vCmhR1HxyDH3mnmwmNYhKjujngFAZsBLVaXrXLfs0JAfZJFit
Id+I1tr/OZYWTqPwm2ODEa22r6XGtTWdmQCtzGe5spWpZl3p7H8R5zquBlQwkpluuvnEjUVDBhiv
lkcAzL5zZpG9Fn34gUcrBbQgheZlAoG6s+GE5TN6jVemmQHjPJocAOb4ypUZsq4JRHqREqWhVaH1
HhxJGgDMU/HMDCThkQUC4agKxhv9vMaEd5r72BHXEM1Kzzgk+NmaeI+BwoUNoXF9V5TOQxPY9f7D
EM0h+z4EoclOa7zZG4Ks7BLbpnUivRIosV4sybsjSZgESqSkiTSwYFcR8x3SMBljOzlB6XeeQLPo
4PJ0nkojmj9aSbxxAKXxS7dKkevs5K4wIn4p0Wi16UrkyUzLgqCxsgUalOvKwm7mEHJILAANaC8/
lEz+6kLLOCA1zC8gNT3osdDPRte6UAp/lugVu7TKJbtWOxv2eNNyx4vWuIXKQ6Kxf+ZIE81aQKeb
xZquuXyYNATXdwxYTAkM+5Hsaeu16woSH7t5qeXDkJs+YOyk8wdZliueDS9x9nnMQhAmYMfI1X7S
jbT+BlB/9G1p2NKvFqMhJ+Buab9I4cB8IxKk9XPMssTiWGzLMpNaZsLvFHLF4xNSaM9oqNQe20Ja
u6Izy5s2q9NHbQJnGYCPP34PGCMIXtQh0jJEBSR19MlwEHkRGaAubO7bVfZxaKohBZOXgpcheT/N
LWzA01tgrNeD0mvLEuCBxsB9Ab7VCA6hAbp0NPGA5asuod9GYm3I7fIzRTcjpMhrPhyL9p+0sMyD
AMXTEZ2k+K+qtBIEO9pQQAVLWV2OohJSQuSVKoTO6FA3aJKaPZ/HdtTyg93/KD3Q2rcUR8vRGEmk
Dq3QUMuSIejaw6TP0AaNA58Mod2MFRL2E54j696CHNY/aWpmR6CBS6Q+oyw7NkBEraEDDFFONalx
U28TdV2Ed6vc0cxzVeroWh8kOgCVlJQagjVK3nki6MTagRgweS29ry8TqMrPaMB7xq6zeOmyeFoZ
RRQ8dx3gSEZfyOegiqwVBPXy58BJ3VVRhB5UFBqo4Fro2e04OppQNvAOhsMh+ab6tM04DuahQVQP
oKH5MFy8FPy/nZumYbR2BmzJW9X9yTvAY3gNKfAo8pyzrdhOUD4Dil2iZngcwmpDthGQywnau8qt
pmR9ATFJtYKJhq6NZ7B649ZaeQP6FHeToG33K0vipwYtBhe9r9gd9DLTFdnzrDf9TAeM3FOgXrQ/
49XMeAmmqj3gD9BAqSRLvqK7rVk1oRfcAgs4PZRaeyF7yLJqmwamhcQYLhI17bYzASdqwbP5HL1y
EY8/hymEXAFua5e+bKcbqJ9UN7qZhQ/YDgJDb+f2z+iVteA/oUjQm8mLHYMW5u3NGnyT6HzKpfBB
YZGiBypF1qhWPXxkRKtBupHSSc9A4zl3eQWFSy208DR7PwtzpErJFr2fLd75LB6Lc5eDHCsK7YvA
2+se30V+Swc0sZu3VhzoOzvlhRKr/uigoYyDS1lm7p5ilwjwvCMTZgFz2qfhA8j98qtRp/Em0AH7
Lxo0jsVaWa6t3kl/tGO8nkw5voZxHW+mGtKuS0SjSiT/NYJ4otI4WmeRkK9mqKHhIwfV5g7sNhl+
RZou7gK1A2mE5/gWtLDWtmgFMrG0OXHUNoT8QYj+Bi2yjh44QzvIUsNBXi918aOBwLzUyhpNIWpP
82GaWhs14PHY1Oc2SrIfrEfCl1de+SABTNwPrsa241RqT8hgzREcTT+rTIJ4yI7REpWjPmwovnXI
z31D6dk4glm3fQCPorwF9/kNz/Gx13ohiy206wafYunA9fQbKOwgDqmmV100oacSCovYlN5jc7nu
pxplySAz/VY640vbIA9XcGRHpqaVXxyW+9QCDXpUbIchp+JTl7PLHGPl2jbk+SAYmAqj165RIOUG
rPuFjU4Z0OLSQdi6ftAsdQDWPMNdBKfA1poMLQXd9wz3RlQKlIfCVU/7fzrNQwmSF7TDou+1kuMl
UvdrkH1ZqOGkFrb1aFzIf01Bm2+bMpQgcMVhAu72OEFuNHWlc0MmzsEiDv7K30LymI/HVApzNYGF
w1/mLnF0FibNLn5f6lNY4t5pnpFBXR2UKyz228zy29bO760yxUbTTOJdzaBQ3LAIO009ReN8p097
y6y/D2XmbVmvT5AigD5gMmbNhWyt10/rRTjwP9p0NRcdfmhNXWJorbRuhnUH/TafCo8LQfRctvxQ
xxRQL9oGw/CFqpaze+aO/vN8Lm+anKNJmJbsis7e9kX3xY18kF+uLDam50H2vdgkGlo9ITz4eZio
LmOopWYnaPPtaPQe2qr7GN3M3u20Io3IThHv8WQ3BWvu3uPpkhTqvdoVCJhKxVpNh6IM7E3T19Nq
sdGZ4s88s8IDjS3FWC54CdGv/zavdQc0BVHkkFTheRwSZ1NUSlj4PWZZsQXx2g7VqJ9QPrAPVWXd
zn8PGoL1Cm3R+AMs/yJU2eYwMrm5g/v5+9R5SJ5PNmR8vwVhXa0MNuibpsWdjdgFyob/BKC+vwsB
LQaGFYKKiqy8CasM6svgCaUomuSEPdgXlPfPSW2TnN9KJUZkjBvPzNHuViYSGlJhIVdJaY9QQsU4
hDzOtpcoJZJNU7aPgei63uBupcRT4SE3csIGKovIvwF7zUE8FP8yUXnba7nk93SY2t7xnQFS8out
RnsdSoh6uMpy3cS2uA/9QQmH0QHZavCt1sh552MABkclHCbshN/W4ysFfDB3vbEFnW22JtuyBnJy
wD01jjOvQQ47N7wzC/GqqS7VvV8PKKB0O00m9DJ/d+Cd4wdKr/1+Wbzy8DMozQ5fPo/dgEEJlDCK
Vg2khvWFswJ91o551+QgWavUQQWQiQLoEDsfTRSqJgKsbM0Tf19rWf73tWTRvnhRbBxcJlaObTUP
dIiNwtyFRtC96dq0BUiR2OSZ+05J2vR95t33mVA5KmjJDOFg7gId0fMYiSvU4nPjLdpBO859ga3M
5+jlejRDV+uTTZqjdz9ifRp1pfEcZeJ5TCLnMg543asSLvY0pNYdb3KO6EJrztTDk8UepLCNIw0o
SICZHr2M5mNktm+NPogOdkkP1FRtoRls3UE6zzca/HJoBs1FB/LbpZal1KUcJHHPFGa0hbgENfr8
1Bo6Oq9OAy6TeaqypQc59MAFQBbA6d+LrIdqbiqPZKJDCVannTMlDGSOCEPmEUiLGHG61cljojnV
oRrN2Km2RtHbN7SVSOgRR6d0AIdj4LeGYaxom0I22pbQ2WJbZnyy0QImqn4r3S26jUADKCBDoAX7
QBqGZlFnX+splBgUnRjaXd8IwwpZbyyLgSKzh7jgVkP/5LZWBdIpKbMt2gySbaWqqYtXhuzHaABB
g5JetEafkrP5BJOnIXlLlBxn7wKTJzg9qrRinvvJMS+lvMmEbzK0DZHdQhcRNI2ephJMXYEBRn+3
N6ynoGOvEGTK78jZtWwFkjz2WGVQZpVM7MgsMgjx8QF9uCOL7Kex0Jt9rpeJT14rbLRN6MWoo6kL
BE71doF5ydH5dAEUEz9cIHIbdwsqU6Be0ebSniyRrDFE2oWGmQVAnzTYOk36gyZz99QFMvIbK4q+
V2jkmBj4TyEEZ24HVtggtSiSL6NWXygAAEoHZBchv1tmQh5QfK8MbIK9wHxJp8zaQtwFXysLrPXp
mIEfJsLXrldgl+VAthzCK6C3zXeL3YvqYVsBKIk8F8TBPk2loUZgSjUXfbrQi3pfWD7EEb5MVhfW
5apT+hR0sIsOiSo6rWNAsFp1WNxkk1Mo/GlAIogcn5eY1ylrFIqRhfY5q+3Tchi6vjn0JaBL7/YQ
aKQTH0G05/97ipbDfmo+xBRtNO6S1vtOysPgSmbnWptVimfhYVupQZO9ynYURBY6I0VoCEWzM95t
FnMIQUlw2qHI+tuiH9Zb7L8tGkIQq8+byHXWDJ1Tak9BGxArcO3dOCav8xZF2ens0/4DjcIvEP0C
nlZFAF/GtlE8Ilushkuso1arRPQ674DIO+9n+mrwAXByjzHPKqR08vrapGjg07UJzShZ5YBHuHIe
pY3OdBDW/AMJO/eLgfsncnhGcJriuj4yDiAk9Iv4FX/zYSW0Vv+ptXek86XmWBV7mxMYWnBqwqg+
TkkByfVBrmVWYFeMjPZri/vzqgeJy13d9KDz0EPsvkQ2vTYOuB/AFynXaQMuR2eQhY+KSnwH6PG4
t12p7ZjTFBfX8CrsfNCHxT3QLSvyMBkN92PfsJdPk4y21sC2ahaXtgbvgSuZszcHT2ZQncALJPqD
amebWDl/SurxNpVu+iPhCTop8fb2AH7NGj2miBCazp/qob+l/NnfIt7X+I8RaGKDODu6gH23S76A
lyK7J6BDt9FR3XqyZFOjAUw8EqCiELp9GMGxNcMcspID6gk1jC0fwV7VgW93V/K8XxfQej8QEiLO
o3lRmt/6tKgEWpIWJQwFGjudedHOgKh7DNESQIvxmqI7w32oV/kJ2gbYgUCcbB6ih765EG+sARNy
J2BYUSayK1Md6/mJlnhfh0wQ9Fw7sWbgzwz6fhugRzRegeQjPE02S+4aJaTXCZH/6NQ+vfW8V4gd
B36KjdYcYbV6vxIA6XhA2m3tJkYD1Xs+FXQAzV1RpgYckJGTlD9djBZ4sCFzqWHrQrNRtKlWDJwP
6oEc2n4xTkivySy7y0pwidaK762r4hGAqj8dta1hL6EcITJq84yk9/AtVo4wLs0T4+AhPo9IVWVF
ozfXt/zOwJ1sO6JATXp3ftBL/VubPEMpFBxEvdDXkSenWwP4phMa2EER9haQ99GmTjXg+bTY3cm2
21p66xxtGViOj3RJss1BpAiUkRHN7khjzjHCvwf0Q9CrTNF6t08ZmtjpXwaY9YYD/f/cjWD6WOzg
xtmYaSKe/xJvKzuLvALIxgZcZAXoPdKkxq9U5SRprLthvULZ2IKgHXIXXmmMK9POWkjGVvy5QeWl
bpGERHLgVtRduSKWTekmoLTSwHdIQ9M2//ukyjABzsvlGUmqAvS36qCBpxLwQuhntNO/NuWIIVMG
RZgBsCcdOuhgNy4NtzrFjZQXoQ75aG2asgC7uxrRAYB/M2rw0qksXtbpdx1qxTQCpSP4OIDsgyRy
eFxM8Vhnx6HXv5KJDnbnFXtXZ+08s4lqsc9r6xckerojuD8hY9SNSQ9x0KJbgwjdQo1pKJFvV0by
UCSdzeE0NsPsV57qOvAyyXjClsnYVFM/rAhraQzovsF7OTw0phg6owNY0sBbkJwWM+h7425Vdt3b
hLqBxHY16XcJcyBlpLWeg3uyxvCX6+pgI6vQ9eOEy8emF8ijWt6F6cByibEEe6htaEdyToOuo6ES
QuvkdV2ruoFodbAmr4tHzdmWzjd0FstHC1zQV8gBFHVdd+ui1u6qAdxiFFlY6M6uZK7vaR1W46fT
WIPckJc13XAw0O8KNkx8IuA44vuYlQdaliKAhARhn1Y90CjKQUSJLWd1otWQs+pAYl9J0GjZ0Bs1
oYdnGT22YZNgXwI0s6LgEYEmCkqkNwO+yHsOGt0zurJxa67D8rECOcZKH6DMVuCPFiDhE0IuqPH1
MB5vujAH4EKlTrGdNtZRJCqw4mGYsULwFdAMyRkPJfC1lCaabTTT8eM2NtZpkP0WKByIAARVttXz
CirAFqpvmirBBZM1Au49rL1+bG/JRE67AYGN7pnDliLIYXcgcqL5ZFsWMawOGN2suyW73mgDJGmg
mYV+feNUd1V+U4rgEkyaCeovorQKMwYiKwMcqVMQ/8jwLAe5ivKIxsMptGCSrQ3t4BUZwd2McDqd
Q0FdmW+6DmUpyFP7nvcsilbeLSkAqZloCwgi7YYSB+SIGnOEEHZT+7jB8ntypKxBzbswnkGQkR6c
oshx4/PYzsw677ZsoWuQWREEFYJpWuu1Ez+3g1usnCkLvlVudTsMSMivxum1xIYPf9WiRQdJX/1K
zOzJGpL8tdPwX4v+ZfkF+4HMB8S3uXR9gYSAaRlnV4zTjQyd7lDp3gBVXvbHlYvR/HhlS11ZE+Vt
KQvkWYr0FUX7j1fuu+QpLjN9HedmD+nvfAsSM7BxT6a2MwupfeMDvudelzCQYdfuBhT/3gk9//0B
dXSICg6xfp+A0GztNFX5YjXdswJtY/4/oDZCpXNKvmmGpj+HvZP4DD/6+zANtB36t+NDlMTNeWzj
aWN5U/HoiACE0cI0vkNI4+1jGPgYWhCG3zuOJOCnjyEn74+PEZlu8dvHqPFic+Z4T153I37P1QD5
ChQhskdQwRYX3uK2okamp+MALF/uyPyWTHjbanyv4d2OhjRdTMAq0bDl4zwdfd1Os1ZT0RiAHnOQ
IjuTGfk9FxYE4o3sgq0WgAmtdYWegHXtQ5WEgQjSkWx1GCrUr+K6AsnxFQij7GIHb9MhCYZ6YmQh
m2B2+qlrzbdDo84SwN9trQe6VI3sqJ+QW0k5EqfKA3IeqPYY+l4HS6VPgg2mgewCSiDTCWyw0NTT
f5AZ6qKQilFRpFNDUfkk5ams9AveW4J1VJbgw5SDWZ96xaBCB9b2Pd6PQQYdgf5xvzggjYBo/T1a
jvWmaIMbyHV2a4782Z6Kd2kC7iswTLggQwXOmrzgvPb2VPjL2AQ5Xhf0snYQbGbgwDQIsQqCwd0V
kVFzn8TfDWWEpoK7I2F3EounM/IysLitWuWtWmBnuqGF6jpIwu4mwR8ZsdSqkbT1R6KwJZ8aLT4V
qb9H/j4PAsNzZMlrjkYywMKCwZKbpAWHEr0Czm+DZByjEjoh6mWRSuV0mKPNlqPLF6X55eBJTW5k
ibffQdg3salxgBQi+Qpgl1+mXvIso7pEqx/sxE2bRB6YLKp0trtSMYy5gXxV9iXeYOYvvL4NuIch
9zIqxnY6tAlDt8jQRUi3wbZ4QxWXOe0EsAPtFvM0E7ehgQdX2w7otFBlHs8LQn/kGTtQdccp7qdJ
Ns+fogYnVrXFQ4od/EXDf1rHbRQu3MgxfTcXKHAqYdaBN+OlkvgvpbJGz7Bno/LayDXnkpo6v4Jl
Z6PheQPNFKs7aSn2a6RUw1IDr3NMoIlI6dhA9iUHNF00R/K2qXWQoK14CENh0hpk7iEtehIZ1qAl
OfJgwCMl2SoTRQIFq05cS1lVoN8BUKnikbgWIO4HWYu7nkawz64r3kPTMAicbWXab94E22qaSqa/
zVcR5HTQYLexoEnj1evaaUv1T2lmAnOnMKsT/inNzFmuW6I+kXdSlXHyojqOYFU3X7z0a6KhcNjH
uX8Lpt8a7mrJaTjmkTOuc9vTHrVQ/nEmR/ZmG97PPsVpMbTcx6Yed02e8KMYXZDuqC8tcBAPshzl
1epbfiw7mULVEF/OGnTfHLuXD3b6Mgf/xg8xuECnvhhsfVPaDhJEIDE5To1gR8la24ckPF+RbXH8
bYhcAqtWNG9x83yy/VZAIfuTw1Drp3ji+q3LIfGlGeKODlmRPqJ/1QHi8V8TnYHXzVuDUz7dFKSX
ScYybkCbYrugQPs9OhIAu6f298XMZRgtV8ic4u0KjgXslmKN89YsFOmGZizBtpZdwyHbaxpYNtG9
FK+qbIy3LVQ+oSXnsn076dWtrkq1msi8o94BYqAqvXjSNg+NB4o3blXQbVUR5Mgac2+gh2yehPbi
zm8gbiaNKbiFHGm70lKv/NqWKEdaLBPHLOjLZ+iRzfZaQqUIgkTmpkrq6muJd1XDKIoHngdgK8ok
kMbK3qvp6IAKl+kVJFevod09QeSi8KG9l1wHHekWOiPboGxS2ejs/02cViC9kOugLh9HYaw9PoFu
X93RrN3Uy/bFZEIepQ7MMlmTNDPW44A7Sik49Cs23QQSbA8iPBoI8rZ1Exs7ErqYHH5rGYX+kGRj
ch817CeZKcqNXH2Xm6Z8UVG65+x4BjxMoZlXvGuim9nCTQD1eOtKtkIIf0ST44Vb0CeJIdTsO0Bd
7yiCJpgS6U4lAHslm5rQ22BvnfMALgsjgPiSDVi7xTPg0vU+6Gu2ESr15cButdZHe4Ft0auK/5t9
mFKoz1bBSoyiu03ywd0mrC82RS6yL6Ax5DfQpfTWImizL4Oo0bTshM5K8zCMpwBJCaVzRMEGB59P
nw235EzKeHpIQEIW4tVpgM6Wn4UFe2TdEF0Gpx1u+sR2daTh7PZQ4mGZrgYjDPYm3xlW0/Q/yaEV
oLs6ZmxsD3M4ZPugNwMRKoCxKrCwTOV4a0ZF99z69mgOz7rWtBCcGlOomWAYlp1imNQgA6uGUCUt
Ia6AVhYaZiMUzEJruKIy7V3czj6TGX9dMBSFALmXSY0lXaigZRCCuSGvY8jXwJTtNkmxv1set8iO
pHIVIUMCLYAPj2F62i4P32DcqKbeDwHkE6TAAucEmZf5WU0TGXLQEciQTibY3bGHNIZtr6psWTe2
D9EUbNtOhHdk6nQXesei/kk+Mi2TFtvvk9pxqo5GN/yk+P/bSVEHtBjYHvDRusZFntQZ77w4BNSj
bAZefZd1eNRivG1e86AtHvMk+MdQb12VU0crFy+TZ9AJ8nlo/z4k7xKMjFVzXoZDgo4zIw0r39P2
gak6i0fuTvcYhdRn3P91xJ08Xw2pXT0AEsLWVibYxWWG3EJWuj6BCK4/DA3EcjzHbe6QX+a+BsDE
l6mCkIYsqvq7W4l9YwBvuyoA5wZJAYRCM/4dyjvixWYOWycot81L9pqifXTytyWHCYClbrDelkRL
+SnEdzdqm+FFK1gPakacSfTgraBzMLzkDa5JZ4Oy/TWu4BNoYj0Qlq7HNhNb0gYLkFY52w4oLioQ
J29oWHc1hMKhyElKYaQZVmbMOb/bSVrMRgIDD+Mkxrvg2c0hG7zCiRng+bOCVMd88tH1X2J0AH4O
/RTxbdjxzheTE+wjz5MvDuSsu6EonxqjiM8pGKJXI3Q9XigsgtLjHhzB0Nk0nVXJeu8mTliwE2hW
9NGYbG6iocT/dZlOnc+LFLofNJat2YFWxDQ3I0SFoAtqTxuuOztgmX4Glgz3xFsP0FV7R2fv9sVE
9sky5niiuCeTpQAjI+x4qoZ7spOJnP+j/dP6+I5/+Dy/r0+f0yNEx/vaA7O2HrratoZmQy38/dCD
yFay7q7LE/C+V4OL0kUef6+5EyQbYNuR/6k7kIyoCXMMn2IIvcQOVGFi3KX/XGqxvC83T49B6WuP
GRTClRqCWVjqW9SUa89w0y3ZSDuhA/Pp7ZDqK94z8GLjUcrN0NijNKrPuLHBTc2V1bjd2QHL/Jeo
4m8P4Lh8C5thZCrMa4vuDNYQ+0vyb9jUjn+s9nsYTS+CEP/FNr79fMLGGApMd21pQZOeV84laiLz
ArTngP5hfNEL/ZS2YLagyMbk7Y1tcxdciQybEhVfTxGoDkUNrluKkZplr+oGaDqGGssco64A9mXr
wxV0fw5Ph2A6gTbinqJp2dHDfYvPxSG9GQ+jA9SKGWjZTQodzCe9REkicILwTENQ/e3qrI2uGhTp
rpnkvlQ9rknKGbqemmJFw2ky+A3ImPXZm44CQJgxz2/IS0sKCG6caaiWlCk4+WjJHPQ6aRe2ZysM
QIuieUhWiDWjvIk6NHUGmDjk4E6US+nCcoImXhRuaWgkYjgyHZpFfSXyxxB1o6uZzqkUCqgrUD4v
05um0tee022MlkOlMIy9y1ihVY0ptdBy6EE74bQAGnc92B/+jBjc9liPeNR/igByCmlxVfL4yxoO
9u/+GHHow+OdJWMbIHGQUrG5ieOkaPf7WNsSkf5sm/0g1QfJflWDBdbKNWNnVSaqEgyspugIrk4O
DVEymYeEsCFMjRis2bRgat4nEVqHot5NNKLQ94kM7QgnEaKVOmbFXZcmR8gPOldAg52rw9gT2rjq
M0hiHUiWV+4G+e1xQ87W0byzRMqqVU4y5Xl6WzgpAystZieRFW/QUl9vabqrNwZ2ovX3ebaaBCmN
HeD90T2ZdLfHSxWIn3f0Ccbe7Y4CesAr8tIaDDW4XGf9hUxDqaGDaHCSG/oIUNeuDhazdQBA/v1E
YPaB6pf2QJZWz6D6NH0P4qjfUwKuAUHubqq6ck7gDRFvb/GgvZCTvmSoxkL0PRYX+oKJpEXbx+/T
m6wsfWEz0DfnibuP8BwAdtfdt16VPVoszh8zvCfxMRnvworjO24xc20x0dyQEwjp6YaDKGFNE96n
436VgcRVOhvXLuJbzq8EmmB4CPmA9E5g3wHffVKhqFwPY/QdNLjf7A76PiAa8faZgBqjk6bGKyaS
nybKUnN9KwZoJvc1PWZ7S0HwDa2SNyiLGwp60VxQF7ZWQVmnWxesBQNkkF66JOJgO01RwVCVxVZJ
uSg7kLXsg/33eNQMz8yrRbdH6/IICGsCpILK/H3KAZZOVK55hILG4viQLKwpE+gMYNXMI9zD+74A
l8YQXKDiFVxsA1UWvB57ux4ythdwBCDnb6P1a3C9E0WwIDbux+7bJC0rXqeesBV9+K/AGex4bSl2
4FotSbG0Bi1pVTU0+9QVqp4hedtBvTvo0fSmdna4L9mQ8QvbPQ1rpvsCrLBfIuw88NryZxg9KnoL
Ctpe1v41rFKrEZD5PUztY+bVyE4X1TqzWS5Kq3U9GJX7ZABwAsJku3ZKkiN0wdJjZmjmTgKFcCeG
AjD2wnCvXYDUdcWs4iuLxNdIDOWvKobeXeKMYsVHQKBrUfzqvOqr1ET+NavyGNI4iXOVDD/mUhPp
HQQq3q5SGePHq9hmFG9QB6tBf/xacf2NNQZK08MRmC3iiPlghjbkTCvzNxtNUhQcbmhAYsNzNyly
b1eIxBQHCyUbCPNY5pVsYfPSDmb/MBh4HHgWZIfrCVxYSzykrwBpbHS8pdZGfZkPz307QbS0MO8t
OdoHrl5WbWA3tkYiY5Sxp+YOxfYRaNffjbN4PBm5iow35mFsXPdnkegnHSwny4ljG7PF+/fkt5gi
9uRT1Fav9I5Mb8v0oix7iM03gb4n++C5d4K7wD6k09cuhOzAkt6lNLCymwxi56YdbqnzQA5PZQil
CkhFGH6EOiMk5+LplgeNvqYAy3tK2spcixzN6nUTputm0sPtFFnmrQbE7XwwPCZOXmNu+ixAeosc
FDJAbmmd40e2JVuP/j9ft6IQwnRdc9cPoAtprWTcFnmDv19VaEhANvKAl0b5AvZcBxKVlnbo1JCx
beWNznMJWpqj5UK9TyjtaCObnHXXgMJ/crQcTFjlr1Jy7VWduEn5dmKAHzdpIAhiGagu5kZqPFVu
2/qia8y7wYC2QFJH2QEFAzA6BJO3KRlUEWIjyNdpCfKd0JxqfANx1rlAewPIg7FuoOgXj7qx+c8x
FEiHOAbbiVDRy2J0JrJved562G7xE205+0JM90ybTiRDlsRM3isf7TDJVzN8W9Tm9N333+aBDwUs
96P5WkOWYQXiI3EVPHC30gXGZgCN4ZnFXrTpqsZ4KrTuW1aMwS8WgQcPb3U/QPfMV6OapLF/JwF8
O57R0BODWVPTn6ZxnCdBVnWeVBdIaAFuogV9cowqS1un0xCvkXNKjmEwgqSdPG0Qy7dTck2JjgSK
lU0HPqKAlqu2ykJDI3hkQHgdWmDRyQvAoKFlTf2gmXG5LspGvMpsuHMs9Hqt+uFb37jtL7RM/SNc
y31yUg4eZnc07xJHT6D71IgD/rLlOZGcbRrTda4sbp6jINxNqn5Eh6GQHrA1An3jNE45ysWJNR4M
qkB9iHl3C1fIA41aHYrzrfSmHUGCihE65X2NjN6MEFLwIVCy/N3W2GCgIFFqCqa48X0uoY5oPYr7
j+uB2ys8u0l7Av8G2lN0R/OXDEtv6o9gSQfmRiVpchOgwMKyQVWm0NHqQJMCaDttFtsUe7eG9lph
232IXK/ELlnXRvwNQ38ejkNm38khi9G5G3lIF4A4KVIHcoDJLlhxKxe7D9F4W/ZrmfbnJdhyFLF3
Ul4/hEHIPdqMVlaDC/wZBDHeuSlKi69a5AP2Hg+eS8aCW9lg3+IDfr+1OcjH5hD0XE2rOAo03F1k
5gNPBFGD5f40srQEmfWGbkwt2U3Zmbd52mb+oILJE6SowK30BgDBuJmDP938aPWMcQNki2hLV2yH
tqJHDFmOvkw61Yn4cHGRcTBiE6g+YDPUFNLA+xAneqMQPgVakYH2IF46fM/MYbbNK3BZ3tSQaTPF
KiszyE0YhnkfJVN1Y0Vt+n9Y+7LlSHlm2ycignm4rXl2lce2b4h2D8wCAULA05+lxJ/x13//Z8eO
2DcESqVElV2AlLlyrT2znOFuhBAkNOJS/tpD7tHTIu2XL/nOLU3vrfWKfkmDCjflO5kbYB4JxHBn
YcppUKG7Z3oi2KzdIUbkToNC4NquQTqsTSj0LQpVqeCqSgU6VD1fImgVnC1bGsDVqK09uDZi0F+h
9ACEjB9+2DWBuaSpOPDmCPksPgfrZSK30EeDvDHSOXfADPd3RSb52XShUN+YhQvxHfCo6Ek9HMpA
v1HLVSY6A29JvhOuKk9QQ2kS6mBalG30CvA7L6zZxyxBnrcrUyCSmhh+mKyZjY1mn5kgJJwvhdwS
Pg0QNDuarR/SXZimzaUBqcLa92WypjuqVLeVnrAHKLmZJ2rVYdCeGRfg/UMfHQKuy7ULxMU6LYMP
GypXb2Gp+dO9iKpadq5G64786VYEeXyzjmLJ1/NEMmyuFmSLzzQPgsOg3xi8FEEmUKpUiv/KyJLf
jUy9q9NBvLsJwVpP9sZ1vKVRG+axjlj/ZKbxth184zWXBpSsWT1syS1DCj03sLGvx848/LdpR1Or
Fq4EDRdNW4SSHSyCBdaasHaoGgzXhTO2G2Iho2aK2PqXZqyaRFmm1zxcz72hRFBCZ78jvBaeOmgK
HZoM35Kadoxoeen6KERQvamjOCLjCrhE1dRTYA8bRdNPTaQMknNWtdnUjAapn6NK+zXNhIzHJY3Y
d2pFjeNculZ/9sZxfGpZ095p0BGjvtiw4mudBxfq64FcvNaDBc4AXBGMGvyGBdYuBMHKU6KNGjBF
w4b6is407l0QBtI44Yj6YWiTJfVVY5Q8usXvCr+8rUyBdRch6x5kwTLQcuXd0VXkToANW7vUtCto
6YAvanJBNQ23HOdGrZTlJjCAibGhZmf05YVlwYVaNIhhgb5AgKA7UpOm9Hxx87L0cVC0J3lXZ/ea
itqyKra3WGB0kLuJq32P2v0LuSApE1+gQbGfB7RFo29RCAAEhZqEDqJImmmSqODd3gJ0eQGGiQCp
7MpdpDwAmrmybW1hak4Mka0mWNliDK9VXoZXVEvmuwTyRgudfLiJMjtWiQv10oGchwMLIvc6OWU1
Hi41fgPTvFkApiTdyaLdPGi+FlOXMVJQ2AYZc1YouAKGJIh08+jgj/O5FihkArQ2tb+8/ftkyNfC
QxC8avVtKvJu56Ja6CGKnZ9xOhY/mB4gc+CVTwXo0v7mkNXeUzCU1eSAF2+3qwZsutQMOTZL9x54
ZBaJC017ZkTV2cs168VsNmNYJC8V7/mlTyLgtJVZMBlvMwDHN0hGWS/zoI8mVuspIlnjWB6nN2Nv
BrhHkrhEeR/kkb4cRAjAW9wNUPlFR63erXQGmXfvgg1PYvXBiiyBaWKdk5XlNswZ1PAcO4Csa96s
ncZMn5oCS8GkjdqfJWJVmmnbvxuksSpvSF+dFkGNHPhs7LQFtodYfh+MqkaxnRoeQuxmGj76ev2E
lEe3TnOs9muFhXAVPqKpbbwuPXGhlqeDTWFss2ZpDAbwHapX+PKjN4pQLs+dEogpNfRzfOD3bKMH
YDBNQGGNWAAK4TtVo5JboFXBDfKAvL0PrijsBTrP1N+EfKT+ENxuK9MKxiMNzNXAlopbxv6R58lw
8FRZBW99dnHUGTUjN8R9GnYnY4TWNlg4wM/IS3kiN/IYtajctgJksXuAj8TSdwqOjOegTbUBYZ6W
i8TQ5dXo/OoC7IsGNCtSp66sSvw+KyVO+s8IK8qCGwgBwWGe2z+8xm+O9HISdRJcIIO2bWO86Ze1
GXUbMOnVq3mppwa4Mm+PZJKg6dvovgWQNMKjTer2b2Fe7UG8o/0yHOME4dLxtQGzwNJDvf8deLO0
nSP0bofyUqA21SDPQd1iqvP92Mfl3RjabJENLD7nquI0SwCPlpAEmlqfdqdxWLMqZHFgFrgUZ5IZ
wEKh66MJD+yqOjtQR46f17rMbeT4zRBKrkIfzhwMaS/idyUN8RKZfQSOXLCiBTywXhrwf21SQ/Yb
cgJr68cY0+X2i/HDjvKd5Cy5CW7FD2ZhARif66CvqtPkIW/K+oQnzit1jnFcnUFRfWa9m5+sIctX
UMaFwKJqBgJvwAWd0iHUUjzCVM/QZ+jxINyphHrcNRk75x2QuPxmDx6/5MCPLtou0L/Fda+tSm6y
PTUzZCygjimfMkNtwYCzXcRghvkWprwHtkL3917sp0dUnbpLLIcWImua57GI4rOuDQEIdAEDgJBs
u9JKPzqUqqncGuWmRzw+I14JTbSoRjIMKKwVqGziAzU/3Qw1G8Bi4EYjUMFYv6OyAwxbVfk9cBFT
VxHzVK8lkFbCv/QBK0+oiHNXnx5ISaAEIJVy6SqPsAWlPHlAk6j8HvGPOchDg+IcuIjAkYwHkn7f
Ipm2HjlqQPqSG/copTfu8ybY1IhS3pFHkaQWEAdBv0B0Cjy7XuqOCzxthj052xYKs5uhBuYKQ2lE
reZEOLJe26Uci2Xlapu+c15NaGrtM9AxLVrFDOOMYXWkJkRqrCdHNB/NqB+STYJS5VXPG3dXMQiG
0V7dxbfeNaVMVrSRp15q0m59drZbGR4R1EkXlNVq7RZUwSnrNkntawApF+LQ2JZ/1IHamrJjWQhK
rh4ZVhpAdkqd1UOfbAdggKaZ5gF/zolIEVQJV1mMZY+ZA+gWF112DTK80frRu/GQwQQMwbE3/bfZ
1KUuJBHsQi6jNhfp0ouLZpVqbbaZ2lU0Ks7yxNpPbSPEy5eX7EJTlIWbXYdeYH+oBgNvN82fo8QW
JHX9IU+ORSSzE1Y7H4fRTwH2+bMdlxWY1+sj2WlEGwYWaFR1opqxLp4Cm49dCMFgD7WUVqiZC7I5
qgP//nLJAIpazzQgdIYwOtKoQNrFSfEwOoPz2DeAyQzJnQDl3CNZLG3cgz5CXBtl6iydL9JKeEfy
YMhIrOoGSmi1VrtYUaFUsuHgkKKhMaRkDyjGChbUREmscfkfruRZXFwTQFxqZOEDkTuolB55cWzV
IekttMUQF8AMjcWRzqi7tEUPcmKrB2/j55iI3KmfPKuxAp/Pn6fUr9UdX0NKK9naeZStSDd8X6jq
sAq/k5VZ6/IsAMA/O3merXLdtI69W/5qwkycDCk+DlFqixPZXB/8eo6dH6lzVB4CbA2Io326UE+P
CjpQOoNXrdBuc5pq7Lz4qA/8tfmsLLeRZiATpanooLWgqFRe1CJXGjjG7TRwymj9M9c8/b/nIvvn
Fee5zH+uSDObjFlH1GLj8YmHEc9QeUsIXv+zie2O+ZS2eKzMvVhOfG1SLxLicW7WZ9vR5Lk3m3CP
V9uhNVMgdsg2nfoAqOxTwziQjQ7MrVDPrA4oMwBJ6UvcYgcB3q7GG540wO/9VHupWl6+M8t/8fFD
eAcV9HQCPOl08q8uPey9Z0hlHFQ3UyP/hyn+z30gAYYqL/B3rx3hOCfeu/aCiB6KOI83NXRqJ3YI
y4OyS1XpzqXFV342/cdkNK2Xvw0KfbOe2CH+c1CfVtZLZNnJSTIUX4pC6690aBMvh1bmcraMCMRd
3UQtyLNYib7qis2SVcbWSLBHdaUxfBmai6UW8jKcpuwMcHXovQpKqCuomN6Vh7GxzUIQwZLNRoZy
UbceAzUoq9Ydaur3odfkz4M2bhk3AWpVdt3Kgtkuo/LD7oGxbc+Br3t2SuwhP+2z/7/tJUf9GmWv
psSXyl6B8hKazMOULOOgrT2JoH6c82d5Z/Jt5/j9cs6fSaQwEYVN/M2cFBN29JpHdn8k02SPl2WI
ijLKuY1amJ1iq3qcLy3wwNlyHg/LeZo67L5OTR2DkU9T00Q6qJyvwjWXo4EKwcYdERjMAUm55JXr
LrW6KVAH0IeXqQdPqGGPupanQtnIrzZDKCgCQbKlGaaxNMHnLBLsPihoUpN+HrA8nWaaTfOcPMm2
eN94R+oEDuw+dXJx6lDGv+oLDytutZCZVh548VWDjdSsMvngmd6V+QCqLtWk5YrDIuTaZJgdyeb6
IDgAKPyOOic3Na+LVPhmtjHz9zytNvhfp6VBgYZgViqbDPsoLINo2g6M1tRJh/Zz2rDBVmGosKrq
W83ZVy1WdrSe8SPgIKhJ6xlqun4nUYiE1MTcpF7UsuF+yU5+hF1PhwribdiP34MWW6LI07sTCMWx
xqO2p4x0RockZJCIzeotDQ3Bso7XhhpC7XmGsATBv9XV93/Yp5m/XGTIg2Th+UxuEOLo9r0XPZh2
p795EGINQif5UYi0W9Z96l8gAdyeQOOBcsKhDL4b/EwODlSJl6UHTnneV9WZQUdkRR3u1oLG1DuU
nfnK5TI5B3FUXOIR2AOktpIfrvnYVcb43UJR+go6tkwtm8MtUsSIPTQQ7sQ7d3grdLtZJJkVXRlz
7Qt1YAuA2grVoaHEbuqoNPAvhybqKHp+8IwY1IqOgkD1jbwnm2wdoOyGbrjniAxurEiTd2Eem3dG
rd8atahNkUqilmy1eKOBMR+KwBB5jDzPPCCqsqeilrnQhZpQd3YOID+fOsmf7HQYkFo6OIm7+9Ou
pgU7tHYojXb3xV/Z6QLZqMVHFORMnX8MR/Uu8se6nD7eXG9DboBEsuNY5dt5WhOY+nPqyyXXmv7s
ukjo9MDk33UhXtcoNEvumywA7LeEYkNfB2xp2Eb14jU1yvhknb/5PlAAUrIfQQbyJOaK38Jmqywr
POiH3iMZlGKXkjfLKrDC30idAcadZ+998hM1evzJFmJYx3g0nrjOyqOB7Opm9G0sKkE+sIgKv/1h
mdFSG/PiNzi4n4Uz2C+B1iO4j8j7xdV0fQ9VVG3rYU92S5nfLWWrG2+D3e2la+S/dW88iCHgbwBt
QqAL7IeeaBax7MYH3WTpNrR5duBek93ZfhytjKCTb0DSb4cqy3/pQ/xN5Onw3Ml+wO7TYKfAEPYJ
d3a59jqvfPEEwoHK1WrHfeL58ZHXibOsolSAAttpjolvjA9tYzyAp8N5g0Yz1JxCuz1BP6y6B03b
O9nxZRCV6bg8M9DW3eomBpA68VdagOI6EGBGF61gyZkbMTb7ltW9187aTRP2A+AayGQpB7Nxhy1q
KON1ambsiuIXdi1DFHgh4FAhXu8UVwPaa/6iKvCJx/yOTKjh0pCZloEVL3qt3EVam26kAn3gX63d
TD9PFggby4Ol3ntTR4hqgTEsr9SK3bA8F2Z8ngflJd76Q5yAxPNzIoaE8Qo3U7rRCCKCBfXHxOTj
xUazKPz6B5G9jYqPs8rEcGyLBXMU5dtE/DYdyYcOX9pVH43HBlhXYfgHSNgsHBcsHmVuXSbMwghp
DAQH0g1hHCJmNmcUaDxTJ5nc2DibVvfh3wDhjjRZ5By12neWREdhl/W3MrGNexNBs9Nf7B1nX+2p
2X5z8ubDnwMAtCT2CvxuvgVhat73EaqppkgWC7vmg98VSZCT54IblDAJVKpWgH+hrVtwT4T2FX+Y
8qmDJNOuRQn3ph0s49uIB28kvPgdrzDQpzSZdhqEM95BpdoHUQYKktVI5HTLp16NbEoEhiK3mkaS
gxOiCIxGWkBU3IkUouPePyPpmroHiCKNdGJf/9YAfEQOWOmh9iJaF1Ft3wMhnm7wzwhOMkvANwzx
6p3VWBXyArEFtXChQ4/aAr2qZWY/IF20GSpvjFCTGK/B0WX8SG1UFgIxmz47oy5XgSnNu1JG2rYb
u/bg8nY4Ic8O8XGv5Pccj3mU53XsFcuIxzADuHcR34+iBmNY5VVKVcR+bTSdLf/22UZh/cdniyr9
y2dLNA0iu6r2i0q34r4plo0Vt4epOEs1gZpvD1T21ZjaPepImn0ls0wuEFkFhRyF6/za42srAWPA
ZHSRtl37fawtkMZm2LW23qaHmNky7kP81cnYlAne0ZFzGpWKV68OTOjepokgdu5V/dbqPXbQAAk5
S1f0Zzqjg0hLMJSFrruaOzgP35NGDxdF7fUbK42sve9V8b0/qJK2AVS/QJ6cUOJZvZDHYFsm8pvW
E6p/5BJ67NGhx6PEmtP6X2L80yk5jXCiFICXJs5G9jG2/WCjGxDcdTwfNShhvuYKVtxYTbswWiAD
O8CCHl0HEGk7G7+RW6iD5tSpKkTgOuw1kqRtL61y6yLU8qnhf3PrcedvGaCIkLHyxFNdFFuUciOv
hztvYzrxuC1UU+bVMoVuyEvGuH7ITBey49qov+pO/2tIA/+KRHN/BzZtVKwrf8sI3GUjPGSu1LSF
YFvyH1LvY9oScePdWKCyHdTaYNjd+MCMLZFdTPa0taVmpafpftr4ql5UbCRfmohlJvuU68hEc1SX
+gRcjRKnWxhG56wDFugnh9CueEl07gblGdePK0Kd5hi1iNPko9meUGQCeokCRNUnCHSG5iaqUFRe
er3cUD8dNC/5nrqVue2ZKVDDgkPCou5cNrxEKX/ugEHGd/sFGZOy+fCxXCGWVdMg+6u8qUN4UQ/+
SygtZBWSt9BaF2chQ4AJoS+1bEtINMoMaH6k7nGKlVe7AeNbu/ARmuwXZKxVD535QMrsS+7dzfbK
MEH9MfUKa2VUABr2WBk4eI0fG7rRcAvF5zazcc/Raew/VFaeQuEMcXM6IEeVS4R0/2m34Bdi4PUn
y5eR1B6zxIBm+ZLmmsdASAiheHUwC89a233u5hfQg7UbHVzgl8oIrbMungwF96IDmelsjKW1dNOB
rROsVDzsQUL/NEbFklwysg0Bq6HfE9vreYY60Z+wO4lB0+cLttCgSnYI1IHOosxpGZgUXBixnwvW
ZG3H2gZ8V3k5ng2l82bYkQ+ZbKf8ZzRNObfJh5plWTj2cu5xDa9cGS4EJWuJhJFkycchRTSyRr08
2nnvcxAORb8mW0495O7UXrnpCu03RSC/BCmzJIHKTwzy9BZo9hP2jl+jmX8EN2mw70RPWqI9AwVt
nU0N/IDSigcoxQ/pmQ85A/eS0G4oQjOXvI1NxHjyaAHGSPazj7I1QIoM2I8EwjVOGP8SKX8vI7f9
Vg/I22turN9jweODe7LR8X8ssz1eWh1YcGpU83vZ2sXLFfeDw/C3SOVwmk41S2gHo8aaimUclUSq
hw6uBDJrAC1ej91gm5go2gMdxiuAlzeIddYP/lgFJxQL1kuyawLki2Ud87sstMZr4PRYv6gBMbgC
kDEqnaON+uJHv4ScrtTZU1SO9aIHI9+JDoPUipOuDrONmkKKZunk5qYcAQiXrDk3blQ+BUDB3jd+
uNTNOgauZVW7LH9y+rZ8QuQV8MZK3JNjVOYXoKT8O2rVaf2zZ3yYJoFeHWhV8xj3oZqzVBtaPIjk
npr56IwrYIHsLTVbv0J6EAHuDTWHJGywG6v9laUuCq7QZI/shrWkXmTitQMvQW9Bvb7bJee2xQqV
evXerO8QMrhRJ5auyaJyBn1XaJo1gm05q1GQUR9aLA4QSiqy8IzfVnimM01W38CXLXemUTrjwuRh
hwD8ACZ4o8DGsIAyszqjQwRVgEOY4DA3/+Y3D6MR5ELD5ub/fqr5kn9M9ccnmK/xhx91eI0U+854
CGOILGtQCSkXdDofQPzhrEqr6hcQSsiPc4eXgJKel8U/Q6g9d/tqxrlJZ39eIG+RkTQ8sBz+/6eJ
+ecHo6vQJ5mM81XJ6NbcLheubdxGkWDvpj7EPISakwud0pCqSl+gvMn3mpWU1xbSkA5SQSemGDvp
UA0OUCBaWC0H0/qwSTpLs40GUaPzoO4AYKNFs6lFhlqJz7E0okyBlus98zzbRx2122OOJxFdde4Y
QK8jXZldmB9jZS7izl1nVRIspyt+TowoFQq3weEt6dq5YNglcyNdTVPR4Fi85p6M76apcmFU6zjR
+OQSaMHFAgnRFgwT4uAKXRymMy/vPs7+YiOX3re9HDc2xtGBfZ7NNldNM89KHbONgyV0mdq440Hv
FtxXnQduqhhM6tQMnSy4FyYktGVm3sXKg0NebRe3TrekTm77wX2JeEvBpX6eBkkBpUAU8SDyBYgo
Ew278y3rApoU/rManYvm6tVPW3iX2MMJg8UP0+bkJTm4mQI93Ht1/0SAdIKhRwqLjkjAZJ9N5EH2
go93qDJf6AM2BLmTXkGgZ9/SJPUueCCtqUUHbQSbc261P7shypDpa4HIqwLeLH03BIuBV0THOrfV
fp67r+3nWZYaHzY663LbfY3jIV/oZeG9Tr3RVjeCh0yI7OY4TnYD77V7atrxSCaIQ2S3FkD8uxDP
Mqjm9dGS3LruFoOM6UpedGjrZpdZpTxTq0/S7Faz8qX0GJg01Mxk6htwVriaGe1nW1da9dJP9WxL
LtSRiwJFFyWKeMhGc8YccqJRa2er+aqRJ6xt1oOBep4vsnJz7xk98FqGjw+clqN/tN32RsPoKwEX
wSFzWn2Z3eCg4U2njzB/hQw7Sgn2r8tsYmF97QMvPs2fTHhhsjBAk4iaVPzByLdx63Chaa735Vtx
MwSM1ARdFbnQIRjBAdIYjTF9K5rU6wKI7hWFWM6X1Vvm7zQO3Pr8Tbu60w66L7/NfzgESMH7L/L9
/Ol65gR3ZfRKc03/w6CvVNR1uJuaY2UfwLAhVTGN3HsmRBK0sui/p037aOZF9phCsvHg6ToQusoO
PTtLK9vLiHU4wJ9+s2lBZbT3i8p+EiC6IyfdNY1l6+r1ObEcbaU5ZbEQEOB76HrjWbYDO0vVcqtg
3AArAuZkHhgPtdvXVx+kV62fGQ9k6gxQe0VFlBzJ1ndRtSuSUl9OAxwzeuiNTSiEASZOQPSwru7S
PU0OTtzsgKiIsaAmDQjwY9Fco7+RqRsRSsz7rt7S5Kg2KU6pxX5RJ31cLTGOSOFGd9PVW0sCbZa4
a5rM9zJ50e3qQv50CNL0e5l5xolaPZaH29AzO9CJ4AuNWh/dgFRZUSeZSkhkLuw67A/UzMbK2nkJ
gnXkQh9BojJOHx/IoHnQeAn4qO/oA4DWQz9EosdWEnsqmbzoidXdRtsT12qUP0MZBN8g7T6soQg4
7KIezVhoK5BuAaOZBsGpqgso8KGC+ht4Cm1Q4hbtseoSQNfM22TuoMAnOAdfCGI0y48dNyjUdhNO
b8bmZ0h9HDtWLb4A9ay0gZi4Yd1r+NhVFL5Q/jrS2btoRPlYIcm2Ew0kfhClDR6VA6W2sQZ8t5s3
DUHO99QBADKT9u/Myu/afDBfRdoO0AM12c21km7rc7M/hNzNEKfIdLAG2v1jNkAZl0Gg84caDo1S
+3eC4V6BYDB+ouEmtHL8NHIdJQmqjjzxNTBbGBmKz/K4f4ZGBbicYZ/dpKo+zwMPaUQE1CY3F7X3
5IbqiI/ZBuU2z5akP0IiOoDk8QCab5R3aIti+Fl4MdClgfkC2WEOUKJR7Jq+zZ55Z5+8yojfUc+T
LyvAoy/CM/VzaQxIrVlD8v45UuYQo6CRpRsBtm1Z+kpLUySIIpY/0xmL3Gw6k3+x/c0v0g0dz80q
/5Jn01xrOIIZbPclqzfl2JzhQXNGd0/ptanXQ5Zs7WgcZSafOTpyplly3uzI3qf5go1I7F6qrqq2
LugHXsyimvis3Nw31pnl13ugkCDOm5cTnxXW0rCnLQi0zUB7Vv4+4mSoUgNMwSEBcbOS5lph55ex
G4AHm8fZf2nLZSoWYSLCY5BBdgRQmay8FKODhIshV9SBPGF5SaAhaK3SsV8BQxUeZ7dwcOLNEOXe
srdRzSkB1DiKouseY2myNVjK+s3UHEHEZrs1PpLpdY9CGiMIXPMTddJBeiAMQ1HXjVo0W58ZH7PZ
hvyYLbK0aNMJ1iLi5ZvZgjizID90kr5RX6jV6HmzS4OiXlKTDgjygpgzai42DwDYVB4NCMSWtpIS
Idtf5pg81IB/z/G3q1gc2q9VB+7JeLCrBy0zjsTNEEKddJeh1mrdq5sCGn2JikXLOw7R7gdbjkcd
4q9rPBy9Y9xE8bL1R/vUZKX1rIMufaKtE6w8gIWyWkVAzX0jtzDn9snQo61vlh2K6t13umOaBsIV
HDGLW6vr7bGNOn+lR1nyLopzya3grctAuzq2Y3LQi5w9qIHUX2clNHRMwIWsJHP3WY553MZ0f0YI
+MRxK9+RLZXLzg7ia+YbBsRcR7CMWuUIEeXsw9eBIouAHCNbGUiedmDoBfeHra96OrOwVZVM+AgX
4GzqVWdW/N1pe6i4+ygTUgeQYopo2wDQu3VaG0lZgSdRi2UE+P29cRvgOXPjHlLrii9t+mfE7bBq
XARd6X+Zx116g7Kc0uC6OoHuvOXg2oWYonwzx15fiiyV0NKL5K51O22nI9N5J1ESvkRebnzlfX8i
Du2Agb0zKeWbznPIQaL+QpNp8chQeo/SbZxFdQXZUDySH7VUfNjmXjpjut6sJavBDGTjQYkSjeJA
Hzl08/zk8vr79InVV3ErkH2RRxGLHRQL0qegqE5lqQWPKQifDniiqLtQDm/Knut4W5hxbB9cD1Qp
/7aPSGQsSqPhOzz++jMW/P15dFwJfWi73GZmlSy43kOEgHq8OBkXLXfibSkH6Jpp0EHwAxXUUs3Z
5mX5sAO2rb516tCAWB/ZC9ioSR2zrWy8ZsNDs1sSyo3wbtgD3zzbDfeEb5vtmpeOWx3Y4UVONK2z
slVg1Tfk1po1E3h6RJph3rHM0daJOovc4eOMbH/rBbAU9DnASm5T/HoOPlIHm2b0qqe6Zj8tRBl/
JrzZIBAn34wizFbATw0X4fuI7Blls2G55y5NNmqL0C+Mk0+MCBQopraDiBzWOdGBTHTwVBSZzpCm
gJZrNUKIFuDVTeoJVCurgjsCcZENBADQv7HcMwI55SVQj18mzFcTynK71HbwSK60Ptvbuoa3BM+g
gd41kQ0xHSP9GeKu8E3X+V4FcboyHKe4BJnuH+OxbNa9YAK13qgXh5rnT7spfg9l1z76cdJuw7As
9lHhQClNTUYeowXF9aRxviO0n65Cb2QrT/eHHSgECaNOh4Axvg49x1xTU6J47979cLAtZ+sWBeDi
Q/swshCl/VlS7JHTQIEhFB5uUAb5sHHvrIXpnsXu+m+aFaGFV63qHFUq3mOxvgJkUWoPiK7hryCT
qFpR7X+G1NUOuV4TrzCoPIFIsb7FCMZMNmpSB9Dt7c5aah4IEDq7M59QBt4dbLNS3NQ+woc1pCHm
pgsCRfxdrXNqRUBI+26wzBTDOKRan92mjh48p81P3ZCFS2L0dv+xi9LKT6Wl5JkQgV+DyzeHKGG1
wG1rvINvQwDzb+ZXT7gDuF7wj8idpHvQ/RqEQ+pRO8Qfvl0MRmPLFPF9bIC8WoRIZGFvOL7ZOpR5
ejG8QC7mw05ADHBkTnbyH1kariNtRI1B22Y7WybxBkkO5PX8Ec9F5MrBboOikCzPd0ZWtN/II24T
e5tCnG+BxVaxnKjnW03vt39tE/E88mWoknH8YGe6oIaL3QbqZ/QnFfXXJvUi4i/39PfnifyP3j/G
zs6dmor7mtiO0XiQA5KukELnxx4RgA2rDeuBARIGmWM2/izDu6qX4S9r5L8tx/efRG5gZxn14Qko
8HoaI4pKW7MBlUp0v+mDXW9TLS4Re1JrIKEWPFId8mC0lrr+fa6ZnuuqK5BJ7AsOcR8bldfSLRoI
FA/ioxJ79oMmA9bmXfFk642O36mswU1TWJvcAbg4yXh1RhE8WwP2xJ9rz/hBpY2a+wOPreznPEZP
xnilhc6rcPHPpKo1IIz5Zm4GTc83kEeON7kXRSdnQOmV078Q+r0sO0jTxeFw8W1fnkyBjUzCQ+N7
k00OVv+g98YC2QIOhAhuiRIrTISF7epEMjSFajqqSb1Wh9pO6sVe0Xyi3r+NzdwYmYuCgUBVYxcs
E7CuhACtyXv/yIWOpaayy9oFYcDQvnLhl9ZvkXn+PfRoV2C4jYpbHKkCBpGcwNTt2D8YaohXoNWw
77QKqn+D5mVPUV7WayhJjWeUfOUHt8rc7ViV1tVKK2fZOW782pnsvshL+zcK+4FvDMTPmP8z3IsF
4BtdZoLIH+8K8CMECMUExclpuxDogf6Zbn+ymzZzt15VT+pDwWAWV9R2HxmDMNIsSFRUcbt1RAwy
3BGCRHOHUdkQ/NCuYLABE1UF1D6CKwvuJPJIzXYoP5pUeoi3w9fe4d9N6k11lIf917HlCIwOZ8UK
1LYnp/HYPlALLKARocjm8yI+U5sOyiUsR7ZPMy85GVh8Ep9BKuSv0Cnjqyt7+14fswuRIVhMWlvA
RtMNeQ3F+AtVetEVa9vJi8zmYMGrz+GlVq6fc4G/YvJiTeVuhN9Ya0QoARDua/0lscANh/s6vLG4
AR83Hv5n1MggBxV2MYIu0jqPgIpDHLGx7tuyaZelwfpvaWB97wIv+2XyFsNVHsrJObZKevbTDSC0
2keODkG2CPd01IAbRQ5Ik3RGcg4N7Xuuhfa0oOwyoziVafydlmm0QfD/H29Xths3jkV/JcjzCE1J
pJZBd4CpvWyXXYsTx3kRHMctUQu1r18/h5STqrLTNjAPEwRCkbxUSbSKIu+95xygXCeO2UQXarHm
UjyDAMNnc8XmpXi96s6LN1qBV4Vk/lL1VVcD2iHraetMj6aqHjKdMV4Mbj4BYe+wBGgmubMhLy50
J/ieeIBB2+Biuw7joL12AKBGqkEVfA8hDcAIuDcMm3vL856RzoetSMw7gZXNBhRMYoNVr9hgBxKu
WKd9cUzOL82QL3wjyQ9xHDZbK7KR0NJCGbSDz2VaeISsVKvWsOrK951vYyvprR8lwB+XWBxh12JR
DZKX8JApW3UAcd2CtUK7USWeu9bs44c/Pv352P3bf0q3SCP1U/FB1Mk25aIq//pokY8fsrF6/eOv
j9R1TIcxCg4L5oJ9xLIctD8+7BEEh7X+r6AC3xjUiIwDLdPyUBkzCBAkP0Lh+cCm+Tlcty5dma5k
VQCSfl9FPWC4dW3/QOgc4XPx2GizcR/rt0F0CcTKMlIrrJaxZoVUMxZfW0OQLB3FKwe5VDoJ+pwv
R5XBiFdnZeCIrwMkwhyXGWHEwhmiMQkEQsBMpA5+5J3WKeM8iWcEz/gF5ImRPSsPTCTdxpSHLqyK
RYpJD4xMP1vjov4KMv1kxRqCFTtLrAL5SE4zmqi+ylidAGoKZPL20FPj9dBbFrXwZDGGGLRFz4ce
9Hip1pa2daha3q8QBPaRNaUP84Rq+X0RIWgilxPtABx07tBiqywsYJ4A1SZIE/u9VSE87SIJnJPz
tETSbJhdDbFi7YKxMriPeWHMQjNqNzYkMS/zDDwZPWJTXwaQPmN4rR/SFPzTyPGWpsSD0ogf91fq
Z6YX/U0dhOYFpQbmXEAa7HeeS9d8OTiUwOuL0aFIDbGYxc4Hp3Wi3EHqvDiMi3QrY8Dlp/QLIhTp
DoqyzQ5Q/c9qOuSl0BZqylNFaYV0LbHrM2gVG4H7AB9wPbdYIsCahokpECXEGhirvhp1sbHlGhEv
xb0ISXrHtAySQVkL0z6ll6W9DbS02CLRfoGAPTukkk0/B7ct6A4i71LVgTIsWlYZ+B9Vq+pQ8G7B
JC8/vGZQrS04BW7PTKZwToXrwRZg7fcEII+dB84Ms42KaekBRRhUB2jXs8MLW6pvS8tYO1DueLG0
VwpzRs3cC9mo5OeGxgc6qYXTA8tfcqVT/lS0bnJbyQM8hVnBQhCAoZBwq5k0gB5eJG4mbo1aLxaa
PqRz1ap6t2089k5B3nsz+htpZpC5QavohFy+qWw5K+vVQjXkBgneeSKoe/ZEMEIcHf8ZFLNtwJBt
U/6cTmYqzCxGDyoZ/8DwioJ8HOmuWx30ygpnyPMvulsaD2oRRrWmu/KZ111rgYslmlZACjKMNkoC
dlSJVeKxozys+li4WZZNKqn2xpEECO2dPIS4TJRfqk6qQRX/sW48mU8ib1mWDrJsetOJV3Y76JeE
Ovql+kS7yMwngvfItkKgiKyoE66Pza9sxgpa1Mt35p7zaV8OJgigLEosxzVAROda54MZBQXR44R4
e7sre4RiE3eiA7+wNbjmIuk70edN7Ir7lLC5Wusqi6IIgNJraQuGWxDPIoyYOcAeN9mqRJxBzrOF
nF1PDgAZbZoa4m0wUNXQ+IDTSQ/gTvMHMS0iHfSuBkl2uhvxiXK2qAaSaM8NiM5weAlA667RWkzD
LAOXjefGOwt5Lm+Pimu/esRMahNm6wYodwk1X4wKVlTUF1Vs7QnkcjemFMwAtUmEFDapcqs4UX0r
DGddtuPWEM9OqJdTCBooumRVB/48AGMdUMkramXP7pEH11nVrCxCDVzcSTlVqYApAz0HpJD9SyYz
BkN/adeZfXe0Ki1kp9kE0o2tdA1lXghSDK75K1WsZV3rAKEU9OarOmWXSVfTaCztVF1fOlhqU+2+
kPTeE9sf6AHTMHRFDD8EU5eVr1ULz6Gx5RWQ4VKtJ9YuLUsI5FL3KqgN+Qj03/A4ZYvQKIeVYEhU
kfUk7SzMEXAqgjUFO34Q9jtIxmfOpCnd7mBIAEkGIDJCt9gpyZJsa3soKMUV3HKQCAt8AXrnVvfW
EPfOruuKg2Z+qLxLJ7G/xqKu9qoqxatrFiOGsVBF1aDHgFAR/eHtZ8Rgr346LvQ2XB3iAi6j2IXL
9pN5qHcJXne9me+DQJdeZ3EXlgX/LlokHXqdRbaI/HCk5yEBGPx6wfcMjBiI73v3GcJKC+imgiXD
tvjteU+3aAg2MP2Vm2gcGFdwsVhtWMAnBbpaVXT4MA+yejg0gQ1WEV8sOJhA77JUSzegiUWqqSxi
h1GtHFuy3MhiUoB8NHdYt1JFAI2eT6mKkEKec6SazR0TT7lCBHHPKOd8sKoT6DXQ4lgZFcUIHIKj
aljHFFC3EXrNEhBJQAlMH6HXUJtLbzyTnUCvM78r53Wb1ONXqO/pAcxB3rcR2feGYdc7y3D9m6gB
/rUDiOferA0ohROSXCFDwb7V/XztBZl+D1aRaoE51VsqszAE/3mGWFdbOch3arCDUPUWrR6OpzX9
AR5g2V2dNqtTH6747Kqs6YC8UUg39nkT3IJznSI/B966wi7XfYmIAGAF9hTsF/wHlk9ikgy59zlq
BmPmaV18I5AbuqrTxlirM7EKEcDjmVqS+Hs36wBOhk5W43VTA6JxcE4Dm+zIg6pnRdXPS2bWU90a
nutUg7Lr0MskxBzP4fAlRKzKG8eHB0XQOvkGAvgLpQxZhdUl6wb3HkmM1jS0+wD4Ccin2lWhrzoO
h71umCauwEm+Oby8KD3xGWCG6IZgOtz12BhB8wIC1yxtbhHn8iFn56e3aTKUkAnImqUqWnlcr8sG
ieOqCBFmc1uWZBHWZrqDh12fpSS290aexjckt5d639l7VdVxr5p5hjcsTFln0LyEcsdo7rWxuDYy
sVbOWogGgd0wttbKYRSoCJmsqzobudENASAciyUH1G33mtB3vGBw6qXl2vSK/O/GiB7McHCAeS29
KbbpdJvrZrmkcakhH2gAXQNQnIuM1+n+d+eJo3WXZPkSDotmnjeQxBM822cSjYI0SKgkSyCK0FKI
NpaxwE8KderAIBygbK0Bs5TDc8Tku/6rk6azoU/7z2EEgIaTWzpiLdixY3VLAdBI8SKV5IYszmYA
FnUXbVEViMC1TRttyjDNp6VO3B34SYOl6WQcijNpfxUZ8M4jJdE+WAYCBVYaON+BqZrHiU//9mv3
sqkQkVHdkQ7g7qgf8CUSmobF2zOh+fJtiVUDJSbBi8HSdR1zyvlECDdUXhmd1kAwXoeLtfUQXlKQ
AdBNbd2g1legCoNHRNU10I4KquZ2qKwcgjdgybfsTN+FjcB6oM2TxxRPJZLL6N3RAjn8PgLVHl/Z
kmJF8azUIFnF/qdx54pUpfZBfqQ+QcIRwrhTvyyTcR1hIvt4WtM+uq6DytiqBoIIyPbtYdBfrkvl
MDCCdYP8Z1lqh33yPrC7DnneDqmvn3PabVciSfGTJ1A+BokX3ACmMYAv8/ijj31zRjszfzkZqB5Z
jCR/9esPMvDZIVIWTt++ZKq/WOfYuqM7Dv5yDiYP+mrnCaSpDqFBHl6PC/rBswswofv8G3zCsXTK
g20nWuauR5Y/q9U7vtCRSvW62gdv41hNzJp/g9TG0boMK3vGeC7A0TRXbs7Edvlng4HLJY3nfVCC
OBghj5mI9GCv+fnzJwgh0FlbA+YhfJ3OevnpaCcgkffOdlztH46eEIZ3OrbBFBsL03IpQfn8cW77
oePFwKJV7wHqxaYmRFmaAVLbNhaacCDZ+3ZoIagrASdtHW2R9FZ8OVp4Gh0QHzK6Set7UG00AGXg
XQcppwAE0zHeOUCBpsGBkSS/aGWrKqqDj0Bwb3X+VUAJtKp+9Rcti4AT1vXvpL18+xkwpHfh/Hbx
43VssIRQw7aByTq/XUAtkh6RLH81YrjMbDp6ZODbdzeGLxC4BIdKIQ/R4JfgAUd90wtg2kBQPYks
sDj6dQNiPmLDbe0b5rIHl3OA/QKguyflY7vChDnF+DT/cebDKpVP6zHN+oL7QfWi+Gn5lF4/JE/l
n7LXL6vzPp/wusL/N002/LHAC//v6qXV2Xnx7c9XN3uoHs4Kc4EVaL+rn4p+/1TWcfV263gf0lX3
UDwJBK/Qmz8haver//sWv7x9r0/xAefE5UhPn4HADKaBX77B8UKfDeTY/fURmqRV8OE/yVPBH7Eq
HvsCTommxxQnEqg5OcPJJfcnXwRfoI0lMb7o51/w9XX9HJrnP/H/YHDyhWAVO7mq39zXZ8Grpx8f
DtVD9VS+vK9aVPJPhbWdODnLP9zbcRD/T/d2HMxxqH5zd+c3lMUP4mn8K71/ie9ZPD/nj/HTQ/Hp
vwAAAP//</cx:binary>
              </cx:geoCache>
            </cx:geography>
          </cx:layoutPr>
        </cx:series>
        <cx:series layoutId="regionMap" hidden="1" uniqueId="{06953F92-B14D-4248-80BC-E29F20FB8EF5}" formatIdx="1">
          <cx:tx>
            <cx:txData>
              <cx:f>_xlchart.v6.10</cx:f>
              <cx:v/>
            </cx:txData>
          </cx:tx>
          <cx:dataLabels>
            <cx:visibility seriesName="0" categoryName="0" value="1"/>
          </cx:dataLabels>
          <cx:dataId val="1"/>
          <cx:layoutPr>
            <cx:geography cultureLanguage="en-GB" cultureRegion="IN" attribution="Powered by Bing">
              <cx:geoCache provider="{E9337A44-BEBE-4D9F-B70C-5C5E7DAFC167}">
                <cx:binary>jHpZd6U20+5fycr1IZFAQuJdX84FsCfvyUO7B9+wHHe3JECIGaFf/wltv73dTk5ybmTVU08VmA1S
DfqfF/2fl/Lbc/uLlmXV/edF//Er7/v6P7//3r3wb/K5+02Kl1Z16nv/24uSv6vv38XLt9+/ts+T
qNjvPoDo9xf+3Pbf9K//93+sN/ZNpc/986rqRT/fDd/a+f5bN5R994/a/4fyl2/OzYe5/vbHry9q
qPrFHROq+vVVtfv6x68+Qr/+8vtbF6/K07O0do+V6L99/eWhf+6/dX+x+/bc9X/86oXhbxEBQUQi
FPmQEvzrL9O3RQOJ/xuKEIlCgv3Ij8Lo118q1fb8j18J/C3AiARh4FPoW4tODQsO6W9R4GMYRdAn
MCI++fFoblU5M1X9eBiv8i/VIG+VqPruj18DaP+b+sJb/jsUUusdRCEMfBJGAfWp1b8839vnb+nw
/5Qwbys4FfhbE6gjrkDwqJvST2tuog0cQ/9xQo2fStNGG6cF1IMXrd9WwUVblsWr9u9snStH/jtb
GD0LpnjKxrrZu4GWZVPHVznSc7Mny/AOy5mp/0v0ukNY9XrLkGkP16Gso7eiQNLbq2IbNVHwidWl
PARhxBJvEZu5Aqtp4mTjhw365JP+a1H105lpE0POV4q0+bow0/yE6yapehh9Gple4yjv+ywGxKC0
zEy2n+cm27tZWEfZvspY2MZXuchgcDOOeVzMgK0Qyea4b4OcpXQycK9LSJo1RBTunczD4eypDPxZ
FyLfzjmqDrnh6lAuA880SUpQo+SdwoluCEWrDkVdeF3spvU2YlNxcLpSa2/FuM5XjM3jWgeGnvKu
HdeszuiJLzOjtY7bCKu0hhvVBd3HCDTebV+qYlN4XMW6HtVpXIbMK+xAmjnGdTXFfT+xoY6RDGVa
NyzaBH1/gqw3J1Z76AEq0a38MWPrVrf4gbN6OrK6e2ykzFLAAR7viyLvbjRPSIi7+wGU/b39P8Zt
JYS4YE6xfCtxJHK2c2JofHb/T0bOUYnHbdAqtZt0oJoYi2HeT7R4Ozis9ol+o3DYiOrH19+cBqc5
H7cITuW5DQR/yDIPbzoUwqRFIX/Q3Qzjcep0mvtTv2mKPthD6A83NZnGLYWNOGGdh6uKGnXvaxok
2Cv4p6IkVTzpaNzXVQNS5esyyacu/+hm5Y9ZN3nigl1nJPD9bV7ycAXLViSQVHgT8WzgiZOnasQb
JiO2HeE8pKPhTex1E38guqi2ph2bLdOA3tfd2MajJ/OvXE+rvuHyqc9mmHLkiSPu/ezAggKlWT9n
azUgHMs6YzAOAMCxfenVui59deIzVydAWnWal6EhE4511NZrp2jpzKH9bqzG4z2OaVO/kEEfm6x8
8nM58aSOGu9mEatqHHmiiPFugkE92c/T/kM/xLZC7V1ndjAwcm9wHzQxKhDc51VZsLQvVL8KJtNe
wIs+7+CfYS35lkgsVop7YTKMXk432HvxeqmPBcmCk9RRQnNSmo9jOZUxaASjVUxZX8YQ13PMcDHf
Rgbry1Ch1FqItwjTNFZNazYZslRd6kQjf96UhIk7lSk/9udWvoiJbXU+6E+4a0+kajbFso64wa56
2R4v64gTpVtMrrL9Ac+ZqURMWpgf+hHKI28RSe12Yz6zDBzCzg+/cmEekMHik6TRtAI4yw/KtPIo
ouiVOlbmkCOpPr3ZCv9md4EweLe7RCDyUYRDFIWh3bDAsvu82V0IlGLgIaffilCUOxEVeRn7kahv
vDpUN33hW9lN38vvqW/kv0zf23azKRKv12iFAgMeh4bdN3jWZylE/qimJJOdTDI1Z6ty+ZndAEOD
7Bomi0NV9hdc+ooHsdPSxUJ7bbZyvKvZD4srjn3DgthZ/Ps1mqo9NtVUPcy0LeJuVNOd8Nv2kIU8
T3HY18+sGG+YDthHGXlih2gm16yl9fO47wUrnjupunUvFN2GZdF99Dy5k3kRT6Z/0MxUt17Y43vJ
hyObyfB5xphvTRiiFST98LkaGxnLtuNniTu2bRmBCWyhjKN25k9j1s2JBEAfxorOD7JobsmCd1Tz
FZAm2zUCV5/MABKHD1FO1nOf+5tMFvwJ9udp1uRzNlfedhxatHIwG9Guz2vxyCLa73tkijSbmHgK
/Dz9l7eP+u/fPkICu+KhgAY2wrGv4s9vn8kD2oUgFF9zWASFSOzWlYPCPCFgwmSafRsz1FlwPxhq
t3I1P4EyChOP9d3BdHNwz5n3abYf7BpOKk/nMisObQCKg6zb15nDPCpvi8qw7TvccfUQ6i52vKs6
D5vbNmjtE/8bdw4DXb6p+XBHMFIrPQzTAfQSH4qW5iupDPvch/mZLB83zvBtEyLwyVF9jl6po/Hf
UBUpyVflBbd5LeGnMJvVCtaQpy3vGeKxhzxTV7d0mHb2k1xPOcpZvMxAiQoWs4G/zn7Wvud5Wqx1
oazFzzxFO3jjtwNKaBWBgzebt0NUw10ehO3uHX7lFlkNDk4MsTr0WmZbUczzEF8pV1uHYVWd/anU
W2fqlA5/byYjcO8V/pRqVawzU84f7OaZJ5DC9nM49yIWPZ3+ZHV/NAXjLM6LPhbCG0QsRR33OGrv
oZBt4uHqEeY6P/sc+I8/JBOx4FGI5tEfZX6Gi7TonOTbnerK/P+yM8sVfni5Xo/ZKzjph+56vUV3
lX7cGa5KsitqMcQ5FPxIa4YSjX2VSoLY0WFudh0Kp2AlSkKoX3l/R+Y6y7b//CXj8OcP2eZOwZIm
+T4GfkQD8u5DrodZEfv20q8eKyH2Ygwbf+VSCgU35eB7H5xQFNsJ196HWoTqQczPoyT7rMvZMQxb
G0/8EOsM2Hgin7KLNhKkvYvYnAK7UmHT+IcAlWzb1cA/4GUWLJibOeyqVXXmba48N5vEdA8rIw4T
iWz0iny97pu2OxeGvQ5OoYZI23Tiv5ijGLs8J05R41LjuF3s4AI6N47tiFExR/E/P2NC/vqMA0Rt
DhhCFC2J5c+LpebC83kbeF9FDh5609I7SvL82BXZmLhV04ZdL0MV0DsbXopj8wOnFu9+4KMRU6Ia
f17CtBdNRPSG7/CAkZcyexZtdB/1pRliu4DCQ/ZjZbjMFgyYrlnlIkRxxDtgicvC4dRucF+0mzmi
jUBQHAbIenTgxTmFWZU0hoPUUzbxaMqijqsxqvbNknhIFYANB4FInQgqWt71ML9IamEEGatjoaXa
C/xk+jKh2Yz3ZdN358mf6qQXhXxp7E+UZ6F+kjYVWV0ZIf6a4ZtupOGOBEER9zC0L95VroN/ibjC
v/6KxCaHiPoRwtS3Of3PvyLDo/CA5sFXXPUs6YSAh+HHEHbCPkUn9z2y0WHNVkEvupsr1FT28yrF
GKyMwOjkiQKdiq6M84B3RzQP6OQvg8NFjspVNEOUvFM4rY5Km9n6YtUPkdfvlBGkPAE15qnw5edG
C7jDCnfnTg/dOVhmC65QOG8v3CJHxRkNxX5Eo/9ofBXdEiL27VQHj0Ex09tF1wD6RtctEkLTB6XK
eaV8r9l1U53v3Syf5tdZ+WN21V5nbCL5vvC7dvPPXxj9yyqG/RBRjGmIQ7uUBe++sD4UIJ+LKnsp
5iqFkIQqHkxjcxZgE5cQUrl3YoMzGOM2N6kyNkqOnfodMaeckORCdyS9+HDMK925dKJzSWt8Lv1A
rkXezyeBgtqP+6wcTvXeIWYK5lPhYFLn2ZpNQMel/QT9+Kq3dawhJqQsNgaK+XRRv3qBNq+O21bi
lWKruqVDb3PIoT3AXDUydVM3dF6Z7SVbOQFMqD28IV9p86LhgEZ7r1yJurbuHHSZZoOwCysJsnXW
lerYVdW8rm0UExNbjTg6zA3Y5lo6dlM6kUMN5nYX8p6/Ylcij/pXDw6Lahzd/PMLAIO/vAEBJTRE
IaYgsvVABH7+OjnhWZnPoP1a9JXp0IrU0brls3csaXNbe3rcOekCEZiZuK2GOWUBjZLyIi9sp88L
Md9MpN3NFfWOgeR43MyReuPGKRxXhD5KezX1cVa3eZIr433BfnWv6hay2FbI5p7Yvyy41X7VPE1Z
zZKyr8AD4EavKuVlx6YG+c4XVbOjIQ+OhY2aVnDK24dAVnkyd5w9LR55QcDiEWWsuKcBbzfIq4O4
nxr5ggDYNHqaP4tRZivjkekGlmF26xhlG06nMs/zuHfr1bI+aTSAA3GL1tTMdYwDVq6HH5orUflD
mQZsrJJqCrq7SKu4bDR/QE3EH/xp8FMR0W7tsB+MXjdFCnV23ywFBGx4tfazTKTdIjpMlESum8gG
/8SVHNgPubKp+p0jOsyL8jw1MO/unOLqS7rKReWjGHZef4Mavmp6Wp0Gpm1BZJkRX6pTjSu8hw1b
vcMdwykXS0e9GuHFsl0sf7h1DIc7mi/0xa2D3pn/7LaL1L8EbRC9S/4JwBFANv2y+b99QQP67m1n
kclxVPfen0VXrHpbuwhir6VNCtWgU7dHXPcSOkb6RJ8cIKraUt2eMsugSQtjXvkOc5ZGGH0aX+yL
tHhddqmLr5/9Xy4qcvKd2CWv0LK7k8swknsOUHN7ifyW8M+m4FeEUVnc1vkBDX6i7Sp0V/Qlfoi8
kaUdUmjDsgg/VCbM92HjN7HTaqjxw2KAMvsaOMhWXK3BZOKy66qNi1C9qBhSu0OorROZbIbUL6Ha
gqWYzrP/al3l/ap1lXenBQv5nS0sQPWo5CR3ptbfs9mXtxzw6jJ4bPxq6gLuHOSUAy3HXe633yXs
qtsS+CbVkR/Y/0SqaljnAUvHJarJx65IZn/G52YGw550uF7hLmNPHfGSNuPBZ2OylLFGbTI98NSu
LfxhbAL+AAu9iljvnR2khVY2yKp5OuHcLnHD5K+ifqjW3BNjgqGKzg2K6JkssxozFttqSrm7KnQR
oWPjmcTRrrhzMvTV+EZha4UmDoBngw2RIbMf28ZWNwobk+e1ugVe+NLPRH+eR1WtCcTzJqzr+XM2
qHM40Om+4PxfvgNiezhvOyzEVsUAQgBhSGzbJgjf1cCGKaMtaIz+U7e20g/iSntVHCKNjzZOu1NY
ZnVCevQ9GHm0NzkYH2zZttsWRE6JE90w1h/CyjT3TvCFfW8QIdnaiRxW+MhyfOekIavGh1Fk34uy
Gfb+6NUnW1tFlzrXPHsrNU3e3tWwLrWqkkZ8zceySK68wFWxoiFbNRFOvfLGBWEysvlOUZcgdXGX
+lmM5kimPanXtu2Fj0GpHlxx3w11IW/Z2NYnJ2X2J1iVAQlXl25A3oZXvoJzkIw2QL1BuQ5SN5Oh
ph+auT1MS53G4Wgu0E3UZ/RDT+v3eDABuxvmok0mCFj2L5EcxEtXzIaMtrvmumb2Nw0JCgMQRhQF
yNY3f97IaeN3/dyF6s9unmhaZVm76+VwyvVczLGuuD4y1eqjm6mi6nZh251srtHhG0deRDll+RxH
wX0JSnKMlJDbOor4Te9N8khyE65IJfWDjaOiuBVCPhOp98VQd3Z/LWlMxsL/SuY5jyuAT76tCR5t
Eb+yFS46276S3ZAaAyiNw3KubitSxBExm0FmfsxHvxDffNvZTKuZy8QsgdZ1CLnoDnQZrthY1TGA
msXEj+Aqsrt7f6/GcFdl7Vb6OvgU5Fylc43wDpde8KkP6SHzo/p+KOfpPu+zvV0Ci481ORNiioO9
leLgZm6gpp27OB/7vepKuHVYG422Q+QzsLmkdLbx9KGsu2xzTQJd3ngVXdLncsIfXAc5RujVqwyP
/a6r2by/Dmas570s5VbK3t8GAaub+Kq9yITbhlWYmR3OJ3Q24ZQOlWyOwSI5qLe7zh70+ugku8a8
4qMCYj3nYEqumKPYHs4THOZuM9kab/tnHoBqNfU63AVVaNOvemZfZFAFia1dzns1y+oTbPMLrrJM
7Wae5ytbmeNfAtXZWlQIozOSVXgHUf8YLji2yfu6iHS2qTxS2SbSzM0UZ42G837UU/hQBUo89mrt
Ck+og05w9SPEKV80TigXGhvf0JhYN3nEV/8cGwfAtrTffVJ2bSR+SKhvI4cwXD65N60CHUxVHVUm
+FNy+70QBOjBDR41+bqZyz6+Yoj38xj7thB+4VRlCQ72y8M/rBz3nej4GMxVXEr7L5Gmf+CemW/y
MbKF0WWYMUgQspHIFQpFB+K58att4yt0ofEgLNYh6GjisGAqYIqbqFmDiOqk1p3cQd1EH5rQA6sw
qG1HdxFrg9pt0VNuo04r5nNl+4Gq7mMnDhTD8wjQ0UkFN+oDwxdDh8hw3GZ5Tm5ZJF5yIKu9DG3R
eUA6i10LbF7iz3cYWLDiZ94V87DtXF96be/shoDOezz5RWw89mUoZPGxG0dvBX1ut5SZZcfQgDEt
cQG+AMN2AA7h15+pBbG7D1qouBnHVGg9bWjLie28jPxEl6EBtpwLAE+4KPkpxI0EsdM6eaL6ZGN9
tPNavwSxw6IR81PrFX0S8LlavbFrPJ9sSmrPATScl+fA9E+GROBjHtowDUlbuHFiW09oQwperZzY
+aVYBXTKNhdymfHEL8d270TmNZ8J5sM5ZC38yIsuoQH+NmSDbSbiAD/MuBHHOoSf3S7mINub29v0
RpyJisiBFegezcr2OV08DqUBcQ1tRfAaqF+jcqf1G1sWfBeuexlQOw0FvYlMZleffpjzm0agHddA
xrlPbct97vbBMjBZd7ZhaGdGFcqudlF6hdzM0RzDiW4APen2WQa7je26izhnA934GQlWSgnxOVRq
joWZzbGYWPYxms+cjOIzyHC2N1lVJU70I4lSEgK5c6Lqq/1Ywew+b/MvWRc+F3AmKQszfRNxJR97
Xu7bcpyfHC4W3Efgb3Fia+o3wgtM7NqhOoyKlRNdT9R1Q53i2ja9YoPpt7UBO68DwTEDXK3t5gds
09uK1yH6IWYAyxg3SGycltnUd76w28bPj0bssroJjnmUNyumUbUKTECP2mZhMZum5ovNG00ieJjt
R1tffqyHzH7sovmCCg9tcr/s150B9ZfGR0dhd/YHinh0MTcL7Z25HLzU4TZUQiss8oNoqPfm+EOg
6jzOJQlu3PEHGwnAc2eg/R3soYm5In2CjY0S6cCKMxkehc4IjW0NyiYHttmYauG1qzG3DSyH4RDa
DgZ5jAb1E63Cn4vJZj4xr73oDs33xhb3VAKjyksLPxBrHAz8AURNtiib5exDNobnf94hYICCn/cI
bKv/1AYY9kwHCGyZk77fIwBoKkUE72zN3wZ/g5Z+Iifh3YAJs89CRrZ7aVMhSlpbOERaxA5n+UDW
YBRw7YmKf46AKmObmYYnW3yYH2VbJo5WKVztGY/0RVQYDGmXT2AXUpEnve7rGwOmP5Uc8u+yPkUY
tSyubMmEDBn9ImVXJ75N5+5RZn9kCZrm0JcjuYFdM236Fplb1UCW+jP0Py1+xj4T34159eN76FaE
scfq2p6S4aE9N6Ly8ZQF5khZoeynAS3WUDTYggEbjsZ7bKdhODmWg504D43ZohE8O9xBTumGeWzs
y9jjMLlcwYHd4rKDeoyHqmIbh725GCX9xq423f4NJsdKHnrQpHhqyOtNuUvhagAbv2zl5UYvmON4
uFXpiMsxdeC7u26n0a45tmS2qTrW7BjoboNSk2qdIyiSiZY2fimAjw957Y/7poBZHTeDN+6drKhi
Sc+gWNFgXpV2qVG23l/MyRRRsSVhLx/IwMnRoOwcIm6lBRpKW2TteoB3IsLyAWiG9h6S36+MCYPv
TZWTlT3gUth8zVr6oSS73p61iJ2PaHFUank7hAM+OgYqm2Lb2L63/Uat0mH2pMyqqzx+e7mSjOa1
nGdjv1HLiESzy3Jjm7ntRnSFvneo39FqBSNIVhcPKmvuAlsNvDol0IhUCVRvnFdk6uwkSnZDsd1T
k570eRLV2by1qZoz6lmGDrqXnxzdQdrY59jTcVk77J1knKIbD2pbQV1ENzTMHpMrQ//grBhl3rat
7W/i7sphgV/dVATQk+MLJNqNLV/z1D2bWWdPS4B6oLaFfW6bJYxEdkdchsBou7bBIFr1IeaVPV1R
xEQQeeconSHBhnjLWur7auXnqN9E43rGXflsz+KUa22QPQ3h+fXH0mRbaPvbz6jNujTslb8PplHf
e+P4J2yy4plVk61m2gN7J8qi4uxnJoydogr197Eh3p3IVGFb/n2ZuguMWO5tPerzrMb5REpv2BFt
fwp3kTL7oOoo+KJ7XW7KeorseS+v/mzrqImt62Zrv+zytU3j0L3X76e8MU0y6LxM7OqS76Atjj54
s31k9VTZSEAL0NjTKH6SQVbdOS0MxZiGwmMbJ3IvQodOlU8XV619hxtbhDzRaAAPPpjFOvONWjnR
niUB51zg7YXba17GDTTKFsiDF+eN1MTbRGjCiS03wQff0+he2hh0ua0LYvPERDa8uNwq9frqxq7t
IA4WSlAau0xErbkJOpho0f33nms0pHlm+Mbdx6AAsh3U6vWep5Ce+6GsLve8vA72/Be25w8WlyVu
zNkQsnWSu4q7b+RP0+W+/umenZHuvL/cMytaYLvzip/7Sq8nr8CboY12dWHbkStvqMMbz7MFoNhN
59IeTkmG3h56FQRvbZnPaqinlH1pSphcZK+321+OqS3RGmbNFx8T6Kt1JuinIuD1qzNQdT0/OPUF
rUcfxDaOziqvSLmwG0BQPORdA9dD2+i0BXn5YEvr5UMjP1H7Pt05wkD8YAWoaldOrEHh31tjR3Qm
spxpOvGpWjuss0V529hL7JmCeafGMnk1s3473hdpODRyI/yxfAAM9+cZhpsrQzbzYP/NQW2dLxsy
RUf7RJayWl3baN/esDNtmSax7S52O4dVGkyHGeVfTGOGHQ2aMoWA5hvUa3wDikoemW67hOk0q+od
LVT7aEAl45LX8zdu1mVFuu9zaV4mIP2PVE0kzdusOtkDRXRnuyNkA/2e3emMz/ZefPlkj1bvq8Uo
H8TGrgj+c44D283ojbx3V9azwjd5bvNoe6B3U9Ow3RS+Ifs+59+CyW9WHHtgO4YUH4XdNdaoZnDl
VRlO56KJEpBR+uh1qwahzvZAJ/hMGTgpWfcs1uCWU20fcq6bNRe++uoN7KUBY/g51KBI0DRnDx1j
XtqbApxpYF6vzSq/vnl3XTEwepdhEyWE8+njIGz1w4fZu+tNjSA8Vl29juYarkNSBuu2x1OalVlp
e9iQpHge4bM3wDgb/e5L1FVkzdtZb0Gh1McIhTeNXLy2EUzsGdPhGOgRnitR4PhiuVQ+eTM/ZBGs
bwgqxpUzkNXGnh6iT8jn5Rr2U7dbipgfTBTeOr2tfFdJC5vpxGugT8SbZXIxjNidgYh8sJ9dv9OA
F+vGb7OnrF1fDAM6rvzBqBsIBvMw8fbz5UakwbFX2QdXzNN49EkDE7Xcupi8GyWG6qOhfN76dA7X
sh+GL4U9fukIXtBS29mHcjkg2dxH1B5ccpfqcNfHnY0abhmbhkM4gjJ1Cg9368iump8GGqANrdt5
wwvtfVLI/vLLNetGNanhtDwwZvK70BvtEeHlQasgEPFsw7770KPDPoNtcHHZ5tJ+cB3/0puQbbSp
22040fmjUf7OWRYywDZSldKmzV50rorcj43dkh6xrB6beapiQRu5VazoL/1w1xTHfV/FGQ/l9too
h4w8eJr6u2U3bb0c39fLQEsb2zVB7q3c9ilsnnxf0xduD59dNtRaCrOxyUKQOCPHGkv+MNtw8uik
UA/RjaaT3YaV8jc2zIU3pBxjUtb8sUSed1eweg+zkX3SRNmHU8gwFr5gn9oW6s0ApF45bShZmXpo
HndOO07oe1lTcHLS4tGfKHusFo+jsYf6Fxe4sdc1ssW2CWFrAcUK0ZEeIoDpYcCjjU7HRvvbiQxn
f1G0GfWa9I3a0/XWLvqh7YDktjIEC2nrj9j/73TmIUh6o78y+DQhlm+zYZQJVlFQ2OSV9/ZQRxds
GlvHtwdHWbnxR3u2u8NK3psWcNtcBedXcuXZ9FwP/0vZlzVJiitd/iLM2AToFYh9ycis3KpesK7u
KiRACARi+/VzUNS9UVPT9s3MC4a7SyIyApDkfs5Jkd5tt/am2G3b/oD9Pgbr6i95YBfPFafVy0hI
fiKM/tBBhZirI7Fx+w63mbkQNlR/66Z3Ni5Fmohrjqy3DIqPKreCjbCo3BmzHTOCu6BszsacPHfP
gQB58WW2FqGajZzr8iNnqrx4jT2sC+nyIyJRtFN29itaVFMJdFM2H0x0sMO/fMnUk+lq5ZvFs6d3
BdrFDamHN3MdUfvt0XwosY4PMMi/fygTFcq5fyjLKicsFsp2lxmszorioSuyx5j1yOc4w05m8/BF
bEX2RAYIZLy5laE2vzYK71ie/w50b5StY/K1ERFiSds+38zLlGhBiy85EcsbEombsm/0i7HsUWKJ
xsmzsSLHOwATXN4tJFrPXi7Hm4llPX2qZhk9GQuZ5y8oOMi7lXneh55C52pidS6+O4zwa7gsy5ud
oWLVVT4YDOvlI1tVMZ6N7GyijshVXNO5P98vouUUc6eKTiZaY56PHeGr0z0akAzPVBUesWO334KQ
VkDgXvpAlQegiuTrEoQFmBe2kxozr+z+EqnsM0SmGHdxW8b5nNkvJmj3uJT0OnqsO0u+TuUgt3Ux
dSs+Sb6OmSfOQLkCO2769mlYRtWraSrqugRMO8fCfW3K9DhsPCAGtyZKu1YeUVmp1NhdK89naVUK
JwUYtbuSVoLzoNfTgkVDjBJMtr07WwaoUNx2zq0QwAC7eT2DMbOOYbd5LDzxCYzeYVpQpajLrP7i
0FFcW86utuVYMlHVgg2b44UHEyW860/ZHPE4E638Ynwu1slEuPpsXJyO2d5shGYzwOx0+86VHd6+
GH1ymmCbsUWnxjQ9XDATysF+MR6HYa03kwqw0PUCbC7Hmx7me3PTYpxC3HYNKffGjFg/XAo5vCzh
9K3Ohv5s3L214laWaTgaM+9a/5hhhomNaQ6jcl+9vqou5kp0qbo9x+yVPFrYJJ1GkeJGqW6jP9kb
z9bDBm+adlv3MkxNx0E61sv44/7Xdi1d0hk5s60ZBVBo96msip2LtOkX05zUS5249uL++vhR7mMP
RD5Qoc6bZFmCLXDGiQ+Q120KPe9WIpt6plZ0fLjMWTkB9e2CM2Gsu2scrJg207Rjrf7VvSu5h9zX
PCRTXh5YM4Wbys/1PRllUlDmkHXRi83r7HjPQYkOpfJpqn+186getzoM9YayhqdjmTsXh1T9hZRM
pOVUsb+zg8GaPOK2P/yPcdMfU7PA5q+SWzEgTdly6Z80wOmxKY88TAPofZimRCLXxn1go/EK6X1E
Td9ORzJV1J4O0dTQp85zfrbMmz+DiLGtpVSwI2sBGqu2y6wq+tJjFWpaZUX4No8O8opipFskw9HH
dd4Gzftn8Azb58qr3llVzp9NkUfbsAGWSGPq/GT4soIxi1loS6Qcy/rWegPq/JYSZ4ZtS1ly1mwe
TbhDAGCfWJtObJg28yhRSQlpfcsstzgQ1CAvd19bR+MlmPoudali+tBMyt64zWTvhsCO8KUVgDAs
vr2L6iFK+2zw3ky0DEGkaSI3rpA/3k7gHyWNNcosdlxpX1hJN47q55u3HmbB5xty0t9nV5VHYxl/
pN1fXY3PHOzAmlBz5OET8coBIE2gOuewG15JqbuVtdRtx9X0LSc8BEXOExOVfgHAgfIBnkLQuBoU
KKhnO8/Gyho2xHQG5LPo8t9Hs50tz1XwDKxoD9j4Rbv1+Ox4VvcygiB5oFlvxyZmfEFu1QnQsEgI
re2Nj5aXXmn3PBTi+ugYzJMdG/OPjl5N7CpBp3G9Es+WX1cyHQpRZ3vpRlF1rbFsqEfHQQorD/eW
VbvgHY7B/3GGFT6K89n7YvfIHiGThiyFb78EwLmO7UDOxtKTRU7M8f4yljmEvjMDBFx7O0+Mzssw
RPnLgHzq2tkMk/HeWp9ungIzsohkHbFnhJwBNWAvAdsSq6rPXCzvrvmTitkNUp8F0cZevz5zKJQ6
VZ5nXYyFuro4T6PzbiwFxtxZyWjZVYBQnHnOsAZYD6h1/jojnOpdX7ZfTYvKaX/5jTlXVUL8prgA
N9vHhsW5oEwb08oKr2Nb0Sd7DYiV3in9zI8j2w6vTI70aZicXz2Kgv5cGnc/ZKQ6DKAov3jO4j/7
5S5b3O5F1Lp/CfFqB3IcaRTTwPjGqQVGyW9+deqAQ34O6bYOLwGZkqB0+Zn0tX81h5FOgNcuRb4d
1IwPvQZYVIKJNK8Rf3A2k4eUmmlnotbYvQ51hl+blNOlpgGIaUF0GgOQ6agDjlpsAsZeo1aW/x2R
fHhmDKCdmo7ul8dZbs0sbVafBdZH6pf09+ij3STJWdL+O1uLHkjOTvGIn/9KHe6+tA19Nn4FyDXS
Zl2zt9fiBsM2SUxN8D5oLHhmSbHlXv2P7nUz5AD4huWtd1WEDUGWf2AjEWGJhDO1+syZ8ZmoaTcO
iv0ZBdXtV1+pMpXQkbk7a/HyS9QzdqmYmo5zM2+M6+E3ZzLo84uO/G5HSbm8+lV2sZp2+mc9KVGA
Myes/eUJlRfFtMgH60uGX0IXmh0t5dyqDHsIbn45c9rRpY2baB6RIMFvGqwHE/AWlx3pf3pE+Euv
gRCATIOwrfZR6C2pK6d+N0at84qf0tqNVV6nxqw60p8J0jaxMbupxDYNK4VccVcnnuVux7Eonk2Q
WlLFLZ68k9V7zqsZWBUtEquryQIMTGvk2jNkeF/dBQBrAsBXw9zpanByBj5nE4DD/NiqGrA/fe/D
Lorl1JWiQTWo8j+soEa21qrbfZ+13odquq8z8apbjvzn6790spzZTmvpBpdap5ZlgbqGzHieDzix
/JSbk3FJMWMF+8ALyFZYbr2bRSaQHwedxphe52NntU6+xux72iaLYO3zPFf+0a2olaD2P3/atpbJ
oIkAJn4ePhznUvv+/GlascYHqK2h0yeNZmTQ11beYJlWpvO/tfKs1klrJ2DIhpTDhw9o7jpC0+tf
lzXmH5dFq64a5ba1RiedXVdcH4fC20nkVC4Pj3Awj8dATSVKkeZsAii019dOS322mwE0PoFnGfPM
G++rYC/mlmxL3yafg+rSqlP8exE6PAWJKToXYeg+TYMfxmB68+9rz0wV5Rv4DL96Opm49zQNADr+
1bN1hXfvKZ2IfW+r/nmW/Z5nRfsX0I0TydhPsJ6RfWmG4I10tNvIYeQX1VrlSVmTuwVMVH5BpgW1
rXAAlQQ8DdOrlPNXzRb+0SMZn9ZkZFfmZ83RIcjfZSFwxEWHsnwuqvY7B9oKuXv+s8wwo1pN97lw
2qYFAYdR6nA4REp+xaJfpO3kIxcFKFyS93P0DQvOPZ81/+kQTBqFcr/WwlmxCITfnD5z91FUBnvp
OSgSceQCiTtOX/1AXijF3OpY2VeNCUE7hF6z1pGvQ8izpJnLau9QKV9tlKr2mC2WpPFZ8zrOo/3U
D+UJj6x8NS3IFO3zZa5uxhUo2iVFFLGDab/k4GW3wqlSE0USH2T5KXw2lzKuiE0piNf62Vg982hc
cjs/mrE5V9Y2kAVJjRnkkHIY8uabaTtJoa6CEzuOUDQ/6YiLV6SurkNVy28e77LUBwz0qKKofXeW
ett1jvw2Z2DH4i7GTdHU9mdjfzfNLSfiuynCwt6YkbMNZT9+lZ5u95Ak6LbGPQ9V2vuF+KiVcA/S
Ze3GDDpY5CjxMALI2NNN4fmHRsnypZR+mHC/xgIiHIYykUOGqbDFXI1s8kvTy+qJzcMGWfmxTIDE
0PtoGC0USFf7/7Hzfaj1av86gJMPfVz08oCEB1Ki/ZgU7kDfCqfuLtppSGz8tTMtaZOP3r2Zqqff
mvVR9XuzAIulA8hs6jJzD+uNGEXEf3jZ07gLHX3W/eJ/gKeDzEDH322bsqcgaFm8rC9RrA+GHS1q
YORXM2gJiUskCs7GzLy3IQ/6d+Yp/zqJHLThdbAhIHEI+HDZFEMciFn/3XUqtd0ayQks/08FFEW+
+V5YrEx3+6UJQkg+lL11yihwOgo5ua3HG+u5mB2VMF0W38igr67pv5RRrEeu/mlqAs2HsB/fJk/x
TZNRANibWR8szud9kXX9k5gtnTYly95RIPohioH9zO09cT18jtZx36Iqmj7D9dmzGundiqJ1dp4f
6GPPFnbphppsOOQwXu31RYEy5vTdCrqt1SIn5ud02Jeene1nC8jqvnO9VZ4l2jctkhDGnD28AcFN
KO6m5Wbe3qVdeTfHHE+pqK0qtWXhv1X2hGq5V9eYX2H2pJhgBvLeOES5et8GRXuPBirv95C3wHe6
NmYyxDqvYv092gSonkDuQd/7etkk9plvDfeoIH2515E93aOUNnyfO9Z8j1YrijYfHPseXaoi26HE
7t4vpEIUQnjrefcoEMZkB54muZuM297O7oPgbmJuc3aL7qJ733oal51LMnqPOoM7Qf2h9eNq7g5d
1PR7kLPfnH5V+WgH0V3MAT/vr7PCA8d4mc5/tjDNGAM9FoW8amfMrunspGakSuWU0Sfhu9GFLn1S
DU32hMnXC2OG4ua2zdlyd5p25pDL4nvIiXMwlukRWBlSv2LcFmv/R9OiQi6qKlALe/jMWe/ar25d
jUfT3bi6hVuniIGAByR4GBtfVtQ0bVUGTY51YEfg5RNzIq+C5N3pcbFM9vzUWvJWYkP+2/XHEpOq
v9TFxrR9XCx0ywOJuub88OvcEscgs97NlR9j89qNEiTGnPsY4ZcsdBrktEt9P1jc12dGGXRaGuDs
/+OuKkb62NhuYz9OCUppEhMvKBiWSG3AQs73U9O0byorZn1H75H/Ybi+4gB95SgtrJec13GCXGNX
ZGx/tqIkrylYP0WEtVm5fNLRoYc2x11uzICUIfZNTF5ADMnfFeByxu9A2eTQKhvL2HFePp2uB02z
i/SFNdp/E8gGGH8p6HRYGBDf98GhfoQaCR9j5ECwoAVG+2wOTV/Qs1oPxux7AtxlBuKX8Y1tiyI1
avzAK0OOApmpIrwUYR9eyqpLNfWWEyZhH7mxNRBk4bBB4gvzSlljnW0amogDcLRpzda+D785o5nz
q5sx731VTo4gh0wV1kbdbp5d6wxIQxX5AuwuHGaf15dxPZgz4+MoGKV5aAOm/r8HGKbk37oVFtDs
diOPf/jNIKYryuTZVmG5fL/iv13M9HUU/Y4E4pqZQ+q3GrN5a6/wb8Ose3Dv7oS8KojoIcjtjTJk
vkeb0cvtxKbWuHO7sAAdm/AvlqsgwtOIajeyvHrnWfns5bP4e+myArdF/3sLyvr/S4vMavt0Xnqo
RlBXnKnukbzq8/rs2iFkPQr/8HCFVRF08cN+9FBuqfeQ+LlE6yDGf28cznaYDqK1E6J1f5sbzNC+
byPXiNwJRblPhXsJImHczqS/3Z1NDby2CxCg8ck10CnAR7HHtlMzzD3ghGEcAP26eTAxJ2u2k6rK
dPLw3Smcxv6T5/knN/S3uGnfddDc+GO4Pwcy9v/MCjX0UUMSxVOHid10iep2SoYtyIUA8aDiMsUA
zINaMDsClR3Z2qe2gNyVx2CaiM46V6c5xNVigl95a5yBCjykRWavSEvF48Ybu5eW23iXuDw8RLRE
umRU5bMbfZqY8bQ0KwD+p3Xy8AWE+zGvqxU8Q9QLA1bgRb6Y5uZQQfljL+0ovF/D+HxmF0kZsm7v
ymjcO8IGBkaICujNsbp0yH3smZ4/2kw6I+7dCEcTMW2AU+6Tzhm81Flbm0AotbOVgzejKF25R0nK
oXvNRCE2pLUDfE35F+gITV8dUWKbRkSPOnSrtlOVAyBRd/Nxbstgh4VjfoPkggIV1nfeS2yd41H4
8z9eAQIQJWMeVxDgCCePArPkO3FZcf1qZSjiDZ6qrmNoVwe7KouDta67bNnKjTfN02vTgVXEg5B9
d6LycB8JKgRIrmT9P4PG41eJ+potIpVe35w84qKOG85Vg+rQf2xzZg4d7+Te77yr3+b5JfjvAam1
/NJMeK0JHrk7O+q+muDD/0fbZWrZim371zEeXVkZDcdeuBsz9sNvzh6+pYn4mUdfHp5H04fPfJhy
ubhWVJ8f7qgGoLcN6hDFB9JdIkZlbIW5t52g07MB1Vqmi3imYU++WLKPXpvavTXhXD7ZKKS+dtpZ
4iXsq9MwCvq6ZLpLkXcJ8R0g6ndjsPWw/N+4q0nnmR4WCxAcM1IxKOdCGfvLBEnI+EuGxwVr7rMq
SXMQcw6Kd2mOGRfihAoUsAzGNqcCN9ERiNb+RKaJvoks/IaHcoRyGCxXO19EbY9Pd4v5SGxF0+1u
BeFeLNJ+NhYtkSEJKv+l9sIP25XLRoz98mQOLoCwmzrzbEAU4Ktb/1dAAVEJ0Zwo2vQ20UFcmYij
WJyDvb5/jNCWBaBnOdvVkA44P/x6bOim9oC+pGNbp8Af+pserKpbD9DNzZchNO0g+wHhowbQkvXg
IStyEQKFqgy7EaxK4dNevvPUAmmw1TJtC+67sQp4uQ90Mdy0ToPCms42n8dUILP1vUixdw6+K93r
1C4FJD2sJrzOA8pqJtASvJm8zv46jMRDAbn/QYUV7eaul0eRDZAC/O20IIDgoqzbLUmRu9CtcoJm
gw1KdlhJB31Z6VtAVPMKDp1ExawGGaz2m1eBBc5OdUGfmqgIJ3JRo3hHMrrqEw1iaKR5B7E1VGdH
zpaYhCP4bjkVOzlAsyWudW0fO9DA74eyHn83v1tLIJLasfITskL5yZxli2S/mSbwh69aezRRXcjY
dHGWfoN3C9kr1KEmxlDxmAXYxsxWpyHnxbND1BCztmu/d0PwSifbey315IOh6GfbqhmyD+hmIS3Q
qO/tIjTAWnN/BUPFu0yodiatmuqniTO72+VQGtzUQHndgnHMDk4HqSC/c7Obux6wa2qvo+enbYF0
/wYYWCzSu/FqgqYZpugfSF8XRzOGOUCLBCDwfIsyFXBpzF/e1dJuc9+bv3lNM240CumHKdTFjg9A
hGcrgaTwCn6VLcsT0FkDZCJgPgJsNYXfA/rkzYBe/LeHBYbKxQJwM2xrUEHqLvz08mzErkeFJ9BI
m49Rfw9WNzRDgoNek4OoErQxEMz53rGFdY760To3IHmdOyCvN2MOxosJGJ+JEgfb3NjYgMO2CQX3
xRJL+ER7IMSj0Off7bl66doWQjeAdu27BRJVVVtbn9DuSEwD8JXKVLelfzY9sxpQnVxjgrDs+kU4
Nuq7d6wN7UmF2a70noqAuE/ISI7bXFjiN5+JqoK1yZrO2M50HspNiZ3RME8Rbkz0NQeiKvdK5asx
PIkXRCwA+jtMMvwnVLMuN1h3Vxu/j0T66NWu/XOvGeJuzsKdCZiPkgH7EKMCzWNDKAQNB2jNjr3P
TV8+DQ1kC1DQR8JZLfMubLtwY5pFGUoEUKPDvLtG/797QT6lfdO6iy3PHW7QEh1uYCMMN5C4DhSV
pPPDr3mNQvGyRNgOopkJlJUNwYLQPZhOxo+/d97P/bimuELvCdQLZNjHKPiwif0pKun/LOgOpNbw
h5V3DNCQqHkPOytIBwp8nZczUBbraNgDmeU9kab71Rvf6CfQwz+9XP/AcPkFXOhijKP1NGwFuzCi
ooRnVQlhUfgegX6YnqCMaK+8c4CBu+hiiGOGFVYM7i63eXQxlvGvLtOKLizb3Qu/bi0B+FtpHs3s
Zs+WeDEEEHNYVlJIAXmXOykEcFFkBLJ23rXFMryySJ87p5+fyCKGV42qexIBCXgwQQ6R1+3CwM0y
UTusppOovbVoga5KaPYyA8dlgsYFpgWgtv78ZCySIceQdecM25sakrWjOFY+zS8DAKUplN2Qi1hN
iK+g/rOege+Nr8zY09qma60+WTK/ju0wmg4KXMkvUQTtAddyoy2WvMsXywbxM6LT27xaxmW77nvd
yupi2ne4ZXegeWHWWVtEgBE9D8xHAh+DUZAplJsCKeYmbHL5NQDZahQT3j5N9TzbAVaPPr+gLmWn
+EDj80KgEQn5DLw3nyc1NABXuqDkixmEe2v4BNz6M4cI2a08BnjZPIfgpFXzjGprJcIdGOZg/kB7
eOvLCiCBxgJIP7AShvLkHuXYgxUq/kwzvNwhcDd+i5Do9nt7BsnP91KJrezVnFkEcKO2cZ2tG+Bn
LUBPTpTX1GmFsj7yT5ilkYpF5gxT8mhnMhm7zE8j6SKLW65I8n04Pc90XRFR0IhzXD+uAdU9eq5a
kjeXZ6eoKKojnv8pBozt75Xi+tLYXn6AEMNXOuR/sSKnu4w7FHpuFnJb2A5jluS4i5Y3wudqF6yA
h6ibDoVq8LfSII34FfB2Es+iYbem9eiW6ZtbZkCft86r9pxv0KuMYhuIsNTXGbKdVhgryIsm9gzg
D9Rrk2HE04MsQc3Spe8KCFVq+0apDSlQ1Aljd4EgHNA1/Qag59A6NiB+pqh0QERYY162q+I0AbYY
M9lfNNLxUMXj/5SkdgAY9PpNLp12C3UMEUNhOSZgHSZuwwF04l+dQC9/9a3eZYQfuoU8eY2yTxRK
ZjEmp2FDuapjyO/8zPRfqhY8wd73RzE5+C66rzUERAtafwwCYBK30Vtvhros0GrxqBoZu9ZHXpcJ
US2mlba/KMn8v6r6M2jKrYdvpqYKdZmw+2FjmZAS/x1sgPYIyDF2J4rbsV8MSBlY1pi4S10BYEW+
udxdAPjGmpJyCSGsYf4KduSmqTHBzmLoDm1TXnkAZPWSo25Hym6rJql3QIv+ZY11/aqzny0tkUhU
3ZuF7CjWCcu1mZBAEjwHC3qqMHksYWo77hV4TPwlS1vsoQYzAyI5/qiKXF0hGjCmQ/Wqh8F588Lj
AARlYmXs1QEvJJUgZ0LkIlgznv5BqvrqL9NRQhPjZSnFdYSC0cYBRWazlPgxUOgddlDXVEeeH2jb
b0K38Q+ZVB6YL+OzdrjC4rNvdzxgTTwM+gboR+qreQQK2T86MrJiG4x9IO30l3CRKFjOckkhzKCO
rBihgAFsrg2xOsjdJIWl7f04gmMm/RrAV+C6MklR7efhWy4blIl6HR3FQDRe58E1Cpf2JfQ3TLfB
rtf8SGtuJwEQkKyOgv2ygMfg4xUXQ/fMOWJbHiWjBqe8zaB7BMaa3/YzUBz2ERzu7ohVBHc37dxC
A6wMJgWlD5y24L1V8W+xxbXhqGUw7IDWPMgGiS6gI9HUjALhV4TvA+S1ghSaG4tpGSEZzevjqHwF
PWh/SieIHh0Z5e6WaPvJdpv2CCD5gieMR+qpwv447UCK3ml3/oFJLABNZqHPHSSqEwsrgxizX34M
3G1p1XmSNeEmYlX0z0s96a9FhA3cHLY8rt3vIJl/gehx7KKmd8g9zTdhMfzddPh5GF1ujR/wo91A
Jg4VeFlXCWCz9ElVUAjtoy3Qr+y15ku7qTSAyEr/EGGJFEYPChC3mmazWDx6GlR2EEu01vxjls38
5Hj6rSagzRdN87WvK2sTZh1+POEA85ANFztgA0r4KFQ7nfzS8eFbrvx+WxEe7MoABZVm1NtsUHWC
z1uehJh2lOMLEY2gsSvIcGklviynYq9iRF3fbbF1ydiuLMR2QUJ5H7DuLIRUWwhxv42NnbAiE8cl
QnGtymmDima57WV2Vo36MkMQfGM7w63JnE/uhkjVdOpkY78BTbFh2IC5SI6WazHk7Ev/UDF7TFXf
/mSOlLEP8rWtfrqQeo0nv5iStqtSmuXPfe05+0IcVa5JqtpYht0Xu2LvrW9z6FxM2PpG4srDAKrf
3ghJpBzYVEXFwXWwSCij8rNXdMF9FM1J2J0b6CxHwRzEjNZuHIom2kqUe64akEWVd/21JhrZXNFs
swlrKPBu7JhanX5DTr+AyAX59GQORhZSTk/MpvuxSnpk6I/Smn9Art+FjPdXMoqXknjjoUblKeYM
5WJMzlMyE8D5JLQoE6ShoSJa4/4OyzZuK9GeirHHOzia/G2QBW6srWlMvcp5r6pmAnYV4ldzRNOi
Gap4LEFOZWNxMoeBkeKE6uipEio4AgIlAOMdvkQlCBbILEHHwYp1r34WHnkn4/y3cnvUwLh/Bhj7
1ICFCLkPCBQE0FDyMvXRQawGGiHVa8Q1uU6Y7iG4V6l9k3fiJmbg8Cyun5leYl+LaiOwqEtdELNS
SgoIPzsjsLQCytdOJzaty7xjI6Nyr0SUnwuGKls3evy0UEEOGVZqR8ZL51iMHhiavF5OsijHfT0V
M5QxA28Hifz5MnCRYzELWivgMe12GEcXkOrO2TRFGd5En/NNDsFjDVqPzwIUU2dNXmiDJXHdevWe
AymerCjIpC9t1M19QOIJY+Q18OiYjFArf+u6/WAFPKnrInrrUbRPVEj0uyq4FYOXzz68eSBxAUT9
x9Ji5+S0g/y0WtREadlPh4b4JAXltYt7vC4/JwKmDwev5RO04h7gZGAfgFOFIoOGuhEmMB33oGp9
ToHWMS+Z/Sk50TFBXuQzJwL4ZrmMn8inY8NWtsOnQ7MhFkBJfVLSIbe4ROozl3hFTFnVfoJCNsXO
4KtbbnlHPmOFBKF7ioREmKXGLNjiXmsLLKKJfy592STgJfnAdOf9tvUnTLK+f+QB9sRZ7g/Xvufj
tcPfepoitQXgDHtlTEBpQwWollVILlhrI6NEb9airNe+xFc2+skQ4FM2WVEmupzGuLGcEsJj3poF
1QBpMgXYb97hDpl8JwkAGd/attVtoYv8VzRUKDF3kGZpbcj72Mu8HYq8h6RVEyQtUqTx4HjVU0vG
MJ5Z6W1KpIBjD9J0rizp84TZb7s016Fs573uiuy64G+xiuAMzOJbxTN2QyJVxxU2EVhuWPaTk2uF
x365Bf6MCVuqOUEiAeg6ti6qM+xk7aHQCcgM/daLSJJrqNH5tlc+BaOWB7o40dHhi5eOzfJNarnt
lVx2bTdiRdHQd4CDU63GAsQXPP/ZAsTv3EYMf0oAbEg0gjQCtDZ0irKS53FWIdGK/4sw45UPMlZR
gDLEMlBW8B8AboFVXt311Z1XSFwFQqtVJia1GkUwcTMQH5AQSGqdkURTEca2kChEYnrooRz6MjYU
SXUitp32mniUSGpImkdpKfMg7lBZ3nS8CVLIhA9HjwTBpWBOgZtuAW6hQ7rM8fFCrbGEhvBEca69
FiBd7zxbPdkMBLqX4Ha0UKoNCT7ZkzVM7d6ZyyuzuuzU41GNw7z52w8XnRBUGfeD7Z0hlo4U8hw6
G/x/C7mT+f9i68yW29axNfxErOI83JKiRlu2LNvZyQ0riRPOEzjz6c9HuLvd1XVuUAJI0bJEAgtr
/UNSBGb21tla+xwvs+6TUfvB7E2FeUqWMwII4zIildrFypPddMN1tmfFryjXP3YJ6rs6vg0DevFn
rF2gw5LmyXvxTLYbcMMA8KcWnnmsrCY6OJqW3AvUmPwG+ruq5VfojXtuifnad1Qbc1CJ5zhyq6As
3cdCJQqMlcIfXfXJJKETGvay+FqvnHuvfksS23moeuWPmPmhZkszHs2mrcJuyT86A/yOQLdvlw/P
9SCyh2KcZl/JFgejgumpZ913oJ77nmqX51I1o3BByX+XjDClhyg6V1NT7hJH+WPO5nRB+c04zE0a
pMNsBV3CfTI0enlWkhEKqEFidJnrk7uMEySdun0wJ+2qCrZUBlARwzQDXckywLJEZElpX8TszWdU
7IWvibE7QLIN0xkVCbdN1mNpFR3Qyua17+qbgvRC4A6UHZ2u+64lhR4YQjN5wgoePg/NomGGJYdO
ixu3V3vLiQ4ovIXThl+COr/sVHYfjZcmZzhKKtWr9UfXGWDlCAt2PBQIPC7Myus8Jzt78L4XUWX6
vTOS6+j301yIy9zZqIL083UGZFgxwe4LN353ENoJZ09vgiwpwnWObTbDI18Qfg57G4OCMHGK97qc
511LyiwsBIjyIgVNWCvxdS315qGa0zXsIpao0jYN34m8Yq9koxP0ZdYHSZQeyMEV53ytTraq2xdi
fOxNrP5oZtmzoWnKoeFB8qPluQDAMZVZcuvYz8YWhWYkC1nz4ZX0bceOVRU6kT47u8aI50PZ2Nou
A2DjJ27gWNkTVikW4U03BiUIyZ3l5LfUSy6IfYqw9/qYunWp7rGRsI6ro3owfltENzEt8fUxL/eD
pYfrYNf7lMqzHyt8c9Gihp3jCh+6crFHVJCZJErisM/671puoxU5dNNdK0kLlbBvWl1PfNXzoqA3
bHJPUTbvCl3c+alccizuT9KfBaJ6zS5ejJ1TgJGJScqB1ndEOBUi28069gFGOifvKfkZeK6BAjYQ
UHsvgpGQYt9aKaRxlCBAh9f9S1s8gGKlEOhR8xczCPpiNhdfJZI2B63Y5p9fyCxMlyQrbkrUrsGo
atFj0hnfbZM6/Do252zIkxM6Y6ZvKsC5aqoZjXNx2GVCPb2MhrrTVtLhbaupzHsR1LkInFLenXu9
AuQ1Fz7Q/daPbEs9qAp7lrG1xGdjraAgzLocd2gI3CIvX/dwNOcAK5eSQFZhpz6XGUAArz1p2TSc
5ykZz/LVVxPb5nDGM4GMzcCTOTuk28G3H5aqcA/8uM3ZKNTmbJPv2vcrXiZzvp6TloUhK9m0efCS
Ank1t6cYMBTzoaXAaLreheyF65PqvyaaJ855W70LtySBUpmTOK4pOrks1D90t1jOiI0g5moMVTii
d+rXtlYiQ2NVPl+CeRqVYiS9cJiXtTqzilRsguYotIb63U5BBfS4F3B9Ui2dhQKQWQdKWiNkurjR
WTaEr8ShaX61SLvvI0UV53VAmrWYrINgOjwLNQe7mBKW+q2oX5G5/9311fD5XclX8mtKV0sjUolW
1yfxmBwirazY0bLPkK/crTuz4+D33ommmvnQNPYcTWc7foPU1DDRhdpQG+wuqMp6TvZuVHGlBZ3a
5qe+Xym4rzv8qG6a4mVhNfOPUXyztGZTgiCC77ooCpiktg/QPo11d80Vposk43i+RKWfqhFiTkV7
nBAuDqIqcv0sPU09vESFYA0Y7Gyc5SdAzIO6sLO+UbZrziwM7hrIl4ihNWx/IwP1f0CUSIVA/36t
K4+t1WSSr+lc7QzQQT8ncMyDxoHH1v5y1+IXeReXbzaauXN1y2V3TL/SRx919eQkf6tGn+uz2BrZ
lY2JmAe3+fZT/n+HowavlK+zkY/v9gumPS5IaK2Zgna0v7M5GYLOLHQ7tBUTgZEqP+Lu4VHU4YS4
6c9r7WY+Pii+8AT4zMRpgdzRjCD+9stHEmUnKoCzpvQPiEKnp0IpU99+Ghp0zYZ0vFVR85AzD5yr
0iiCoil/LiWCgIrRuX45DMp51Z+60kOXclXc0MmF4gOMppwQZ+tL1JYVc/da4qUR3xyqYlF5T53x
TaiucRi3NIFqWeV5jj1/FkK/LNq6g8LvTc59EDzD3uiClyzrV0/SIB1SiDFEynE6KbWd8+i4C35D
KaI0jtIRNZFn9BBvaMfijOqTekSMlLAKMtaFr+aEFoxi+StVZ1+ZAWm5hu7nXmzeZ8uvmiY/e/X6
wY/tBAug1ZM5Va7v6lm/SymR6VPvXadkNQ4klRtYY0HGFmJnia5+UktIjSPbqCApUGYairh+sjIq
znWN4vxQHSDarzuqMB5npZFvzIkWqB2l4zX/B9S/uERVZgYR2hq7TlnbhxzhDEOrlfeGaXbvzMI9
FT3cDU9hp7xaa/97zpODs/aHEbDM3XGS+sAjUB0j8ujvdYUBWZUpP4fIbAKE40cQo0lxVVT2PZ03
hk2RJj9j3FjIJAW1M5vfxzi52VHq/CkT8mmsC3ql2E9FRPhSxVnrC3U5tmZn/yIz75ILYI5y1H44
kix5oTQIx2VoIVqRLdnVcZefdIWaplOa63GIvPWwUjrYgdI0dqvSdyHh465upuygtlu+wyMjVZFp
7ZPBvgL0PyptMr6gC3gzsjr9HuH0AxOcYoJ+zxu13sgraaga9vrSTer3vtP+qaa+vUQjhEmq/dRh
6hLKc+ahAzRVuziH+ZtkeQm5NV+YpMJ+KYtLWzbTxdqydwtQ38kQ7dEbhfKmLlmYeAYpVRh7u2go
wjnO4jeQgr+S3l0fTYHxhKEimL+M6hS6Qwmy0arTfSFm97sgfy08F2x9Fy0XEp/xrjCRUxqpIB+N
hQw1jn0/O28yAid3tCd2AMZJNGl36OCe3VOzh/VOJfyPUI+m5WUfYuGGIcVi3Ly6aFBMKc2jh2js
zcAjK+iVpPpdNH+QFUipkeJOsgrbu4M2Rsk9dSAMt2tFQJ2vT6QYPha9P61L0t+nrndvA8IWaQWe
eRlZFopUMB3J+nfBhz3LmndOLa3wv/qfh+WZclD2ZSNP/3r319j/ewl52F4jOc9Heqmc0DdErVRJ
WVU+X9aTRhC99eUrud6MqcpJsv9fL7+Of50ux2TzP2PyOnJs0fpqZ6gNXncjxXkfSHDDorq9VB1C
GNKp/x41RpOAYDteKEB2Q307Lvufb/1sk4UyoGIp+zhP2rNsmm2ZnUyMCXzZN7vl330l8YgiR1y5
Fj1+sTSVx8EtjQAQUfwix5rSZnbPzOkgx2Sjwk1X0yl6+Bwq7fw5Zhr7elM/ed7J1IH5fL2p6lZB
fYcN/3+NZbgDatqonr7G2HEizGwbT7VZaGGKPczBamLMSZTWuqqNqV4jrC5Y+ub+p3C19xIg8l1X
lfm8RkkZ2lVi3+plZfsULz4yoPX3FMTFITOa/EhhBNYy7MSp0Haa7o27URTkUqLq0a7H7sHMioPL
GnsR9kyItObFCebYIWfLf6mE0x0Qd3mrROFs6pBqqLDtYlqJ7cepnzMifPUxn/szYijlxZuIPVs2
N0dQVGtoeJrtL0qJfly9/kwcIw74or07Cf1H3EHV7+itVbtksqtQXbVnys0DW8yhCew6nzHTaKuD
KWoqPSqCTJoOUY7Qe5ePo/qGuR2A0T7f2BRkkorSAg9vxsY/WfNhdEPHThlA4xBb7+tkNrsS7txL
kSJS0Mz1L3L5iNBuQyLWh6tXYOK19WQDUTjed1C/d/J8OdYP+ptnjeJB9sa0XqkwzY99v3jg1Ppk
V5f59FIlUQUNNp1CBW3CFzmW1gS7gKOusucNbXtJ2/IPMjT/OmGdLQc5jBEMynYN2ZT633Sykpu8
jNcggqhiguJ/nTAOzRbei+Ikx/B7TB96Jbp6OIfUCzqDsHeftbXEbEnky95x4y09wbQtx2IrvZUV
FVQ5ZNXjekmK+rec1+VQOq1LoDaafpDdbOnql4Ws+OcVqnyv6ACVJOZVglyBgz5nTeYcs475FcmW
f4NuP0/pkE01tejb1/j/nkeKvwIOaeh7eb2vE0ctvc9U49jZoM6NglP9iGSgeTLmTT+nxWlCjslm
rNX6sd+aOFOw+tCXddN8gprznwNfJ2v56hwbXX3+GpKvcA6rH7/G3Kz8o2Kh6Fci9XxXdNljrVMy
Tub0X6++xmylB0QgvLM8Q6HC9HlaFbfFUdEBw2DkOJGnNqNNvaV/i0kEhRExw152NWQ69+xJ4F07
Voc4fbSBfLZc4XZyOiXlMUsSQNVbd0qG5jSn4EyQamLvldhvhleAb8PQ5bNrUlQ/6h3I/X4a7Le5
EtMRAfh2J08u5i4/9qJZdrEJV37sbeccCYISOyc7pypagkhaYb86Y8UWzEveZc8qtfy+1QlkL3Uj
+xW1blSS+vImh+ohJpoom/VBdkFMmUE+W99bdB52+owKr5Uia6sMqRJanue+aoRGR7UiqJPdGqkX
9NcIcuTJBtPFMwyGizwYgeh4/aZzW4/BtBg8V03zrG4XzXvC3d7zqgd5YuvhkRMtA3aSkV34cgzz
zihMOlSoPPb3XtqMkGhY4ma5sMm1ydVxh/0s42DtqCyBYevr0Sm6PQqrBdjPOD1UqIW8xtOtaUS5
95Q23xfTpns52XeSBBbFX20Ia1BZb0o+kp0q1G9ogbK6L1X5ZmnzQpzPLOc5dkEsbjiXNYXu7Gzd
UZkptnjRe1sMxRsQ4frmDeZB9tpmEq+OcWJ2TEN7bQ8OqKCzo+se9K1cO85VlLx1M5msoqUkBY1G
P2pV7AQJNYEty+cEI0iXMC3MYU8aa8uNuYTz5X0ZjCow9TI+evrO3liotjqKm2z04miYypNRiW+D
rqT72G2XJz40Mhz1TL66YO+iGNAiM4rHQWw3UA11NARRzap/9tX4HEWt+prFKE2CuPGF6UX3krxW
3hKrq0rL97NooIu2Rr5KthjDrs3HuIqLzyFtjtKzYowvWVf8bmzXOHaGAVUcoz5/IcS9lG35D7F3
99s1k+s4l9ofgX5D7nUWm6UnvCl9AnIsO6e+By5hocuuoz4Vb/jrpBJ+7GrWm5l1pxQg72+tRBhO
eS48y3rR7foiNLXa1xp52krJqhAAS0PRO/1G0NceRhciQ9J7iR/B7Ho2xxpjutTGgjv5qcarffA6
bUPnV+5uUckRVmi2Y3nikrRVQcbinYuBwFS9TkO2sQuL5Cy7uAg8UnrRHmDe28/RsFCHGqYWroYx
P6fC3PhlWbcHFZwduxaNEEupjsaYV0FW2OJI0k+E5kYrZ2duvBD68+dXapAUKHaAoMJModBPUQuT
Kb1PSd7YvqnfJqV/iVdmIIOpdh9Hev04ZRWoL0Vr3jBn7p5EWd0sdmtv4+pqt77T9/IY4qLeZcCQ
xZ/tj4HJ+c1MHO+OLrJv27r1NlrGcl+VyJfHZoTgyDWrgeyp6C2+tCOZ++19+DGsL5VehbKHU2vz
0nn5PokaC330VrmR3z/IY4NnqTcHLfzPXmO2t35aT6aaq8ha6Me8LdZruTW9OuHx0Ouka+g1Qzfu
R1ex0TLS7eusaw573qX0yeigGSAHje1IZrHGLEt5KXVhX9VJ42i09GtoplhofPblIdlQwDS7erzK
zuelyrazKKrWpFGx1j1OY0lasktqnEotkUAYQjlMduvtD1AEsHn3BnumagGciO7c65y9uup6GpLl
9bMrj2iiGc+plV/LYvzHrLP6VJLxuo5j+68GBUwnbHK7Df7nwKR686POR/k6tzcczfC7WWt9AORI
i2xXSXuSQbOeIRiA9cCTkbvzPhkhU2qFGj/xJEESsMd1eUiBV8kxeZ67NPGT7OJR9wzjjizD9v6v
8bXtkC8StoIuYywI5SJMjpcogXFKU2V9BcAYiuVUNBSRt7HUZPZECCgGzmH3r6VVvTVRm1xlz/OW
aINWVmx2OTj1mXJQJjtjI10Nr6pd6Y9243wDMdIDeuGMFlgqm+O77CSCGlMp8vVBdrUeKAdkvOIg
u81SZado8kAOb+9ExrN8Wqf08w/LIdtaglQU8YvsWeVEinVCE0V20ymbQ9vcEtHb2xPbas5wMWxf
dgvdsZ4FFFzZk5+vj/VjYZfiWX72csN5zVamnOQZ7QYsWnStCWW3SdSVW7NqP6/m2SUySBlCUNuf
kldLo/G5aEjxUlimtGZplYrteifONsUCEslLy1xt1t1RtakMxbZWvDkzc3QWx85PAMQXwasEhsmz
0VnrX/IW7wuZ0O/NAF2Eonxyr9B18zHlqP2R/coVBEdxbGo7OvfGmiBurqRH6pDVsUbE80kvs/cC
ebYPzGBQaE/md8dtPqqytv3azOezhoXkk5uBviH3k36cKMR3ZPDZGGixm12LucpA4sTxhRLpIZvX
V3utDB85TuAbTWE/9utQr37ZatzePKljUT7JRrHt4olsqAGg6qeDwmMw5jDQ3QmTNRKaI4AroOdw
6FQ0NgdYLF4/XwDLryfRtb+arlCwxSmXV2toue3mZy0S+ru9Jr+r1UVFP38clybaJ3bypx3K/CnN
UnRrC0fZQ9NX3xsr0wha+73m6vZbYh8oiRXfjHWd9oayGRcqxSVWvN+E6+rZFOkfM61/DXNiUt5p
naMGYpQqmxtmDUJjs8gKFJggP3iJkf+YKBIVi+UCRWopVjo82Hk7ezs9obzUAgR4qesDGfmMkl+y
X/oquxc96sRUCbRv7Rp7R8uj8gnwvQjbBHlM0wGsNIGF77oxerB+uLC+r1OlveCicoaI3vpUoeK9
WpMRs5C7JPEyk+9Vic2FYzzN8w+9J0i61b3tHpdyQP5wBqAsAvKMylFTqKvBaWr3cOd15EEi4/wb
qId6LciA7dBXsneVXfkGapUnlkckNu34e1u64r7qLNoM6U8OhXvA3U5CxpRGMefkYfay30uFTfo8
oZ27rs3fFRpM0+vej3iIu8Aak/5G8VY7WLhGnmOrIiufNu4urlTjHeTnL0ySmr8mKpjUgv6kw4DB
lLP5qNUN4hBTP/gqInU4r8TTi1pr6XMLSkX2ZNNavbaHOE9ybDtDNlGjg3SZvUsEWeUFGRUN2F92
BBsRZvZEwKOZ6n2htBp6OrVu2bUQUryWmfcoeyPowvtkQMae7fFBDhmwDw5Oare7zs21uzcaPShP
AERbTw5phoXgW1/kZ/mGbfU5GazMxC7psdaiTe2zGe5LBKTVTJub7NWlFoeFG1V72Z3Z2VCv7s+y
5+nacE+VAoSAMy6fY/riaafRq2yQvFxNNgQlex6N8lm+IXaVJczbXAWNwBlE1dnzoFN92K6mbM08
kfhTIA2c5BmkuqdzVKMC9XXJ2C3OiK/mn5+5TKc6SL3lvmSkOxZL0+9d5KAtJ5JzUSasdHWf/bV7
G11pYqcXJ7Ffiumj8VbjlZxmsBjW/MI6Ybw2c/M7yRGakMdI0aoB4pTeEcSo+WprPXiuEdd2eW5l
6PG5xZMhkEcnlUqP2qUW9vLPrPcNYBixlPgrEEFARUtfZIM4Sh1i11qH+X/G9CUt/bj1EO+29fRl
iWdQXpGH9rd5KJLUuLv1YNzzVWHSB9Nykt1M8YaTtgIPkadok23cWcAWp0w/z686ysgzKq1He3t7
G4s9cPcIQXS4ba0yOC+yybOO2a6b5pMTZ85Ljzb6dc4UaOY6ALTajGFHlyt5nu0dZASTG1py7Gmi
vgpA/XYhX9AcAmz+1/XE8LculSiE2Q8wSl+UF7h0+l7RuuGzK8d6U+yExnome2rc1Ye1BWD32dUj
3rWWhwjgxpMcmo2Vct6QqQHOaPFdji1rdNYqHgzZE70yHntL1JzBH5XNaC9PDeCQx88hWJCnifjf
N5wqfXZcHvMe7Sx7wRGQ2i6VYmOKX2TjqclBrY31Kntz5HZXHCIOtV6kebB2WxZYtI4vj9Ypq3xh
6aTOujzbf40ZXv7HU1UWvbHpbho+yP4fZ9hbc6e+yIb7CAWPkWr111hkTm8iVecHFH3UlzGOsgeh
2f98nZCzT0F5o+sOX2PujrT//HnRbpwQrEBGKLBme3nQ0+y5n73yyhpY4olVnkdIEGfZwxzTVn35
0iuSF603+9N/jcm3WV39S/RRvNMa/OmRhHZusnEFWUIHQgAMdcYaVQGkSy1GTLscjupdZFFzj/KG
9JqXpQc5VqYVucoMiHlS1U2wtBFuPmkZneTJpuH+iGtUig0T+E+j2n1YMM2G8ZCKu1ibl55E4SN6
r+Je54jcmokSBSp0ULweposzmCNfAAcT4FM7CqkgpTRb3NVFZE9d5p7kQTmkuYZG8r7zTtoyNdfF
nC+2SEZ+z8l468ypOXuzGEAFLXH5KOImrJpQUadm13WO2GlWvAI8irq9qRjO45hD0chG/OhLUw0t
u/3WGVENH358iJrx0RpjFNsTalLwEn5FQ7a3EgQPcoudTk0EgOF6e5xTDHvcCgSbOKljDHNCScB0
q6O+64lBgo7oo/J+dJle+iso4QCvEIikEau5rPaBj4Fdb4JBV5XpDGLiTRNOeohZEEhwq0DSASmP
o35RV7Tmek0xKC7ATnKVQzHr7+y7mGxAL+waQ72WQ3FaFEd5aIcGeuw4uadyhABnGG9ZN2Vs/1z2
yaA9yzFx72tpaeeFijb5jp5kolH7ZbX0cKZ8dTYGNGnI1kMn6nZeM2K6vLJGshl+VMeblnTe8ybC
t0BisJfWhPcYGw9ml6l7ZUIuuE7f0XR9pSK0S3ut2dd2717G0lgEiQBefjXLhAK8bbQXRMu+gbCY
T5Haj/sGj1cfpEZ0HasPLpOckVsxfHSfp8AxDSq3taI9lMSqpTWrN6PgylNbrhcLwdk4ASRSKmtY
4646QUA9dtokzmKIRKia7rTrHCd+KFyx7tRe/xbP+AeAmBrCGM+XVl2bmwX849bq5puSpe0R27z+
AZlEcCWsKWHROf1DU9dkSfQJ/tYaBXG7jA8ACY6DQJCxF3lQiebglbN3qoylxeEJQJQ9molvpHAj
xDgcrXZDBMaDFpoTPlgAhH8h1fSTWa48mlTJA76tMQAONwSos5HB476xOwW4Xt73F40WnQTgWmhJ
sGMfDFZ7w4Zto/5qc32BV2eKywTQ4KRsCQ+ju8mIWtvCakIUbqOBOkiRIMxSYXB2SqdefdPLn6Ot
XIsCni/iKEGR3UAv/11doz1Tf1NZCXOB5pp6XupWezFheJjc9pR7bTHl4G+cNjCqJH0YqjY+xzMR
Rqnx/C5JHUDvxF/Qm7a7tylJWTkjmhRO+rbgDxAaOTlUuxXikNjLL3czIJtd/KlIBfYJqdBPsEMH
wU2MtnOKxwRHiBgyjYYup1aLLVPyDSJAFUxZ+tGVDSaxqXlkLR9zECvIW4k9X+hfUWARM5OGp/qA
KUffWs8kRnQ/A122w3L0jsEtHDO3M3iIjfqUCObBTDFx9xu7oBnICYjqGU1T9WHcDHalea5jLhal
eqgdlZ/ocRSaA0i9RNPZoSjOwNxrdWGc524AKGuf1vGHQuUBJYYURSFSGb9Ha2ree2TNWbSPQxXh
e+LCadJjaiDqDD3VIzx+jDuAPOuNHUkfUPdsGxMbyKL0VXKQRaYm/HnH2iDUuwVy8dPskWAX+rBQ
FY5fEFZh+exbEEoRStENylIPM8hLzIjAZpGMBTCuwuExe5LXaxHvbW9Tn23Hj9iNSgTKDOCNro5x
MBpTAA+jQ7I66O1DmPcHDSpT/2eCNJgC+w07DCwTYTtknR3frHo1QGi6DtV6AKE8KBiwaKqCfCR6
MXEcUVho3PvSLi9zYncPpBrxUhwWRNHK/gn28guZ5s630JM/eYsOClSPrJNju2clGr2zkkfu2dpw
Om02/Oxc76FJmWbNDndQtWjb44rCUq8luDHX7qEdhh94Hxhwgu04VJp8eZzwKnpwSB7XG4E4LvR7
4bgX8A8LUfZmCqdPP2Z27WQ3YuBLOAbqxhD5XQ2JosxaEhV9bFJ1a6xj67a1b+V2fwC6XgOK8yxA
NywGe8jMZ6eiKKXXaG4hHXtvrMEly1NruzzLDs3Sm4dRtN4/hfcKl2lQ++j3aosdnHfWUm+DyCi/
U2MMKquMz/ocz4Heqt2Onbp3HAGeHSxwoOBOKEkpEZu3AcK9Y9UkPVRzRwT46M3W9FxMaBQ59BCT
wUzYjF+rUrEvX0071c5n1ybyP9kCiphYrasVETt6kwWO0S0Beraet48w8A0SD/U1jakvYMvs62rM
oxiZxmUVGWVToo+PotLDKs6Xs7oi34RQ1E3L4j/W5hAFVecBEy15M7I7YyHemk08x6xm7UE1RX+b
RjyH+2ybuel5TdzfREqo24ri0MQOtneFw88IJuyk9Ow/hrEg8rDS97zQ0Tk062fLmO39XKXsv7cm
ch9Xb4CH1mtZ2A23wunyc8L24FxETrozaggAsLHTi2WbNz02YG94M3cUJmATiCvye1k4KeK26hHJ
NXIw3P8InGnlUWLA7K0iDVUYWKJpbV5XIDD/0ygD9aIRbVM8X3lUEyS1ogakxlx6PWkW/BocZM+3
QoCy6qEenZUWwy04EkOYe3Cs4xE01hJPCzvOiPeSGnlAUPrEjVpfOnN53pzGoXZE9m5GlSbArnLm
nqPuN5r8WGbhAjRzkgJeyYD05KqBLvLM+gIi4zgtMFKAK10Hc7gpPf5PlZnlO31oqzWQmLlkI/Bb
4M9CZ1oqOAWre50LTSMUHMonj9LcOeva9xW40RteG6AN65/JlBZvaoUXjNd/uHXEzS2zBM6WKhCr
zk6n4IZyPFd7lM3CEgbAylN2kTwbDfCYoFK2CmDPCKTAIipMa7cr1Kv2ij90dSqzhil7HpydsDLg
IZQUAMHVa1CjmJY6tc1zYQcmU97jpEHpFQAFlAFgVd7x95AciR4zEqzHfE3eE6TgEB/d47rY7Bxn
huC+4Y0AaO+w2WvP6P8WCupb4i/7mv7ST+VBzIJlElRg7uTRQc0hCfXwOIU4Ocn3umqMb0jIo8g5
v+h5bB2LSXlZSQJs9Fbc3M3NeCD7oQ7GMfPmhGr9zstW75Sk1jWjlBYUOrJKvVoh/GeAGLcvrqkv
D1qRvc4qu9SkjZFRTKAMbyZNbYSuTd7x94ACvX8qQMSlGPY2BW+wXI39KRxRLH+HydHuwHZdpLGV
hY2AyTytbbj6qhi7XV3Y3jMsAOdJXV5XEHzPBmAEu4q7fZvl3xoCA+QrsVAcG4qpsrsWeknM15QA
NBVcjgc3IX4yCuAv1q6KByNom3o8wo6oXwdTdEdsPq1AdvXc6cAbC8tPOqV7JFzm/+kHe6c38cdi
K8uhzor1gvDH87gC9jZdO3+KkXJ5ijtNUBlGCtMZnSK0hN0eGmjgRgw7Q8mRmCv5eBtTw52QCnYS
iow1LrzrXIbsop8M8hzM4ruyfBoSwGI/K/sV07L+VG6YmWbD1SUgLE6m85RuuFFhLOoJYESyIUll
s+jpu6IYUZj9Z0iOy9PL7bET5ybme/V66HQ4hBe0EujZ6SCnNdHGu2i/qAaBYfKadSAFovvcxcU+
hs5r9wbcomm+I1SOuiGed5+6GhIjJHFDpcmGwc0clLw37Q15YIgKSJLzr8Xt4jO4LGsNCVb5JPKl
fKKtFi7ZUb7MVzJIsLD49yZRg/Z1ex0FoUY5LBukkFgW4NAI3Dru8HqI/FzRtjwCozFYrJCqyndH
qXa5Gju35cMcJ1DM2xfXbVeUr77wiTZe62sooYpycF7LpTzKM1On55tBFjH+1/v77SLyLC1RF992
ymInP2WO1jQFWITPNle/Q9ypB6kw4ngBJPfpBIbz97D9frOZOscKNWpZDpZNLr9/+RJX5ZiSFsZ3
sluW7SFpFB3/me0zVeA+Y1w3jvJPyo/hxU9J2k6Ik4xt6DXNh3xfMcdwzLef8fMXloMSL1VFVF2s
jTT6NTY3+nBAagVPJkAfn9hfeTdAu6VCPS/FHKq6+CnxwLKZgFEPAn4d+VQkR8p2sjEj+j/Gzms5
bmTZ2k+ECHhz25bNphUpytwgNBoJ3ns8/fmQ0N7g4T/zx7mpKAegGygUqjJzrVU5KXO82xzF6b3G
eYVq8L0HuXj0GrTuoXEA2tgmzYs8eztxHwfsPqe5NpjWrSGCb4+lO+6t4jZ12P61IZxt20Mjdlgn
hLoJDvK45GlIrtRc3LqSlVFghbqPX7nbeUWf36Lr6BF9JtklAYjA2FDOlcYuCn7BZCYQgTDnlB3N
fHyXlaMdFCmIRHaN/HbNzmlPNJQd3cj1xqbBRt0c4jb5Mo/6rdy59S4BLd0VVjod5F7LXUnagv1/
q0G+soRYyzORIyQndetwkLIkRopiSNOFhGhC+jh0n+TBr0NTbs02GqSlxvK5q4hhP8itkB+p9zX3
pw0KfY8FnVWuVf3VLrIh0F2u99fMnX4m8Mo4IQhvMepetCpvQdqGp3wG6Nzq0yd9mTrks53FtnOe
g5lIYOT4dipwTphwG/iErCQv/p8Lv/sNkkX2CrC7Huprz/XpwSaTE2li6AeZAuT73kE3fmMTkDV+
SsHyrjd3Dad499a8C6r4eAcN3HhFBGpybk5GmGvzMXbD70qXqcftDjMJ3uqOC6R7m1zU/ilDxPIk
v6X3q8cUdeQTHI39vG+y8K4ddIUwj2UeWl5rOVJy/1rndeUMcUCYHGQk9HF6YgnD1mUZCPoItZMJ
xnobPksHu5rpYOr7AQq2GxnBY2cNN1NusS2pjrkzIHzkLsGV/3pdu0gvfkissJcbhCssASnb2Jvj
e1dfAhiNwq4Xehumt2ValpEkxa2uwPqzzEiWPjtH36kGYlbSJydQmCOlvyTb2/puiK5ZaZ8rb7jx
GnMvI2E9BFmBs/LWNjgIZC5kw96cYei+bG/4NpalTorBMgrVvj81BOmdQyc6SZspg116bMd/HIJS
lqcmufUYKa/ZD+1S/FC3Dtuysu0/Uw+ycjj4U/MSgJXbpYTHFClBbr1NhPPy4dA9gKaBzkZ10k/o
UOCnZ10gT3ywdYRBncd8bp8d1gbsD+90LBazWuxaoBM5QSlD3V2tJVZ1HsvnfHC7k2nOLCUaXT2o
QYHtpodgZoeD9yTIgilf5CLNeagPQVQ+Oln17sHLVWUcrK/TVpbKbZhsY0W6FEPa3vTID8pglKRe
pmvJ6QnwJTMG8yR3X05SEM84EbPCsOt9YPV7eUtAtVMr2Xe1g2t8zS1IlGTfMqEafARU980WLEXI
DetiJb1gBwcaEi/xDWOif456wt2hMTnKPZZEHnu8LE8gymWPPKV/5ZN+68VGdlLn8ZqYJQRlXncj
k4zGrN2C2S1hzz2ERbB+AYz2b0D52UVOKE9ecsz07YKGsaPh73nwnpCXc9eYZT+xX3w0z065jIht
MlA11blw3Pb79HbUDv0E8H67i2XmMJMmy2cmczPr4FvAhQRUAi7gK3HJBitxD/pR6YJvDciJAS/K
qFnHlcdMFlvE61bnyXUuE4E5+HPPwCPhKI7sfYZi2Lq6WndRkRYU+Nx0bZ2EwVI/1EZinOT88rt8
Oxovrf44G3l7Uk3jWZ7q9mgll3fdz9iYot1YFDD9AyH/s0HbJg5Fvv1SXhd2bE9LFGnYPhDjf9Qy
Owed3+bDPYTs5g2hadWtoHaGqKtuGQu/yzDL1ucrT2KbY7YHwwf6F9rjO3Py6oMFQBpaDMdA4aTg
JXCZwQ8wBB5Lbpk8GRnWgYrt0SI82C/QDfnvZC4dthl9e5LrgF7m++0mbK2Sky7//1OxVhtBL93L
+yQrBfkxUlzX4ltZcmvlHCH7wYIWYgZZ6CqdfaOisShd5LLrkkuyKGzyqq1Z/Np/wurXD6X8zner
jPXYMnf3hAXc4RBEHoMPvaxfcY5gupbXZBGfn/fBZH6HawV7ctgnN0UThupRuq9Zf/mCRgSDdEG6
ruNkpMqKbku2umnOcDloMEVqhIktizD5O1uyRklK+d1adv315TyCxLkfC3jdevIN4eknGy/VvIev
t8AJ9ZcrP8Ssb3VXVy9ys2VRJ7nt3m91OILgvA4AgGyd5epbcTtWcttj3Bq28304Nso/dxB1MIcx
Z8rECYUbsUVSljePO56wjV/a1x8/l1qxi5RBfbeMlEe4jrz5RwDQ/iLDNdJVh6Dp5RmEXQflhoyU
f87K0etURVBOc+OW6eEjFCQAKbJt4T5gQgTgIa1bw7YHlAZJtn5SHPyfg1bnl/XXLyN5BXts78y6
nlkHs9R6et7hP/nveye5tZdkP5bloPWs73p9vMDHoxQNx0Zrv2ozVLMyr2yrBzn2n+q2LtK6rrMl
uyXyPLai5OS4fz3ru+2M9JaOHy71T3UfzvrhSsEy4SM0V3chiL7lFUfDGV9FNa97VXnhJcGUAjgT
GBGb98XMtiVb3ZyhCQr8jj5Va5BdO8l0Kyffur5rkaxvBkQI4YJfR7S8LNsb/+Gl2l6g7UWTuu0w
OeJf6z4c9k+nX1/XOV/A/UVMtN94cFFoY1m7rIXlw7Ul6052K7+zVfxT9w91635iOe16BTnPhz7r
FYbEu9OU4bfaeeFepgbZg0pu+0bLHLIVJbctyLbOH+o+FKWf30MY0P/UaigRksIGyMfLie+d5a0M
4TUrtVKeMWWzrc6q7KR7xcs2vRNMBWx8KyvzAiOXssz8rIUCLEpWZrmr6cgPrHbey/SA9R9K1gZm
4D9wtXXSsFVsCDK7FOUMCBPyt4M8SUm26VaKMhQc2fRvfbZhsNV9GELbacagSTFZuCC9BnU2D52j
p/Ne9r8JAQaYi5LxNWiH6LS+8XJTtmSdVrey3K5/LUrD9upKMcCQ8mf6lvKHM0jdnCXETmgJr9E2
2a8L67Vdns92ZINWCZu37GJhGDEWC8m7nePWTY6VRBYGW1FyH/rJJLrVvfvj0vLhkMGrlONs3BMV
+FQDpUA1QHpgKTc0IjmWD1eJIl77IlOXnyVZdiN3pkz6PLuZVWfXZI51I094e6Lru//OmPluqbB1
lZw8/KjoseitnVYjV+5AemLEETQpOlzZw+yVuGNgc9GmB3lFVzuljIBx1uPmq7zIf6xatRockc7G
ddLgHMzz7JJAEQxKHNCaJHWDt3K3lX0rUOA/C61dufAOO7OFABkT8mb5sHQtOJu6fxXMtoUDIFLh
rpG7Ks+lzoAy6VXxWsbgTARPri8PeG4h3WlXe+aH2y839d0jWreu612XPYtk19c8wjk5e+Z0lLss
l90S+QFbUW7sh7p1VyctH8GcW09p3v6SHob63kZab4eMIVJxQe6/dUU8ng2IAI86iFmKQM8gIC0u
6EzSaun4zgwHmp6l1fMI89STBO2mOniJtOysLedQkzq7L4O63UmvucvGG2UuzYPaZwTpDUOxayJe
dUm8zDX3tkeAp0ZM0V2auCc1Cq38CGUQgsvs7I9YJYkanpxLowfNI5gsfM2QxgI8zxzUi2L1LvXH
1yWi/VMAKOUT+Jv6AGvcCCsHRanLIDzKEtwT9QgLRGxX6afYc2AWNLv7KYYLwSFs4aTj2z97lj8/
pVXzE7zjTW9q5duYm6hqpf73vGRJXqMDf+sHKpHiWfPae7P1w8Naj2fXD3A4aC3sOMOwC5q6/lLP
xPSyJS8/62pq72HUIbwqgrZLLRZZABNT8pxbFfxNqnqooAiGGaokjhshxuphXFowJSEmMKAoECba
uSns8mGekupBcpJkReHAe5bnEAtjhLeKODiUFfRD/jR8M3GenVt1ofLL1MpAjgQmjsNiAN65Pju3
uIhhvVYBfBo+QqIqDIaHNiuICfLagf1wU7i3RGrgXvMwtrewfk39FD0NSwLQJXry1eQ7tJrKRarK
DJFueBdh5SogPjMsvDVO8NTAhv2k4gl9ShVN20/jGLCDoCG2PUKrUpt7mSMpiobsbhqG7kFLOu9x
XpI6I2zPZmyBrqbH1hDqWbrXSgdVtAHvjDkhNjeOOrww/q8pieaHtUQ0B8y/DmNuO76KLO8Rlplo
X4XtDt5T4+holnmYpiaH441g+sLQzFvbIdSZsFbtoNt60u6QgocGAwXw0gvLuwqo3V2zJFuR8XlO
CmyoA9RGNti0Ur/NZzM19pppaLeSFFPwn8qir5T95IFy98IUYzOkBq+9T8Coa4/9t2TIvxq40okL
B+7Pu2WCZyYykWiFooIlpp9/4e78EuaJ/m1qEqIVIMR5DcaMsGt4sB5nDV+yNSXWtXLz/lbv4/Ym
TePigUegAflv1U/NqDC4stS8V43+tYY16N6NksfBrhqgr0r9Ke5xHDmQPR6lKA24Qj9Dv54f63HX
I9yxm5busZYiyhcTy7UchwebKkcBdsuccXh3sJV/d9LZvMqp6sbUHhwvvAEchlJnBi3aiQ9Oddh+
QRskv8NwTtbz1sbcPjZde8xVaG32PhLLfZC9IFQ4Y7QvGvbKtnkFaNF8AnveP2A6vkgJod32E6J1
gKGyEbKmpYfUOUb58aDEfVVd+LhQDSRQG9gPFoslq4Cgu4M/rb+rB8zKZQrbiTQ4MFlcoMFMiGbj
Vuim0p4h29T2UpTbk6Xq8qlyiAlb7o89jgS6VMtCLz7b4+/176RJ7p/togZzttw/CKeJyMsmD316
xsw4mDCnSFaSKphBuG9lGW1jC4Xku0pplpYOcMdheCRwhgi8AJ5rbPU/4A9lUtLrr3UdhDe9PQRw
vIfV97I8SXs8hPUp1WFtqmbFwWCtuKiFYw+8NEEU3HVLMiTwnriGf37X0PcpcjJvgW/HRyAM8bUc
MzQMl0RyUmeyyy4ABcCoFmtRg97gv3SUQ9be29HdiDjg/+WQ1B2Ir1C188fTtF0Bye3z+FCqWAP3
H36d9JaLTEWpN3dpu+AocDuaVgsCFkbK+2hJcggm7qU4+T6MhZE/AF5XY4zrS3Opwly+2zpJDgW9
Kx++Dj8yB8cuVpWwrDw0MSZFuXXeLELxYZaS1g+HSlEu3MI6euNABL4eKld7d0Smm8euJEDjY8Py
q6YyBuz4PBf21xR5UiKXZje9tlOVXt0xIuBEg3mzy/AzqngrjkkRai9qGQ53rl7/lYea+jLYhfqi
h/VDxwT7gG8apAukg3z9egP+L6du9atNaMmbm3EqnDnlfQqbwVtUKV/AIweP0miWwb1fxPaTtBEp
fEwB1H3Kl55j/ZYMmvmq+VHxWUsu0oVvTvaiNg3wy4ewTqe7PtDS+3FJIPfTh52Z1GTtZt4xZxON
txSlD0BTHDm++0tNBtRLXWyXIJfSt8yr4dHWjHYvRaNvhhsD1dRDaVow4u9sq+s/IXoFdZE16scI
QOVb0yOLoILXOy/4yjdCwcqDnfnmzYhk5lNpj6+E0HTfrPLH7DbuF0tx29usjKBOsvXuWzMTSKE6
Vv4EiQ5cumH/O3Ds9hshW/phjlERtxv/VSP4DA7bdiDek1wctscZaVjwwv+pAhb5p/FDnW45RMVm
8105ePURvbYShjmneM0Uy75t0m6Cc7svXnUQ05+Qft9Jo0IY2ysRGF9A8qr3UmX7Df4FdyjPUhxh
k7ho3pTspVjHrvk046WTkpyxG9R7Fa43HUT0NZhm4hIKKzSuNVwxwKJrHxY2O7/H6B53B2LxoPWE
WvZY+YNzKy1963tHUxssxh1qJ7PPzANhTPTWq1W/B+MT3UrRiVSbMIWov0rRRogIHUjdv5PirEw/
XL75D1Ka+uyJ+Tp/MmLie/wxuAmjQXlOs1a9j3xgxKGPXNWQV08E+hyhneifS6/9nMSteiVYYXjW
9ZZXJYZVvkrcO+kg9fAinkqlzh6kShITlqPIBsBQdzqCqwXqsZkdPEv3GDjaU24+N01xcju3QrCw
PkJjXl7tySmuUQdYbiELLq+KStJ0lQvNrDodYg8VLd2OmsdQc5ACn6xXGMLSb6pVeUd4M8sbKYLR
IaReL95Kc4SS0uiJJVi6af3k7+D0I6omH1FXVlsCxav0G1HU2Rk4vnPS8X18sy3jmruK9WKGmXNf
JhYBFku3dlJ/TURLXvi0afcs6zTUiMi5SzJrqb/HgtcQv/ufuq2L5Cyl/VX1unb+p+P1lgCYzo4f
63FuHkalIly6cKG+I6rL5Ev0K1f9z+Y42G+NM8IPlOvFXRYaNszGVUpE3DB/6Sv3WbqORnpXR4b3
tW5y9eDWsXWflh4CLHUNWwq8sJ+BI/1UIL86xsXeJWzoTi15qdwx/tFpBIhZhts8emYX3Cq2k5yj
NFRfYFWpd3J6Z/6qll7zs8NvRBiRGcPDOBk32GxLWHdL69mz4RzndXcgttTyXZLVBcy4cFTdlcyp
d3YZHnpfj29ryMn/NKx9pLncasGREPwMjf9BnQM1Pkh7SNzjnZwtdlwq7Qo4YeWYl7UozbqnJeOJ
Vztaewaa/myZiXVW7QHs9nYKyzGvNuHlt05oKcdUK3RkqQbnxiLe94LWTXOnGaZzspNseprQcTn0
rdp85m1UCf1xne+snZ/h5lF+N96rOyQsScfCOj2/2G1h/gSTCFmkyTzP6OOlzRIHkEowH+uqqh9i
va1vTKMabiO3tVD39UtkCToHfiyCVZn4QGbqJbRYfu9/i4PxcxKZyi+FSMv1QlmuQRVXWH9P6fAj
VBTnq2Y3GWzH2vwS2nCDs0QJHoFQu+dsIRVXFT+99mlsnTEHpI8uUCBinBsL+xkTme3P4Tcm4O+A
D5W/9QAdZKKTWGGzCE8C1/yVwYysd/1r8GIZTfup74hZhqe4efVa9oRdX2mPxG10hOegsATuyjlg
XPP9G1030KAanYXSQE2z66x12VVyjlPjAoQC4b5LoHVBv+aT5gzea556X7UpVu7N3vO4B9D31mFa
30qxM2Cey524u+hxDzGVxrrs0pWEuhWN630OAKTvqiFU7/uq9D9H9fxNtwL9QUrzEgHu6NajdPU0
5xpplv8kpbAPzm1app/MQvc/+zO+xMJqXkrDcT7759HPnG8xn8pzO6rt2WmH4Huhn+uhtr+XRGQh
mVPVN0MwFF+Rudv3VuR+Yh95h8hD8VD7CuT5AeCNrg+13Vq3NEQFHmeUdRcky3iG7GjiJYJ4zYiM
XyJ3aEGmFjpB93nr0Bi1cajszjoNSAo+dEvCwJgODdrIBylKAw7b4qGZUdtCsvpKsBNXDrqK6AYE
R3fY7ooHY0lsqHivrmLc5041f8IK8LUro+n7FC2BHi14DnigoNxL9a/xPEzfxzqy9uNSHy31/7u/
C+XS1t93fc5DeNq+CVwI3/5z/q3+387/v/vLdfVqALntmUczt+L9wIb9uRym+ll3TP1sL3XQZdTP
0pCz+V3rpAtEkc1zudR9OJYvJ3RWineOdb6JklgL2tKrGvXEyMj+1KnIR3u5edq6SeMYe96ursEb
BOWjkrUWgEkwX6NWD8HR4V0/9PDYHLJRKx4lGU2eV9G/6TutqY56mKh3QQUQj0lKCjC0q3ftkkjR
NhRA92s5qw492zW4Hv/TKvVbUY6QOrjtrnlEQNtWtZ5pK6dMevPoPpbcrh898h8wknnfEvBMDKoy
v3g+WFJ9dD5Ndu/9MCCgw1roDY+W6yI4msC3UqRqhPcVNDHA40tTKidD9+YvMDIM546zCuHpG7Cs
i1wjzAjn66vWukcJ23vwOw1H13JuxCsede7aZ+JGLFQHDOOkN+14q9chnN3/VdhZxXWssACcy+ZL
GiTp4eo+ugRZgUTvnYuZmiXkOq3/nDmJ8gxBdHfQbzxkxJJ5htPFgDsGEnLH3LEEARcTj/VZqbL+
zOYPWnzjd2W236EYGb5EMUrwSdf2j1HTazdq3GYXf0zNhzDQ0cRQyvktDdPfBB1mvzk4RA7+VjFN
2LGQ/n1GT+ZsjF3wUBVN81wsiaGyPAwL6BKXDoa+QJEaQjastnzQUnDxUCarx8ErugfpL90QeDoi
GjkhgAY5TbJoshMyj5ZsnzwHkHUc0aVMnyAdQiDCQhjN6NTxhA5a/WAFXXKugNbcJxmgCmM05zvH
JbIYdLx9dbIhuhRQGV89M7IumD2KW2+ah9usGseLokblNTMKhH38PrpLGh+Kp8Fx75JyQuu1xkgS
dYl/ittWRYFBrU+uV4wAXSFdhgCqf8I/UR7T2Omefdie4A0mdpAZh2igqu9f5g6pH8Sdx9fIgh65
M3d9F2KUCgr1c4MPeh+OqvE2ui5c3vCefkF7pt9V0TTe++hQQUGdp4dqCiOYsOCP49sE4MNP57+S
xj366JF9xXvdwGsTLVj7OXohlvR3ZKvzX0pi/IXhF3i5FWAoD1z9lLV8nP3BPPfLGdwY/Q7iwEok
HkY2VPYESSchJn8VxCXqnfnDI9aALWA2XOFGHZ/qxNEXNv4Z0rX63rOmDipk3gB2RuVN1mgQyUDe
Nz7EsLWwKB9vclOJXn3Fcx4cDTStCMGHZg/kzvKHmz4dpq+mzd5J04JXt+BN0aa8gDZAHb9GBAAe
g3Lob+QoPU4utTFot7mjDQdsicUtiKCYreoSGWx5CHL47W6tMicIEaWL5N5V2kuLVH5s2bqPmfAT
coHtPFJXVS44NBx4+wzFwAerbJFybJXurUPA8nb01Qz6Cm5JBt82dssBpMdShNHOO05tgc7lUtTN
CdCSaRUXKfppre1AJ8Y7RB4AydkOm4Il0fMQvafSnMrr6CUVChbkJNn6SE7qUBqnd6MTojTkRGP9
H46bIYwqAaj/r3NL8d2lHXQELqyEdu/qtkPk+mNUzrdZ+rWZwvCVOdffFbFjXXQfbEWfGy+q5/hn
YwiV/ZzzmB2viJ/sqriRkhxkGt5L22XevWUpN1AXzQ9e1wApbPP2Sz861c4YnOBHGyivAIq8v01N
O+Uu0wE84PtAy/WIDpDydln8G2PGI+wg8V9VVMd8dpr26yJ3v0+srrzHzn1VIXG/ByhQ3edaFZ6g
M513ialW91uDtLLA+tPPRJKnaJ292r0RIoNy83IGOUQ6bsXeHp2dM9T4LP97kQ+nVsYEvJDuv6XE
qEKYuVxkO4EU00G9wfkV3x7cQXHuujFAgAjpUBRflD4EQqI7TyZMjk+pvcy+WkGEgRm6ax1IXySV
UvfGwVRw76gIl8QqVP9rcalDqXu4j5ZE6gjB1I7oouEFWVq3BukndVWtZidzQBVAiq1t5McIWphD
F0+Y96v6rwjggleo9TctmIC/9eX05pRs2uup8V/yOe8PhIr1z3oXw4bpjNmja0CqEkPidj9Z/XBT
EFULg2NEzD6yVRcr9eAEWWbxwVGjhzxVq1PGXvdJhWsXiwHW69SqFQzrRfaZXxfusXm7XxIbBhRr
Ns3vaIp+9ZvU/lla/q2KITOACQdcU1InLKU/F2VrQ9+HkQGHRvd7nLw7P8+Ln0YT/1BMrNTMlgTQ
EzVkWT1qWCZUCxaUntmcDZ/9emjgNGcDIa2jE5bXMAMKKK05Ep53fj83O2mN0zBD8xJOOWmdWjt9
qBXze7KcCY9H/pjW1Yu0xaaLzQmiJdbk0WPZqspDjJIQ+cCao0fJSaJmwbdZV6vLViU51FDDQ4yO
z3rU1qo6mXOOcUTtpM5pQugm3QbcKeSg+63fdh11yO4bs7Bv/Vmn7xyjSgUS6WVMvBIXkY/zREu1
q+d22lUFRwVmPdLO6QxVjDRIMrqwBu2VpU+tKFN12o7RfOVnOZcw2/33NO+6WE4MhkxOvp2tR6Zj
3ztTeVjPK81+GnOJdz1nW1H2yGGZB8P2AIItp1eGGoggCNZ3B0rDekn5gWGm+ifPNN/WOkN+wXbx
yUsYgr7TqZcmbA//+J+23n/Oq/2dBfA2rL9huQuSe/djlx+3/iZpWS/aldljDLErUPGz1brqtVi6
SQffrDHzSFZaJJnk9kvWdDuoG4a/PDxC90o3nFhtIKc2NvdNElX7GgGLIAJqFjT5D6toJjj0iGns
1Ysd+vPZ8bpfhOVOhxRiRTX62esJ0pGmjR6FBz+YN3SXMG3/rjPfO7FmurpQmEaVHh00e1qobL2f
toJEdtztlJqJHKJZEzp818PG2KBu5dbJG/vMG0B4n82m93Y9rx28HtNr7VcEF3eftWDkZMD8YMRO
Hnq1uXNi8JcVUU8YdI4p1q3C1H+ExXCn4PWcCiQRJygYysXhVyg4HRLwvjfgiNmmesk1UrTnuk2U
JzVmy1uiZ/RU+VeTtQjyckvVMPbApNLkfq3TEHHZzcWQXbajAix5h6yGcgndVOVJGsCg/WhnEFdV
2wPlnF+a6qVJzeFpYCHUOjVc6Dlb8mEmZATyspgfEnxWSkRWUMhB9qDqHJgd2nE3AjU1PeINrfSh
10YUwJZkSv3negDHnxVXJxgsov5JCqzFezBm40kv4BqTuhwGhvOMyhoG0//UdTMLCShN9XOFil7h
Wv5jtiTQUXilUz21NnRNaQsvzsga5mlekig1yht3cqadFJlBjKcYNgoAQ81atdU3tvklslrjVqpc
pdLhJRtn5EKb4ih1khi6r+MmgrNRurxrgDHPmJr1wlJt6QX+3anIL3JhqfPDYWd7rXFopxqP9fIj
pTFK1Pxq2RAQLlUWZvUHx1EOQxDGz0V5LAAEP7WaFj3jM/89RpV/GTTjHiLy9G5ErOpJEneG6x9a
K+u01aVTnyPiBjN/oiqxAqTRN9C87m4TK7GeMPZb67FdZB/nwkf9KGybfZ67bNr8FI2h2Srd81pG
Iak61UVq7onzpT0sLf26LJ7jxn2cPVYH/VzhK6o688nzEuXRiq7BUjCi+E8yWvW3Dqvl7WSmy7YQ
vA/qfwRmbP3GBJajdGbqlRM5amGjXRE9IXjXPZTFdFhH1FxGAbHG7Q5W5OaxqLPg2cRI9qzHxUvp
B+NVuknCkkzfIQtU3khR+mqwrB+sishxOUrqQFSkQBKSe/Zw495TA+8pzQ3vCV7u+dYwuu+BX8MS
stTrTtajJBXv/NgF+S/dYMC84LkP76UHK78nNdKMazQz/oopam+UwLOfAIs6TyiIVUctdNEyGGfn
SRq0FnJPtcQ5I0VpgDDFfKhSFowobygwx4YtrmTD2PcR82/SW3db3xDbKWJmjXNO9So+uRMRE9BZ
hs8laIgD8izJ0XBgRts7beWfDM+AORz+lmeonqNns23AhhoJ9oMRe6hrpIgKLVomkrB2mVHLQs1T
n0dWG2WAHJ6CWIi/MPX5EA//yS1F+PW+5C1afmhreMTfLdIqPuLQt5JDrjnDf33bLiihbglhlJwk
gwRKLgmbWgInpRLq2u7s6Xi8xxjCl2J6DdfAqyXOW2XZXX9V9RkzS8sudgE+bAlrZKAOUs4E9dCb
2RdzAR51C5KmXn4C2kQgj2zBH1kVxG6wQWIUgHf3VhK9ascZgaN64d/4b1ZPvZ9RosOB0eTQPkpz
388gRCUbQzsD5X8S4+aAOB+nHSx76x1zJyRIEnhGYtfGhSh3cW2G7OW6WGXOcJ8gdwDCDPiCeVQm
QwFi1/2aOvNvH7aItKjOI/JfB0t7CdB1vC26/qvDbb1GyIGdWs38Hk6mdxyXqNqE0xTelRknO8r/
3e625OQJ4MMKj2bAvVJQSbuqnX6ok8C8aRFqu7WNorzYbBKSKq53itqdB9P+nPKvLWsEoQ+oQ+UJ
MwS0mjW5CyH9rFiHuAbEvIDS8iXi2lkeluQySBuOFbQgfHd77baB2SKobBxdRgkTX5KOd+9uDBBl
7pvtNVAoOtpeUTIfez8Gtyq0fppZqBwN664Y6vG2Ce1hTQwzGm99fblz2fQ90/TqFshvdevlFaTj
ks1dr9eOkhXpVclJkjh+RbSTBxvGEjtfLHIspVEB0GHR8Y8Dq/Sc/BJlEAEsGNHlb0oif3grdpkB
s4yGbqa/YJjmJUZRbkchmFPJtjMGrzxzpsP2ZGScbkXJedqAvBUAXibvAp5AEmMJ+9sSqzPDc2da
12SJvZdxIEm0FAdcHKc5au6kqvQtxB0Cl9WIyBr0omhgKz3Pty+KT6nW1KiPGjkYsAU1tmadTh8u
CSRfgOS5pws/RGUiYyCJFOMIFmItUn7XLCmHK8KQ7W5unB5VFCUer45bHAxkutpinHZBhrRuiD71
QXUrdjG66p+x/fztpeOrVi7EuqxH0I0tEJwDSj/hOj/qWQ9uNLnPiircwVGGo3QuwzubWJj7wO/2
+Nub3TBlD5nGJyL3KuvgwbJ6Vat2z5RR4kLHslhW3QW6gWVrO6vPoO/1m3lAQch20aR1vrR1m59M
nDBEsXc9WixNcIpahChRAlf6DP8IYYIHPrhMGvGjqWv2ftIm5egrLbIwvX6C+x96uvmzYaaXvCyx
3yFJFDXmt2qo0Cyc0hP0S9HRAuhXtN1dGNTqjo8jyOSwKA4NgIywu4P4lXiSGJeuouJ6DWKMKmCp
9pCyRaehWjSiW4MoXEwUOKf3c6kP6Bu7zaGEoqJxsTX24+/G4ca4vYdUCsfPvXcXTEm8jxDY8vNY
hdcUidJIw1zdqxDfGuifT4hmVv3v2AeRrRJJtR9nyz37cN0oZXvT6iE3AR66yLS502YIVrwZTOJi
hjfPXUyXCEGyHmv+dvh0L3OLpsEd49iXPDkbygQQWCHevxuUMyuKeY//8TuL5/DoTuD3S8VO4CYi
TMedWXuaYHNc6NEI3+SPB7k33STu8wgF0g0eT/WOYFrUM1wUGNScB12C0gUz3wUQBruBq6K11Zlw
ToF6CpXfrY+2TD3eLyNIj+32Pg3nXxaN+7zhQ1mxyVYc/6HQu59VBjuSziu614YesaZpwN8YOijm
qLF5wCB6VyQNCrg2ODEQ3IcUc4JhAgqfEzXd2+1CKQLX8m7U2y8+34sDLK87dJnRB81w4bhcy668
CE6Iud8TlTPB6GXdd5VyyoLGf55gXJ8r968yRVUvUIMfU6+cWpeN4KD1h2UB2NtGeCVW7mR54d8K
PKy7YkSbWBvnr16FwQIDpKb8cpBIhNfIiC6GhiXPi9VnGBfcvTGlBz/sXyfNPSGES/hISCiWYqp4
W9khKcnPpNK601yN3WEK0/KkuG+hkuc7K878Y53m2Gf6/GTZSnE3h5xwaLEMRpr2GIxxCzXldOnU
H+z8w703Of2xq1+aBKnWGr0u7PlH2yu/aW0PPQsESa6B6HHbvxGRa0B2FId7VDyzHatBbT/Dv7rz
EEzdtdOY7WInvLFMRd31UHbZsfkGkVhlEiQJzVfK+qhSD3mM+ooLY6iqdTfa/3B1XsutMtsWfiKq
CE26FUhItiTneEM5knPohqc/n/zvff6qfbNqWcaSLUEze8wxv2ElNt9bXhJ//oiTrgfq1Hzn6+tq
FsDXyvQLc24VDuYTEYpPM35Jui7QUuW1DzL10tsY1eSFaG1qmVwkM0zATmz+It+AMHHecmmfG0XT
vvSPwuSwypAnS6f6Z03PtzOpw2M7HON1IkC2XiLieR3SZet0v3ySnI1e/VjU07sxESivj8utyKn8
p/WC620QAolGp9EnWKFrIJMTnmHAhgnnRNA3E0Cw/GPmTdr0LaHAmqUdWkWRlQqjC8aI914PSxfB
n0iBa6vd9ZUd35FtOG5p7eSB6twnR1WhVU8sBBoY2rJ8JeO+DA2fhvfQj9lmGKoX/KIMOY7soVWR
kZeEe9PpCRK+5MTijFbbQSufgfnfgU7zNsPL7ECg67KCuXt58DLzu9GK7yozv4bOIiywh8yvs4dC
4Y5qOS07r6JZkBl42b0SH1G6JK8GKqiqgP3JpXnQ8+7cXYSqerk0Yn+swSV6QfILp1hlh1ls4N71
W6U5l3Hn9mZO803WOKglF6Nul6hDY3BTqPAIOcD7YL2wajpJkBuHvspuXIwYm7ZszlXR/FaWe+g6
52PI2HgpcZt6ZRUKvdxjVEEPikfyWmTMXL0nr0bSzBJQ1WGHA307WTlEHjkXoaORRm9q47LR7FqF
saV9eZCN0njGiJ5ZW0GolDm6TrSo/pGYN9rQlYhQASJ7RclM66da6TtBqvfOSx38w3hWMpvTTGte
fb3Jr+YgSb0LQ+x+tlJo4+Xzso5lCH/mMe3Xr0Y5L2az3M1OYFZOt3MSdVpBcxYO5LmB/EnDcU4N
GGuvGeAMNiYdNTEcijjGpu1EMtNCLyPr/m3J2nc/KR+ddjoqB0+jLp/TsdwPeHAKxTmRj8MOJBto
mvmYAg7E0AYYrS/tsGjZgWt9aPVcn1Dl7XLfDY1ExF1gxsGHBhpAdkVivy+jeiebutq4pfY0eIBs
xsx8G6riS4LTszr1xnzZD7ZdfLFWtM7ZYRLV48IYeVDqzX07AS/P4DDNBY5q3o8HQYhY1NAGwPNn
oR0Na0QDEpjacEim6Y5MIzIEPfRxObo/gxhAU3CHJWObqPdagPwFoLzRhCTyUq/BNpVHc6zvCtA8
G2OV9lb4fqQc//BWDQD6oA0dGmWP8PYLzPIL9oiUHE3S2K8JxWjOzA1j4XPBpptckW2MsoMqPNpf
ejUeC12+TvxSbP1eMkwYkD7LZ7/Xrln5HjCXtZtpcnnrk7NBMn1jm9GYy71q4t2wH2S9G3hbWCTY
+dM7VBt6exn1vwQF7LbnDJVqP5Knpg8Eiyn/WDSwPieroJ9S72TG1Su9+KcsiVAu8KfVqn9xpvFo
+uPt5JUBeQ537Zi82xX7RkbIiG6Q5ZvLTD180mYOaM2Q8iCI/lw5N+gIgI2vKRt6Q1LRqK1n6RiM
p0iwzzj47Jab6kz0aE8dkOloVVwu04szIiqvpac2cHhuylwNm86FCKgLDEdWlTw2TvnTjqrfVGMp
w86fSIxk6LBP9cOs+/euRRG5pJCz62S+tgaq7HaK36eR626dzJ0DzNsd5pOFegc5pQhB3DlaSTe0
i0GJ4p0CufsCgxCjU4KEZqEd9rPFm+zyNhJ5srKgG1U4ma7PwL/nbeZcVmH1MFQwouZC03emBbNh
6LN7AuDHGLY9NzgqyTv/W1fTdDQAkbEbs/dePD5qYgG76U/vYoQ0vmgZvpfpvR/8XTKDFB0yMor9
wg9LJIKeBkeJMT6sdY2LhyKsE3nQJSgCk65XKNbFvlpn70DI5IubAe/hDj7N7bcxUhsvksuzga+T
Z0ehNSTMSRiKOadLl90bLD8h00m4msjvWbPumGTNLyGj6UYYE20l6ykePIJK6k8Dcp239kxJGCSC
xZlHPmd9mpLu2qFYTMb6PPs0DckXAXV1YoDomVr72aNpEdjJJSvCVF+LzQ6g8GZ19nxuNc4SFt50
SRjkbu4QIJUPcFS7l8LsuDpk4PSrfmPPlaIYL4uN8KjBnBLfRpL9zujZ47XdXAhZtoL3puST3cit
YdqKworQjMyF7eBMt5pU7SHTilsroSAnk7Y27TqyUKa6bpUUtOkcMaRtDU4VIgg9OWnyCd8KdmqB
Zy81Oq4AThrtF9HvI2uKQ+xYimTgkW7luWrBmIG4F5sSt+1+tZM+HCBi+jIP8tU+9ZOPN3X6sbUr
opaPGcGsNSI0wEe8d0W7ZZTxNp+F2Ol19wZk4WqqV4jPzQXR/N4JgquVbzCs36RPrXCphPBAeYgE
m05PqDubDMwkFvTaizAt2URDujLIHYZ7nIWpEPsjn0BAznIhs90xd8JaHk3dOXY5V2DKO1wIQiXo
Sv7YbjyH5QhxuNqmhhNljnpf1RXOmacSR+qGXJBuWxm8T0SJn5nEwDaysl93mFUal4sEb79okPku
3rYAesirOVxrxs4h8Gjj29qDaMRuBnB7WaSaDRxURqEWDNTRhS5H+kfBwqZZ16AD3+bU+jQdbdnF
5gwsmRFSiIZsT8sSvB0Voe1z9jcaswMUJsQmpsyvUOOPWQojqbB+LWesN45C7rehJrFuIiHa4AVN
/S7zdBOqnBsWpJxuNJ+zxLXNDwSXHzKU2+u5oGtt0rhfiCoqTOMeYF8VYpVhgNIyQr1o7MsPbDM0
4tA0aex7RSRsuLSGUnvXmD3qgLwNQM0N0FPG19zowFGP11rG2db0YjOU7VNe1owjOVeAMcO1oX6W
o0+qLyLFxinTSJI4DrVzPTtY2FvxvRj+V1uteYiRreU0ne7cWr65g/yCJLpflyVwTOO9UZkNLVmC
6GX4Ila9DZ9E1gF9EL0VD3Ph3k2Dx1hGXp1mb6KB0uk0sv233B5JtK+sx3i8n4QOqhuGKAliJO7o
bhyqtD6VtjgKw+HSTUbynOhj9Lp707LrmJtahmmm3xI48mTOpGL6U71L0uU+je0ZL6B7R0OFAJc8
htm8vnr+vedomETMC4uvGlUwjjkFNgUm+LokzM0mXKDYEnO+mfuJfkMaaW19qssnsHk+zc54zzkZ
9G1qbVVusBObDQ41s3qrmY4VeFdDArAT0Q/vAtng/oTnpHa3stNftbKk1TKZUaxg7qmYMLwSDFrn
TkEyj19ph/Xetg7UF0NdUmBId2NTVbL7kjd6caCStqEOl6RUZX5gNLPDy5CHUPpaEOPNrTvLCDwv
/17c9DWlT7ksUxVoM2zA3DeXg7u8NCIrt7EZlYKGdM0cKjOoydYhB6YR02tRJxeFmp1/nPOp+U4f
cEOgV9IbKK3k1WlRzhDp4hRPSnH3tkn13rWSkmN2RtqEA+3hlJBo3/VhKH+3MRkZRdqexyTdWQSJ
7PxFXbeF+VlqDOymOeT3C2+oG79wJD3REG92Gh6VTccVv/U1l72hz6Uk5XCul50PBXhZkNvxc3Vh
XCTQ2RrGAjsmEUq6WvnA7F8Zo4Vk2XcTl0fd1YCa5y3JQrFN6ykb9imAjQ2mJXfTN+a3tMBOlU+G
49YkbhnvrqHt3VWhn/i4eaz2u2lAncLr/oY380FFLXedmZ5XkMOQfYsiIA0WCsF606dEuN4q7qZc
igwc1h9YYrB+z7/kW55jn4jljDXKIOi8mt1n31DXSw+MBM4cWfJWfzP34qPmwwKJcpcVvhlpl8jl
tF2Opa1Dfc/qaZdl7NN0av+2lc9co9hAMNVflkNn2ydLxM/RBZ8SwLfpgVihp8IwtZAErOiZQdJ4
I7sY99C3r146z3pB2350q4lqE2OqveI4I7qa0YnrsvDZprJExRYFL9cmJlu03q7HXvOmO+Z7Z+Cl
qvBMINjeN7x5m1pad1pZIBkK63Wmb2kkcg5J/7nwVPzkmNriMVmdvVFSoIuEUD5WJyoASHvsYT0T
dms3WRiNIQkjWN36aXLX/rDwxnR+JJOVKp3vSsFOzemZp8klsShCf017ghoWsyEPSj4CIC13eLhu
c3c+0lZg0E8rz6JMxpBN4FFeyK2L9WB8JLX34U7D86BzYhb2M9kXD6ZThyIhp5AIYCjgBMkuV0PP
1cJYFw7x/WDpr9Nof2rujK6M022wyK7LdcSYnPu/u2YWExPzoZvORQcHnAUAG9wF3my8xZfNq6cl
xxVSIUjtY2E6K8Ld8NV2ate52nNJJPHGTS0ZyIbCW7dxM8ScLVQxU934jIoLfWOL8qqJx89aMEKR
TitQSuxP/fTgluLaqpwhMLWJmqrGfq8DqFa5poXiks87+caWUXCi6PPmK63SPeCKqz5Ld3phf6de
j07V0wUkSZUoxSwyl/ZcOASK9l15aGciUye93eIK/yiMAbuoSUK3nW3zgsZzPuJ/i2vAwfaWX+F6
Sm/crMYkLI+1ZsB3cox0w9BjLK37eGSEIo5/11p7NIkSUk6TPmrFO8zE2l7NQEt03FjSPC+wx0Jr
NL7caTyYfvbQSDrrTAB+j/HlzU7L98WYX4qauWrSFqBfNfzNmTwvhTw1Ofa8OPmghPggWDXduM28
s9vlfWovc3k6N3Kt8nEErg3scRO3HbX5RalUEV28NLQWpFk9MwmAN1ET0nffJpGiGOpjVRKn1Nj3
lScFHXTtbU3kUe9ASPv1yWQJF64XjU3jBZUEcleP20xmr1nZi+C3s9sv2yo/47bFa2k2dxW0xtGt
WFycnrQlewSPd73WchuTH4/LiVlto71mzujB1GbM6Uz+MmWxXyRYwpRs0DzXEfWmeuZsxHO+CivU
6anC4EqYBalloAfjqnKSErNitybuNROUH47o3st1vZnhfNFWc05cIS9OAa1Nm0K/bvBgeklk9nng
ygnDsUZaVL6eGV66glq7Rp1tbW3wBtx/DPIoy8AzubrmVZ/3ZDpA0ccGrrwJyDp/VGv598pFvHHR
UzYWFR1ncX2yyudJFCEBqrd9Or6mMy3wyym4LkRMYSzRd4nDicL8xHkt4whF/DV2xzPK7U0MKJ9d
AnNoZWdsSSG6LkX1MKbmW6UcwUYvpaxlnsrzoTyJkRtjnT38WQUSHVEG8bjdsxt7IFT7tR3zL3a/
j0yBjgew+WQqr3HI3Mur3R77Nn6jPMCPkVKixAj1R41GTm8QtjItdrH1KnOPywhZL18sSoYuIR9S
OzZuq53Za76oCm13ndwdedl12NiOZE+v/F21gqJZRVns6/5UNxoNAp5g6xXaF/vezcIshMhib69W
jbnJCmQlIVmJ8pKrOZNsGiEn0NvXgja3iS1e7GgZKuNKK+lgdUwi0Ilw2ah5qc54hhEti98dGI/L
Nv1CBpMyrOpeWwag8W4xRH9f/vMYGPqc63Io49BlhAMQf2tyrxoJG3erhiyDS/qTevVEBoybAAvH
VUvQ+cuhcRlJZ8jp3UFHNgT+U9eatD1/z241KFQnEaP0AbFna/O8lv0QzVToveQeNvcIkNn4QL7w
xzSWl8ku7j6rJg/CmP3IjX9dMjuDpTQ+8JFxrxmwu+W6SMg5Lt+0CaBqY1HaO9L4iWuPi4YKu4rj
TysXU4BE5IVgA4RvAXHWa/4mh2XJ664yeSnZUu06dfHwxe5X6ptf84B9e2ERjqf4AIkZQDqK1eib
L34B9NvetYt26i4vl106MJaDfUpCvve9Z/h5YA9rkiXWOpiX/Ljqzn3V3rS5mDd5KR/qhO5z6XmH
vhVImu5NYTJN7nrfvbKB+Cfd7WKXd/mldeBrFbKh6q+Fnshg6C2uCJ8UeKbKrsjHqMMu6RQ9/DGk
uJZc1tahngWBOja7t72VpALYBM4O3YFIYLgtTNTCciE0Jv02t9ubPp9fVXUJWlT5HMVW9SuzdTiN
kDYS5G3dZqdsJT432MWiP2BZWz/VX7PFPfnJrzlY9GR78tA8Npxt5tUsj/lDJZ9jK4Mu5LFHSxMr
2TBivVEjLAfVqMDzc/bOri039FSjPNONl8JntYYdy+4WiUVV5EMZ2bWYUF+cWZzZYz86evUyVF65
1XqRYbRIXmGMMMLumRHTTHqA0YNl8GI6dIkdQjlEpJqCi+y5nU2G1U0+Y/PSbV01giHtoogIMuWn
zGuLXthO95yPlUn+SiJVxjPNFRAqjLjTcZejYg+nkbvk1aUXFI5jMNE0PxolQEDdAvkyNy22KgQr
u/0u8g72Sy335YLObJS2fzDFYazGabMkNKaGFfHJdYuPCZGPu02jbWpMD0PZpIckny8FtPlmM+Ky
Qa1MwJ2o/lavKhorpv3ZXFpP8XuHwhIYhUbtOh4HNEtssv1VwmjgRDFyFzuclXWD2DnpzJ3M55n5
ugCPSrv1axtK+kLbw7kk1kwdil+2TpJ+GScMZIQi6lMoFZR3G9UX011HZno4EG90AfJfo8ufErsL
ygndRkHUMCSyJrVUe8jnDuIHd4S0E3HQTZl+GqW+q6gpN4vL5HS2klgu9Bu/FVYk9KnbQYg8rF3u
bpyi3qYmgS1rws0hScRwLdHbCw+De16oZ6fGZKqPT3TN+PzrFesPimycDflV2SCrs2+FU5s7RK/M
O1gMUCS6OjuOLv3Trke0by2lMRQLD7L0q+06WtyM5fAKomdb25f6s2E0bp0PdsFKWmbNc+2s1t41
G9zMolmuxHDpCfXYaYjfwMPnFj11bUmeOLMbW5FyWmhSMIA9IARyobHNcuznquyrwDXqOAC5UuPl
ZOq1zQMi22oAUJdL8qZUvESxcAlbZW8HQohLnkJ3tEX+Mjq8t7ExOvs8KzAwcdkz5vPcO/zFnc1L
Mk+EEpM4LGu0ZBxvfrF9G2NxUR1BfarrpLnTkVA4o+pNzKeyTYsB3PfQs93jtY122RE0MtN1pspy
6fVsHa9tgjyZ94KNO/HCFRGrk6gjmsUWjJidP5+alPAWZmU/dEcQ927G2zlfXizJ1OXszk9DzKwn
NqA+qgmiYYkeb1S2cpD2K0gJQtZJPlvLmULXm64SeqgIh74JGCVZkM2d9ht+M2/Rkt/O+qQRPu0x
ATN7xG7UDCZ0LX5aE4XOJGxkImGz5ky2Y3BrXEhM/bcnsYwsN6o2D4BKmpWywuacE63xrRL7Qzd/
Z7V+g54h3AJQuN3droOjQ8aJ0aHjD+Bb/LQwnZ1eMkFByxB6zcCQCbqHJuezpMfskOKTp/N2SLU3
vxfedjJ6AteyojnR+XO35eqRjifo6dD2CnSDSod9DsO9VKzsayPAPiKAiVGE3LYPuRUvV06s09tg
6yNqLDlu0qidBgseH/LDqJX6rvduYVxQGOrL86yM/TroqMKqfxpnOiKOHAMzqYdASd+gUCxXfvvk
lA7jW+nQIrN+zTm79djtswnmrjjPCqsR24FJ0YBOfY2afd8zN36TkEeiNYRZE+4UykH77pv5zUrI
9SrjUzHhrRTTt/QQ9NscCR535eOIKEDemw/3t3YQP6ynOWZ7mENv2DKg86FdptdSd7lWLtEFVZ7f
aaKFnm8vnHJr22warCihMbPncy9M/KGtf3RLfo6zTsXiyL3B2hNdoNuyKT/xbpBeCf2Ufi87Y9Pt
7/mLcs6qNEd+scsoBYGL2TAstHxf6QQ697F12w1+ftUMnNtWFya8yZul9bEH0gQ3Ot/epqOU59bb
WrhnQ08J0jamj2VpbrjD5lTB1ka0jM/1TY0PpN0t+WVgd2TfQWgbBvm1/c4ZsmKrkD+Yuh8HaYf0
mjZ2xv8QTsqkmW5qh8lc7QutXb5ryZ7uqw7aSZzngTbbquov172wWQRbo37AWDfzqRj6GiX+Otxk
l39s1LcKJ+3V30NO2RFlhPLQFg5/7XCJoInVvsL+iCfXZC0lWN3TfCj+/byEbcc6HLfGYz5lOeeB
/jKAlwgN03SDxNp7jmOHYvVfkiwVTLmhaTdDJbd9zEamksxB5JteNd2hU8Pj7LZrZOZWtp378qyw
jNE7pjtn9WUXcfEQbOxNBRxhRa+WThwlHGssU/pgKlCHt1Y/TOe59e7Lmje0XstN1Rr9efTHlgzv
ncdN32thsoy0N6CO3fTxgsiPzDim6lNOBhRxl7Z8PhnPloOzsB3e2w6SCxNdlELV1u/dm4qOWNiu
YggoWrcxo4MzLVaYOZegDfmT90sYO/NIfOFV0U9qB/gb52J89tfklDjsVdiW7QqzTQOpFegxhrwy
yB+gyFE/LLnAo1zv1rD6u24qkGGc5Llc6H8K7ksJBOleW34V+cF5bBnnzLbmcKyrZKeVJCN0hvfr
2ng0q/FZjXO8EWCQA3fRA3dYWJ+t9Vsob99bxGTnv67DCbpW5VenmK3V3ZHaTyPEqF6Sa2m1T32B
mWLk5DKHR+Y4rv0eh08Sp9s466F4TObG9cXXZeKEQhw6yeCbVhCb7tHEeV3Sf9nOiXPwsfxcMaj4
ZFxixpNWo9ve8Aa44nsoGbZkjqhBfN2p2ANqk5ePvkOf2nTJKIIFcuU0y81s0T2wRfyW3uJAYVUJ
YrluJxPr/tyflqkoI2wZh2WOb4gLYfQFLaIwFFYdl+dMluWlqu2fflUnIaYbqlSwxel1EXMEZ6eG
IWjYFWLi7L5UZ/RRbpw8FZSzQ4VyYu07ezwYihz0Sj1oy2qcJrxAJj7gXZPtq54Sd/StH7Owpk3t
DC9aM67oXAU3A943k8nMDtNT76XXI700NLcPU4zj0SAsNk+9ZaeNox8OaxP4IuVsye5KyAxBwlrf
9BFYpQOeSW7lhW4y39++lw5xYrGySJzWfhJ7+ihE8Tn26crZb0ay43MRGeGF5K3vnHV4TyxEyDy/
jNPndNAsMp7MxksCAaIMhYGOrc3bPPfzDuMTK+xVPuZPfP737mff9n6YoBcg0yL6D76+0STbKjv5
UYO6H0z3py3HF28ZHuhCxIGZa3DyXYKzfIhSXcx2QBgX9w59VI3UYEdgySbywNtM1dqx5dfpOrux
dQ0o7dOIpRd0NT6xSzerHhnPZ6dWhsTuHGblAH+4WqwlcrmC6qSJKhbu2NFerSn7BW5Wozx3Kmp0
bG2Mv6f9T+0OL+RMoUbXzU0ndkbMnZM1Hbqyv6/EDP24/jQLD2+62k5ehqVOFy25DMydtpf4GW3B
YBcb3675Q0PT26arf1JY0sLaAI2A9TrrdDy9fnql7NXY5Fl6ahuN1EqrOjpMqxV1V0XjYutbbHM2
1YUMptqJDKkSaGNtRwRLd2/yxBDWuPwLcdWzKU2Y6CTdMWXw2u9GVvhoafOftOku0KnxYNUafzep
nMJBxaG8ZRN2yUBb5LOxpv41ykagBrLHPTsztsqtH9O2v7UmgiDAVPNrZKGs8Lp6qOXMe9snp2Ar
1NEuD7JFJ7jKKo4w9e6wfwP9Uy0dK0UTQxHuhHMq6kat3cr2Zlx147qu5p2stSTsCoqydtg3tUHd
iiac1Rmfnqq3XrqesooFKE67equ341XiEdye6MQu4DgyfG3Y+qXGuPL8Wqp+288DJcCY3GoGRb+s
m++Ehl6XE0bpJ1oWaov54YzdjdDHfeWXy3Y0qHfLsXDQgyyGhUqILLG8HRPrsxXXicWqSU6gSzvs
18fj0AibMffZ/yEj5QPxS3TeMx2USBEDx0zLtcWmNE0oI1Ri3jCwcpNK/SaTE24P49AmZbUzkAec
yrlVpn+x8lCOth1Bigte17Y3XwaVPeKwpByFQ2WPM4MatXOuV+shtvJ7wZqy89wpKvo18lvjKuZO
zrBoMDU0yIim3OY5aiSJnXnWb8xOWSE2Sr7yEoqdFl/MUKGaM8udNWm0zMbOHUeqEsRGn8yCTauV
R6H67zifv4uBXkW+bozuvuymiYuGkb+4eTVT5ztT9s80N/D6zdDSyzYCfk+/bAGs0LFrd9JPJFka
9m3dI55pN1azPqa2+5y7aq+b1qFLKVW10TyC32HcQ+DRmbgh2oM3bY6/htC2nd5ywwANMftiZ3fc
YXX52ddgA4tPYQly2IoDou6d46LElWPzssZ+2C+riNLRePLJYe06/y2dLo74LD1qEiMFRjtSICp1
tCtyTxsTgbvynnQoblPc3AA8mnFezQ/djBYzJgzDNq5zYnCMQLu4va8YZNj463KsJz/MVpsUJQ6h
Y3K04KTQZvV2ttffW3b10Q9klWm6C2sfQ5o+P/oCednyGSuwvQc5GhRsdsiSSwcaRgI2XPFUENDJ
uAl4MdvqP2p9CjVcqh2poSozbxzDJTMUbmCO5j618f5yy6Mv8LLWhb0Rac1sOqM+cWffddZwtnvl
BfQa2XYTWrfROuu2nJxhW+PpkR7ORzVemxPd4IR2Sq99QXIg6hFtdSN7CJL4Uk2Xj1bSLy9Lg32p
e0CCZ23MjJb72hpNxvRc6UhgUJEuE+mRxmD34DsUJRSKkmmVSxsQnlQGdkJPFsQBqt94eO88Yzf1
4ji5LjyUlmTIgjUboIXbIGhO40m2YjwZTTadECBW2npS22MfkZtBa9WhGkR7nwutuGdbffn/3wPN
wPwjnCJum04MCzJOEyPobX2I/vNtDtTUvCXWsLv5ewg7AH0IW7z9+yS5THLWcU9t7XVo79Fhunvs
Yg+tDrzj7yGLeNdz5+v7fw64HFUSYLrjt03Df58IIZ0pfWlqh7/jMFurO9URX3951r9/mC3ZpwxU
0rbmN/t7bHCGMcBhZ4Nx+e9jZeYFBlCfm78jYHctuF1yBG27kDdCzf/5h73dnSdqefU/jwtqA1A6
kobWf483OgeKhTjSJzXP/z5cEq12TnAY/T3p3+NlsxA9ldq37EV2rdnFtzmZno9djHGqaeV49fel
4zfFJQNu3WYqnx79PimvzQ4tsU7kxJ1j9O7IQAhKxm/GoHbVSeosvn8/uvT+ECSY9Q5/X+aln0cM
NojwnydOYnkkqxDR7PKyfQl1rjD+OfTvpTy/faHrIk5/ryQzIhvX2EsQJDhcTl21ZzutBX9fZkye
nqRvPlWdxu+h6zdWZwwPf89j8JNIGX13/Hsiu8bU19V+vPv77pjbwYKnl6masrn7+8cuu35X9Fxa
oLLSNJicBtaFrIbg79s4mps7XjDb92Qws4pfjqmyNcV1RVPr3+cphkWxH6gjRApzN45WdoPEnu4a
qcpbWvAX50Db3oGoc8Mmyeb7AqRmOEBVeFj6zglipm8eqb36IJFO+TyivnHd2fIlXeHZuaXtvtbK
rjelNjXvom9/CJVlXLKvX7w5r75UWzM2mFvf9YqRvfSa31FRUVT0VOhwNMGstywcq34bKyqaTX9E
rcKSW0GhEU6O/YBoYsqdmaPXJkrphfzQiLi2xrX7Lnv3zsXh/5nJ/M2r0/5DZ09A9Tb4bya9202R
l8suaxOiUXyjuyNMHq5m6bIEXQKX/x5LipaRylWj+Jm77u7vG0ZiuCwScbv9+/LvG32GOJQnpUa5
w1P9c1ybqK2DxSz8+3K8PEHjmt52Vh5Evf9/DbKeG+zT9NFs2TVpsPauvtMsAwrx5Zi/5/fpCUaq
s+d/ftW/b9RDPEX1QE/r75C/51eajs9/Tun3Nx1+NibS9+tcEBdJC/SGtKBqP3V2TiRom564zLTt
qKn8AYhBFvSGPb5XpXY27VYm9IjvVi9Of7vK/sDg7b9Ix/SIQB4Zm5Vuiarid9da3VjXrim9HZvX
meu/MumLW/OrjOdXuwHlktpbpgf4gNZivavd1nlTjtkESSLXe9/Imp3vVOB2qmG+wt3vRaQ2xzfE
mg6h1RX6M47CHGBSetvpxX29mubZaitAC5YjaU3QC5yKtDtz4tAoSpriXLB1iixYC6eiEGU0dVBS
ypoGV1XI5VTY1hhZNa6CWtD8n4RRnYxpMSPINsnJ8E0n4kJxj0XBIEDDgstVdlVjOolaRvv3lp2n
d1QjlHSG63wl5RVcCed7ZB++GcZkuf87NLNXDVXmv4eqefifQy3GnO91Mr6jebRZfafiAfdUfiT7
LJIxbFNoy8gZf48heEZz18p0K4kLDdtep+sXy7vKHEhWzuN1a2arvPv7h3hZN7DASez+vjQuxxkz
k7iJ1dpRy9JGcHeOlg3VJzmYWaf++bk0R1T2zLi/ogn+vZLmB6gKpR+v/+3Y+mBvmFNiN+jtG1JU
8FhKhoGZS7izoAqHmHbU9u+x/6PsvJYbR7Z0/So79vVBHHgzcWYu6I1oRLlS3SBKVWp47/H050Oy
uqhS9/TE3CCwMhMgRZGJzLV+02W2e8/qHow+ipvUhBgn2qxOW3QD8kwi6nw3OSJRthGRuBH8NGcT
4p4HnJl7iIOhGy7GzfyGbm3gOUtKuaa6bX6No/6xUJG2O4mm3LFTJN3KTVZiod7Hcb2Q1Q50BQmU
eiWFOv877CD9JWxE+JjSGJHLUquTxWMBIMDUSG4yml/jqigR4COPex0pQoTzSTVNh9stREdmePXJ
pKSO5rSNDExXnRR3kDcicZ9KMW+CL+Z/0+gZpryRFFL84kIxUBxEBzxUysHTxeOYAx+PHHPrTRvQ
wi+1Y0v+5+QlBbAWVAO/kjWsKPIY2VnNEaowRvg4WUPBUbPS91TNnPvAg3jjFOTTRXtiOQ/IfcgP
zrTcLQpoMZLfMD7N9lmOKpQx4DbtDmmxFO2Nz46oa/IXqjgW4kQ99qohpcvEwHJW8TtpX1l8m2bi
tB5wLk37FilzQ9qLpjKM6BXx9VS03vpbB+JanEh/fGoX4ac2Q7WVbVJEy84mh4rv1bD31eHnQZar
+6Dhbx118OKJbxlflBDygZxH+VeKdj8MPTe/SVb6XCtKvdVNTV/bSugvnURD9QMN+Gc9UyifwfBI
VZv51FPQZSrj4AXHS0yNmTBBZUjLShv2Nipb7hBqC1DhzH9pfxyKInkfckQ9m0r94hmVDII0s9mx
d9Kue9moSousqEzpfiZ3mrdxk5StdQ21y1aTb7mjvOJPLl0QzM72qYrMYGCNABL6ZlUkefzSyhTR
BilWVhIUrq+mO+cGybJ5aUsv3ylFGa9kCGLbrPGSZ3sYtiQj029Kp2Wwnlx3n/hteHF17w/xcqNq
8x8s+uxkZUl7dD2qDP10wfQ+QFBS0wrBBqamp6+Rk3wLkSQ9iIOW9s2h0BvgtYaNxIHELr0AIHnQ
1EDvZ2IMXM7pFJg2HDh9/zP8dQsxPMnzlySJs83t1rEGLFiX2nrZFFAD+n7cotviHEWURhDQrBbZ
exGGJSgW4Knbzq6OFgXBeluRAQEdJgfzrJDKl6GlrhqmevFqjdStgz6uvmVx8gLMo/uORfOhYT36
XrUmlKzUw8E+G2eZDU1gJrGRn9LRjge/JelByNiePtHtE3jiNTzlSVwuswoU5lQlnwVYS69FeOuI
YinBBxmcZUu6+xQ8Sy024hqC1He26RfOqsqB+Ha9WW19rdmJSBzEEGMaJ8JiYhfpnUe+rLbug16W
tqkNryuBpc4uvUVEQYV8tQimbjGmlFx5HsfkREvDYAyP1e9s6aXd9RJVieel6hmn62D+T0cFZwmj
NKx7CEPc5NdrXK/v3KTkm8VrVEAK9n1ed6t5DQ774kVJenGnLUcgl2B1frXZVVMvIlJgQHeQhIO5
op5L2bbvCjUs7+CyvLAnNh5laFXojZnnvLKQlA3Bk1t8Ee9Ep4Gq/QIcSL6Rc3CCdavl69QC7xrX
mvcUuJm1zFvEEdSwh0cFvRPznBaqW5+Yj2MMysbJPOl9RX3NfU9blqRaWRuPCfdaApCN7npD8xd5
GEMgAinwQDZz2XOvs2ZoxsNYuiROLZUdJiQ79uaIumt6Hc5Er6VR6Rxqy72jPI/AaBDEx7wyy6MF
Yo0Sehm8FVayK9PQeC613IJT4SEHMibBSy6RQJgGWL9fSS21Iqlu+2/gRa5XmsxY83yo1DO1JTLu
VhE/djEMJQQ8g/vQddGNUuqMEklsrbvBVPchzwjgMElDRTvM7pjf6vWQyNZR5/NZWlGk3Wcx9neB
LFmP/SRZhB7vrCh0e1017jjMksmDobEG5UCpMyZxierW1JSC4D/k0+E6ri71DG8L6ecVoqceBhyS
O93FghByOzXuJYjE5mJqjf+Qm2hWBAi9LUUoDgzQLbO5sLKfWEAID90GiDYGKDrpQDIg3dZ1Gh1n
2tbbm2lcHjq/S5ZREtfPahB+F/9qRfsjMDr/R8h3lWT6gNHFdI2NVNFen66JLXIKZahXz6M2lQ86
911Pr9ekTqzMVDv5eU1hgkuJ4nQPpcrZK/Xg7Cl5Ut/qVAoSRZh6q4hnQ4kbNl2p6Pp8yiJYW0hN
sIr7ImkwKdDh8eGqO6v461F5xkd98BBhmBmyzTGdGm6HOg4wAAb1+jhCpF02PY7rVdBrd1mqRsvA
CKUXSPKnjm/hDyNoz3rVaS/wFlLK4tVfhrpJcxJLV93vz7kT/Bz66a76KOOxnhURacRvaplqT7Jb
5o9e+yEI2m9Ka6rXHsX50PP5mtzJu3VVuoBQxqLFWbySe56xMP4piMr6UpxGCoIAwXTInRCFSfsk
o9u1L6NpvyZOUzRoJTxVf28VMcrw5W7USFk7g7RLDW8PZURfx5SKd1TlpZ1oh/hO8lQ0Kklvo4s8
jabo56QzMaoxlcbYiAGVaBWn4lDYBrUyqwlnOcoZP8eLnkHxvjZO6e8H5vmzx09jE/ck5pSkSM9u
qqRnccYq9LmmmLq7tfeup2xsjcK9uPT3saBNf46t0e6doXHQIDtsewdxMBD65HuU6EurSNAuqRu4
3+L0NqYaKHd8HiO6TdlArKXFWCYAZug9Soi/79O0lslPT6eqBOJLnIlD5fHsAp7kz25trWoPxeEW
R+YYrcIEHTNxMRRHlJo+3Yd0JUWaqjKZrmxqZB/uwcLJmqdDL4OvyeFqIdfXOsEZIYP07Ml+ei7i
wYIj7moLZ1CTjx2bukXA79aaa5q1oNKqLcSF4oC0cnquNuU0UjRUHfgwkyXHGp5GgtPMy0i58YAZ
QjETIVSmbF1pKC2JUNWhjEpwNe9EGJjBggek+pg7qnqOEv1RNHcB2q21jodcOKTDS6VQ6mULYW1F
r2TIJ5w0x3uMsvWHKh2vt3Zivdl3YZOjp8RFVDyGJbpC7Eent6XEqAlmhqQdO3yVXlQXZ5K/vlt9
ercsw/wVlaT+5fZuxS0j3m1SIdBcwNJfCyX0hMfFqs48cNGTWPpVHX3SU7+FReXDRHOA0Ihe0TH2
MTO7iGM5fY2VON2IaEiKPVMlFJ9YWToha11ogUFwRtutX1Tks5d9ZQ1Amfxk7iJUcMxYCmGd5BqU
H0rks8To64WW5oOdLuzJ1yM4G1IVnMGbeWwtuvsI/4s7BOT3jdTbL7LKyw9OD+vIcc5FGz1VU3Pq
wLMpI8rpdRPZL32thXMS8cGd6K3NEE+MIXr2FNDTtY7FTt9J9ksJaWyVlmG/Elepakc6sgnDoyPF
zvMY3omXtKVWvkPplQrg9FJuGFLILVNpLcIhGl5HfGfRsKryx8pzl+IlnZramDLifN20sfqswxqL
AvtQxxoVD1mGXIyR1QGnbOvQFQa1l1AxXXCh+sMwxDpyQ7+6ewkMw+2ScRwHJlEk9g0erZoB68Rv
Hzy/aR8wWiJ1GAMOdT1CJG8wkOmGb7cRSuM+daEWH8R4XE+qtdZCtBRhOd1wquJO9xLXdGVizNEU
cdaOZqzrZihPfQrfngUAUPtS4tcqI5LZaKb3w79v/Db7gYdTAk7Qm7wGdNi2Y21D9O/CJ8Os3hxN
Sn9Ergr8xSy+aKpRLGuUCe/IRpqHfFQKPJAc62soFQsxtLCp86mdbF/GGG+4QQ54khhldxlzp52J
1zMhKcatWXxzc6CKUtGzGJMiY19BqlxmgWm/ABw4iKF1qL62tgwHUTUV3hQZHfE3ZG5XzC32UX/+
DRF7qOvfkCWsqcTfUMIaegrS4g34brtyi0hfxXI0bgAHJAsVYY8nEbZllC5UX1af9Lr62Ts6nvYh
lCO12FA0SlawnamTaFL4LOOTvpAHuTwChu+2hRJVG2ST0RGVgnhhoZv3ZRjaFyDQ+h92ta9iaXyv
C6YJRMhDCOVcPTpueazIZ2YNggudln7rksJfo5eVIH8Xd/kdmTkso6azT2GDyDM2w3o9Zx/A6KLo
BtgR2EC7dWIeY0Vbur0U3FE2sucxedelaC9sFSwQROf0TjOyZVZ3WEZ4DVdoToDxi9Pb1xt0W83S
cdVSJns9y5LvdB0s6BQVoQeKJyuHa2db+sqyLFsUCaYOMUT0Oq2a7SkgoKIfUqBCCWwVl55x0Mlv
HszpIEI/7sz9iLmkiES7GKEk1I8o+lgoU6ch1Pfp2i7D48g3kpWP681cCLDDdH3KEfp/CDwAk5UC
zkIIoVtj9WQ6dvRAOd2/tuexNW8UtfqK2gZs8/YHauM8w4C/3Hu57m48pIPWth+nD1FHkaOW5PaH
1slzBKCbbzKqTQtkHJUj0qk4oDVxsOoLqXouZeXJK6MOSR2MsobUeTFCPFRCxYrumrzo8ADRBlT7
B+/MHgMydurdQyvv7jS1Nu+N6aCr4BaN7H4IA3NSFGsOQDD38P/AWpZ6VG7VkWXFbXxTVcFKrtmy
iTZxWeuDwh+CJlmLUHTIQfmObL2xuw2zQFJZVZacIG+a93HhVie7lea3ASjLsDQLh++321SaVazr
EVKfuEh0NE3QL6LYd6FccCPRptRpj9l1kGxF2GauuUqDHDSEjDeO4xkvNlu6fecAAhBhNQz+EqUa
eSNCK8qeaspdZ8hU7gMM9VVVN8ZLPngQ2JyL0of6gdIFEvye/AcwLHkdljlbGtEmDkGQVndwrqAt
M1YeM23ljmW+rdv0FSww1HPHVReKbIeXbkiNs66+NeQWIM5gV7FFxgzK69SZlVl0kfVAXshUh5ai
7drh5q/aoCp7ESGlaJyd9E0MFy2BochbFq0f7xPGmQwqopaWpdW2EEnr6tWDQ3W9B5sL4NrF+Ar5
xZ6XDpXpkNK/Mk1AAXqvD7fIda+RmKt6VC5ufe1v0a/rxCT3a6S4jppT96B21KqnCfDXyOvrTX2T
4M7fXOf0HuhHr9t63RAdYDZGByNyL00ytBvkWKLDrV2cXduKnoJZB7KB4bfmtGSmn4m4GtvvsQcw
H3+Gg5sY2UGciUNVDGiqqHGDgdifHa4iB/2HWLeCTSZ7yS7s8KG83uZ2h7aShqUSTtp90/3FQdyL
RUE7+/e//u9//b/v/X9479k5iwcvS/8FW/GcoadV/ee/TeXf/8qvzdsf//lvC3SjYzq6rWqyDInU
UEz6v3+7BKnHaOX/pHLtu2GfO9/lUDXMr73bw1eYtl7toixq+ckA1/00QEDjXGzWyIs5/Uk1I5ji
QC9e3WnJ7E/L6GRaUEMze3RI/e0isdZO1bblAQO8VgwRBzsp7HlagvctZlLQOSxUMAmIV14Y6cdy
NLTrIRmVo87UuqM2zGeNWpJ+BJWfryXFa2a3caKDmhsGmlmAZHIekBQ10k2R2t3BSJP+IM60X2fT
CJRTUpZx4E59tiYHV1W2ddBk93kAlNbVhw+Rk8pbw3eG1T9/8obz+ZO3dM00ddsxNNtSNdv+/ZMP
jAEcnxdYP0psXA+mmmTHrpHjI+4W0zns7Yr6xtRSLI0BZzJgGz3SIdPhZ3NYOsgGFpV7kChuLhJd
NhC86at7J7BKJBRo613TAE4qtz6svj/jvCm/F3HZ4D7jPxfA9U8B1fBnWX2Oo7p50iBNXSKw3KLV
burwoLhQDEUYKxRVek1CPH+6xoB7sPTiqoS83xjPYC3i+Wil8V70pln04f59/uH+kiZvu6aEaOkq
uJ66bo1YR9UeyD7/8wftaH/5oE1F5ntu6bYC5UvXf/+gGzu1WbB66TsZkQ69GD4/8Ql7icOHaiBl
AbEPtTzxGd+6uwxZ1CpNd9dxftXAFEZHdOfrY3lHWgc+bMQXLjGHBtPMqbG1J/ywOHVdfTq11J+j
csN8bwvWXYWXO1s0q7Rla9fjt7qeDRX58BGDmJWcqM22SXT70XCVs+hP2OWQMVdzmJyueSyRN55X
rT1+c6vosSfH/Mgc8OmGMfCDi+xoAA3nfYxu6Wj059ay/Lumyw8iQiRwOP9sb8/4PKPA1+apO2s1
lB+BuWgLV78N4dJaT6+XqpJeLkbWJ5ssBOXhIx2ChH3QX2S3eBx6RcHgrSWXZNfT3+JJXyxrOTSG
/Cqj/r8BLGReQ3MIjikc1gfNxiQoyIwEw1Su/ru7TpeXGloI//zVUAz1t+8GCjumYjMBmrKiGSY0
jU/Tn5VIKSJayGvk/L/myVCZe7kNUiAugcLxem66hrEHfS3PgYeBUhdd1wGi63ooDQx3O6jiZeVj
Opik8VJMmJSOi7Vd+4Amp7nUxdp2nUkYgYtp1mwhdIveENfge8fpV7JVZkcfGsdRnDVV81RaTbC9
tecIRF9HdH92ivHogP28SIQOW5BwrC6ZmrKAiwK83uBAtcn4hex8svUBxi80rxy+ON3IU0ju/WPk
dNdh0mi1h6RHQdlNHfmuq0J55RrIK9hTKNrEAcgvgj52olzbRHgbLDpE23XwNO4W3u5sT3f+dFO1
b+/YXdsnp6+PVqWaqIVReZai7kUv2dDpkB3uMEJyULydVmRSmHyptPIYoJfzrWlYFm1Tr/YuLjMp
YL0JF2mAUe5UeadOf7RWGcmmGkp1KUIxTHUgEudKSw7ORZOHb3VybkM7OQ+YtZzhyjy1eS/vnCaz
7Jlm5v1GS3iKiSHiUE+DfTN7arpM3t3ab2PFPUmhcgPJyK73CxEDRjnJL+fmGEcXLRqURV/h85E7
RngRBzUJvo6JPuxF5CItfnajLyIQ1/gWKtTgKarZre3Tffo0kpf//AMyVOMvPyBNhdXoKAqPMNMw
P02uEdj3xPWz/Cvk34SHfuofhHcPyXkKU7njLIzKSPEH/GX386lbhHVuvFZAw/aor5JecE7IjrQX
EUQ8HhcqYpZrEUp9Q9nA7S/MF24+B/j9XmSWd9eWtrEZFBCjLlLXHWaCIG01pJUXXTmYmyJsXgJW
AOzUURapmb5AigG3AIquvdgpWRPRZiqZcwoHSbljMluLaBz0ZhZTtkCapc2ry4CBjw702dHvwe8u
xZti2k6h8Jv+kgRN++BmjX/fhSBtMq97ECNKxK3BLMbZVoSFZdq7ruCrI0L4dRNfNOgQAxnTO4wN
F7VmD0czH4bjWNQ5plK+jCR2A7zftwFKL0RXJclfndzWN4OD8byHC9kmG3Cg8PpeufhWhfCDHCsU
0AY4/tNZOLWhFKIeSGAow96KFGeHhLqyU2P/LOAHAoggkAei3QpD1PLAK4woSMR+6OxtM7LOozQx
lPgVVeT5Vi25ibWCM9aetYK59VPULWK0+EV9pVbTaOs7mGLy/PUfxAHZ3vsosqqDiG4jIF/4D+Kq
X/cQIwIPQS+NXzw6gH/Oi2Kyg17qs+/88alZhFaL8rbXXvtuU6aYRkWf2/y4zanirNAPbWWX5nH6
fYM5je40Cwi7Q+PGDI3uICtZsvLsuL9vLT/gQzXC58YHE4jXUPatSOozKVf3D7N+a9PBJKkNpDQz
R/VHVStfU9NJXz0Q6fPU9LVdrobhQp3Sb4MaWodwStEF0K62qRLd20iwjPgx0yY6UvvB9NElbGWJ
FPZkKjtPW9Vb35bffRqvMpiCfAvubQjI33+dxF54bQn/PJm6asU6ST7mwqYc2weJ9Q3id2UHzNSA
3C4aEUfhTRS1m6/AZAT3QWgYu1wGO+c3NXqmFTogC1w8HQqwRnVh9invw+EUS/a6YHFxd5v/SDyb
q2BkTrhOfS2jfRtjKyX0tl0QwWwZgVG4evOG7jySfYoXXQzdqXaWDJ6/KNPi65SHECOyRgkWdVki
aIai09F0dSaCwlK3ko2Jr8qKe58nKbTU6SDC26Es5HWnxf721tSYUbfWhjIYnxUoUmvD8pa6LvtH
an7o6FuadralEIEfhNnXraXD1MnssF35hSnPRbc+DQx6P7yTZe8oBUW4tgPIeVqr4T8Xl0ilJ2mK
kAQpTWiLfHkAYM0rw7VeCsv4joxu+p5H0LQccIKwcYeNVJT9WyQFeBE1lYsLsI5wbZuVDxladtQF
yIJAoX/AgiJYyk0E5Wzq1ILaIpPnrESnaMIyCJV4M8+3IpTkuNsb3iRr0kV1Ph+7+Cme8rRjkaeL
3Ki0aoVBXrIMMGrZ+zEK5LJuoiYgTkWjOOAkhLr4dADVbWQzRMd+DheNImS6Nde23lMhc33Q171e
Bjs/CL9Q7nFOLhTnUzudkV6k9Bblw1J0dFHWb9wSCwklGREZdwOmFbsfvqjqqkBE6iVvVXfv9UhV
ArkD5a6H4/OYyjJfXDW8iIMnPTUusF6pDaJLjd7mXhnKr7d+rYRA2uW9uhBtqlx9s7M+ZKFgdbig
xQNSap2Xf6sNuOkOyEKw/BS4ySR2c74pyfe/GZF7MgKxuf5F04fs4jnoLE3pWRGFhvchmvpYaWjX
vgwBj1s09Q1QV3DkTFykQprwDPWAEsP0eyviKl33FpLv4vfG3rC+pFW7d/VqxY80OQ61Ij0bNppY
qAPApK3ai6yk2zjOpGf8Efu7QqMC3U2jwrzDKafwIZlOvXEINtKvcmVGDdSZiVurWRyflbq5vpp4
ybZrs3XpghwWYQiHZI11fThD5w5toFElt2JB4E8HxK1a5MGWCsCZizggSnXs88xAD7E6GZo+soun
WosyZq3CkGdZeW0E0oYyoVpEeIyGPMIQIFkGkK7PudambFqk7oSqkmi5Nd+G+grejqIjTpR+Gipb
Ex0/BxG/CTKIYr2P9pyD8vI7GUkwNu67ldiILpo1oLR4MupTmvGuzxVlj/hj38xZJEqLrFCHr1oc
7BxzbJ9kzyp3rWd/aNd7LTxA/39LvES78PCZy7HmPCp94TyCK5w7QZdfRISC9heF0spBRCpWKPO2
KTL8axjaejDecmmM1yIMII+h1mCpC3E3cyiHnaVO6GsYB6tWycKlqkKXHd3SQCxjME6lpbDphKz2
xm/vvlUi7wmxPXuDzpqG0l5WHAaXhEpWpxTOpeCHFZN7ZApuHtzRo9jkDwNIc7O9QKluEPxlSBi1
kFdZbcSdxH+k9evDiOD6+p9Xk/rfLCYt2bLYpQPJMBCi+X2nDic79aB7xl9xuJyZbdFA9ZSqC7za
aJdXKKGCoakvoi23KoVJP27WIhQdI5S6T1f1krIZMqeWHgzAFuk4t3snQT2yuZ3oppFg4OipgLGB
c0DXrKu9OJB0K1aZIX8bJanap56FIAUyRdVeng5iiAiRIOc6cXq7+MM14j79UL7+88el6PLnxbfF
cwi1cdNRdKg6nz+vCjQPABWte1WRjwOprIAcmtYTynQQZ7kf81gP5PpSQt3c3op911qg3TjV2pIA
N4gCoagcJqoGVLm12AJlHptRUzl9OmvVWL229b/O/vfjOrVc1YY3ruUJA0LKwCZzYoZ7sS0WoaeH
0V7soUUYAVX+EIre2+DbtXWG9OKnwbfQq0peCNW7udwr1p2dZdnJHhBNhej7IA4w3HA9dDRtbRSO
/xCPTnoykVrSMSJ7g/croRmQ1lQPWhWtbTaRvq1H7As0DcRea1J3nFX8t3+YEcJsSdyHu1xhSjZz
NPngZqdfvIEpX/J7ZS3CtLcepcxK71N1LC6+rFHW0hLkqjKERqSmXl7DcEQEoXOHQxe2w7OWvofJ
mH4BqpWCGbOnbza3luokWGS2XO1E76BjGean5RPM857tBO9A3ExOAljR0zu4hvo0Q7XpfeOkxaVq
jWPigbA3jBBdZS9WFmVvGfskzt1zEA5gRaIieOPH8QokUXvQ5FDbmkhLrSojLL/a1ptUW/7bpwux
hX355++/an7+/muWaZIkNVVDlVXd1j7NF6PGrCmB9H82e5Ydz7pi66vKDyH1ePGiaRt3L5mau/fb
4t5H3mQtItFeJ42Fd8nUK+IQsgGk91zbdJ1OKQgN+VkKiwkhEciN4AXHaqu1Rn8pCjM/I34yR7R4
uIgm4PntqpVwDxKh6NBV58EsG/VONFlW195VOLOLSBx6V8lRSCSrAlrfWYaq662o/lnrDIgcgg65
9sIiE8l7GVyIQe77pUfYjnzK8BS0mrctQgvgQYso4FrHrxZGs2WD5GW7cP3Ji59yUGdrXS/3XoPU
qcFjaR1OFADQjj8P8GohRMcIONw6EN4DhD5dYU1XiMFpbr4pmmtSAcuBFLVeU+zlyUyz/nVWih4R
4x1t26hfWhBxnHAlBkq9fEQZ//wpDyDCWxtKxyNQhjvRkvE4OtwyCjW25Xvk/JB4gHaDKqgtPeMn
81Vn7j+JqKlPeN3aT6ijJPey5Z+wipSe1cbv9zJ1MUhzjfSsDE2wRkxkWXUKz7iCCuyFuTq8r/iH
4NpsPEghh8LvMuovYbEXbUnurLM6GdZumLd7yZUaFDuGdu/Eqp3PbrE4u42xp9EiZNt39J1oqWI4
tblu4nySFzvfzZ9u1RNxpvsNFNsMR9lrDcVzqg/jjAzUI3JPI8sDRT8pVDLmZskKSptCcZBrcLep
nt9nQE53Q2kE1qxucSgtUT34NCwsUKSXkQtmpTi6+j6qSv8kDih/R0d7OIuAbCCkDFv3n7NGHbfp
2CX6TPRYge0vFF1BVWC61OHLtLepGDDjhBeAOeCdIXyIKDeRyPHIQ4pIHJLYKVYIAxWTNkZ4EQc9
h4zZ5Ij3Ra1/SMvhR+W22hMy/baIRI0mlMYPkf9nVGGW9hRF7oe+1s3UBanXZOHl5rhDskTeibO6
68frmWiLxg7lyC4G69DExc4ybAwjMsWVl6bVoPhzPUeXKFonqPYiftiqW7sAAd8nDXLwKHmvC2lw
j02XjEuJ2uQF9cRgoad+/ZQalPPcrgxf+zZ4D9lPfjdSha9zj24O8ip46QRsOioEu6zIS+BJxfi8
FJL9ZvrVH+iH219SJ8NUJFeSp4zs/cJFMOV/yOZB9vp9QWFrmi2zeWRSZTKle5pwP1QDI9P1066o
rCe8s+SZePR2eQNIH+2JnUhf9xLypICE4p149IreJKh+9soKOuSi93at6EWIe4vYYn7/d9ffLvDV
2gMbUqrDPi1w+EhrpLsSS/cOoYKCgDgzG0yz2Qy3KtTfKYllhw50SjWo5uyXu6ccUPUcX7XuSWfT
3jTDQpLUk64H+ctoB+OutzIZxSdCMoXy0vbQTRCh6VkUbYu6OIy1kr0YRjaHoQzbywC07dW+udHs
qlgbrWo+oUR3ERvBoR6B7ddB9YDnh7GpPKSGvDq0ntDGuASSWW88w9c3CNbt5CpLXw0J+w2qr8pB
13AfQvLOWDqZ2T4DonsWWe5fQ5Mq/TkUkSjlOtRGMjbrcmlh1Kp10OELjAssIVA/zJo9agss9hrM
mw6qGiYHre7sNzUZLyY/yjck094tvzdfobo1MydxxxeX6tI8N832CXlI1JEctXmIQ/SuioYkhSwh
soX/iX5KU6BInVX6R5C68rpv9PrO7HRro0q9s3NssOSalOEc23Xy3i7wOx5M3IWcIAvWTZ9bR1QS
JdAiw3hGY95bZlnXXNIwi+HD2vVjVars5dW0e2bi0pC/6JUvgYXceZV3EsSj8Qt/SfmdBcABioX1
bnR49DaZv/Mo2myKjj+nBXp9GrKhuE/z4g09JAV/Xl1GeFApdvAjJrBjNxPtSV9b6xKb71UPiePV
94wNQmL+Y9ecen7cACqGcAM4Z7zHCBcpoaqNvusF4mJFhOVaAYW0MZscakDsrVTAk3tEEUHOekay
xLzXe4k687lzxuZdisJV06DvZmahuhnY06AvHDWXJHO1ldbI7d4Kh4gJ0cthjfv5A7avTJdIKb0Z
xbhScmAniLqjOA/9HQSkZF0PIkQ4CIZxafgL0aFYCpBCcSonIadi0PXUmS6Hu5ruo+DDbcRgO6jx
u5GzeKtKDsaLHRVKd9JcbfDGQu7DTh7xwEU+T9LTd81/7UZ//J7yYKYmmcr3ajGmG+hv9kaXPPUs
IWE7aWgXb5VXAmzjmtS2/2hUOXvKEz1aNXz19oaWdwdJSa0FIl096ehS5rEYJrBT+gfBURRKS9q0
ShHtZTM+3Jpu7dWoPIjoSm+Mg+p6j/+2TdxEvELfxl8SDWqCGdjGwpI177Fpi+pYJ/ZZlUL/UTSZ
Rr2rImU4YZTpP9pOmSwMbCrWojM07GSnhxQDRIjOF/k4c61bcljNKwj5KFEctXisT2Yt1YijYn2J
MDO1txbbEwUB13bKalFdDkErO9WpwFDyQW28D8OaoYU56bxokTVsctJ0eN5SbFYLmwq0Mfw8iDCJ
Bv5/wBoWpI+0s6tkmAkEO9lwyVeKJnTVvmqyU/9sG01+6C560ojmcQGrjHz/PyzQ1d8xDrqtGzbQ
EoAjBj9OBTDR78+TAtDFmIUpNkq1TzFmxVyb77rRXpvk3e6LCWwxYpzi2PXPaOq7RVOfGFlPj/X+
t5F/vU6MBFuvPf16hV/XBZFUrrsyHWd4ElBOcZuO8opzJ1etcehtcziKFnEY4nxYSwCgZp86KjNm
FyASxbadyAsI7lB1DfeAmFl44QeO/HXpbkQkDnqFoiYTRTlXDB/AVlvbDZof9gCnHA8r07KxpW6c
kzUE7i7QwvsgDZ2TaBJnUkC5pvFGpMN/dZDdKleIWsGfdaolDEQVN1IWrKCk8wW8cGxyrdR48GGW
7Vk/RPhfqG8led7HQLHfRyTKnkoF9fQB9Z6d4kbGEfFDf6HGXrXNs+7/s3Zey5EqWdu+IiLw5lTl
nVRyLalPiLZ4bxK4+v8hS7tLo5k9Jr7/oAnSUqouIHOt13hYhQU7whjWA1q85WNS5psks4sXOxfx
0eqIDcoiZHOdpxZqyfWQly/jpEcLZVakKrtbJc2BqgK4XhINs7nNhVVg8oL1emPepo2CdgS4o1Wf
aaLYjNP0zdJRERwTCHlEpt3nrtQfDJKtP7KeFApSjfWjjZbrFkgzL9d/7kH8En0N5Fo2tSi19YR/
8cHWs+zEHrhc4cqRfeFd9lNScXT9rWu75gxt2TG3voM3l26WFtGb1DqLtND2MZES5Ckb61VFviwc
rOyHpsDEkj349Oq+G2GFOTbpq6ZE2CXMEpbgZTm+ElIHJFyzV9bLKHodjUWkuOLgy2WKH3bBMRqH
46AGFUZaZFFapZndtGI0N0eh/w4085Ywc/K9Rjofs0XPf3FRWFuwKE2exj7Slj5/zDmNvHade0p/
ssJs3A6tqu/HqA8P/mAV28KFC0q4MV3HdRDd8z/WLXuDhPIYZHazZg0+nYxqnJaFXhi7QFXGVyy7
Fk45eMTM/fo0gMXGW45608cGyQgHus0PrqFCLu1PNzWpkG2an2DAR5mtxS1BdksSTLkS7zev9uTF
5CvUjKl+C1KRrlLbBUgSV6CPtcRfBGmnf0eFPQ1U+0ek4g44YRB7Zweevm/aOuLD6tVLgkNQZif2
jyxNf+WKqJ+cqir/09LX+keU0Pyo8jTD1DXCaaplauanR1U7JJqDNdP4rFqZB1vsi2t0PHhz9Ius
3kPZME2qtyyKyxtbabu7Hi38+0HXXmR9MiUo5uB+UdYYJZRDspMbEVmMGutjUbbaRXuoovLem9z0
6GuRWIf1gOAKiLTFQLTjzcgmOMYlWj2euystp/rd2OU3RKbcF8XVIGoILduR/Pndto16UNSG5E2H
tHro5A+N6emP9VwfgshDeNEYv/bYvCADJFRC73JHD1dEXQukbhdyvy+3/yS4hlOEdtvOTh2zhc2h
oqBlGfHGSXtWlhZKACdsyOv3YLojtKXX+j3m5TmQvFAdxFGW/aAQx2CwOrISKJ9/apBd7NJmiOzY
ooe2ytwBGK19RhW+ua9zs77vkNQEdWSflbhv7kNUx44FBjHLUtXVk+u0SKSp82ZIVUt8caLhZxvB
kYVy+ttxq4fYd5XXDA7IIolr7Tw5M3sR2XDSl38Nh9z5Ppxv7jLctgLzd40eyWSMwR2a2WLrREN+
h+goTJnAzl/rOkJTyrGzjVI3+Wvo2G+djyF6VE3Ro4ePuawevdzdpkkTruSgfGT3Z+q1f8R8r32J
iq1p+NmrBw3+QJa4RpuW4qCMj8pU3kkkeF77t05sVU8BysgHoSFlKOuDPLjztaZ6MrDeyz2k1VCo
WpttyxKclfyxGcXHw7UOCUOxMovauJFdrg2y2LmY8JbkJZa5aAB+61l67yEVs2K5ofKinJ3f4gxH
qArx4IRl4T4DuXAwuEG3Rtx1p7BGP0MNevR8YmyDxiweHlD99RelmzfPaEz7N4C7ulc1RAs3Q9X6
m+7POeCyQFqlWY/4zKGqBJLdCvC/MUb/pksC/IiwXTugDd7+6ILo0einPP6NQQfL1Tl/NjTkBfwu
uVfnUuFGyEfayb1sI6NzaTNmyPCfNpmT++dxXlKHy17k+iooYeLiGIEITQHGzZx5ujN+dl+UYY8Y
50zixRMMsnRatv4Nv8juEXvvHcv44LfDSegX0RuxEBT9lCG5Tb3U2KsGNI4s1p1HtyaLPcvv/MLp
jLsf+KdWqejo5sqDq8G0Qj052g+B794GFevNSk/Ht6IKDpGXtqdGTYyNQyTvhsBn8BvFhCxHDQX7
1beC5PKL0yXlsnK76c5wynE7GXq5M3zoqYmSIuoYA/9Pw0Y7GLUWnVQ09leAvpIXQ6RIovCZQLkg
fWKG38bE0dgZjiHWkwNPmgoOdVD3xr0TJjgEYVn13RFfWTKjQ4vVuThFA/wkcAmlOMz5SZGHAwop
NIAIej8ztXG4aS3o7+po2edetG916Q2vvTuOayc3iTXOiJJWM5doEHtPYypQZHaLaKG2ZvTaFZhg
Gvw8trLoTTXM+kA8YKnUou2RPOpzL68w0m3WwsmRvQjeEflUwh+5Jbpb8gl8FSWS4leQ1ISoOpnm
iFj+H7AV6v9LnIbEnaxCtAPBI8yYyBUYeLIM1p5ckLcxy4Yng4o6D2S87gnqnH2D3pr42gblfcyv
I0ByboXoSxHeYH1zGI0++N5OWoede2Q+q9PtZWGAqyoP6i8+ji0vZatN2y7L0RGdi56HmLqC68Ph
0sqfJfLAvv3363T7n959tmEQINYt19E8VXc+xdE1hGbt0a6UJ5iL2PT42MmP1dTfqSJL9o2oZx/1
sHjyC5Ylpp45P0twgUHLTXztO1pgV0ekciqL7pAVUfoL05uyMOxr90x136dOFbSBL33nqS18NW4a
v9UXeDQ6KZqA2OGkaXpoifj+gnewH7oi+do2vblAkSA/QzDRtwX7ji1uQRAv3TkMiuXG12yMDwGL
cjkI26aEKCg4jQnchCQIlFYWPSEOdaPP2flQIO2WCJK/8xNEtv0pYWr2uW0eB8rF+Q84VCBznwJv
swiIYfHqsQ3+meonGB3hG98ETug8GaR2l0k3JuVLaiG6HE7JBqBYc4BPNpU48HBad6Qj2/lwacnN
0VvISpE2ZCKn0V0EmQWS1J5OEuci4TDy7BMm5lNRCAs7ianFJbjlbtqZ3WxyTD7tEcU8Fp1u3x00
pXKOaEoixW1r5nOU4aUz74J+ZSW2G4X1Uw7KlIhBDr5SKH6+D2qSgNsydI1nJy1Z6qd3Okq/Pzsh
Vq7ecJdUQbGAnZL/irCicNA/esUNDKkDQ7UeYFVaqyKJ7FOLRN52KhN1l6hJeLKAC6zNCfETLzS/
hD4BtRSQzZEQHTb3cxBGySbxlAMX5F0pxl8IV8etyQ8EPB54jx5BV3yWVnhHvw8iEB5dBrFtrf4M
GiVSoMaSqIY4exmEGHJ9nLdNlyv5uiKeVN8mRQIAaNObyN4jSxhGX6Y2+KZZrnYURhLvpzL2WOwS
ZWx81rLNMARbGYOsYKDcWNXoXWKQWQQQBWDSc4l7qlDBbyqKhhFc/7tJ+/ErZKphXRNP2bpW7MzV
lREX58BMXjEA8G+B9te7ptFf8nbwb2WVPMiil6VrAu/x8VO92ej6ostEvcrHh6RDg0YC2smA1Ed5
dj3IuiToy22SH3lCuT37NvUxx2UN+07fOmpzatexwdPqbm5jJW7rz7J17FTrWHuPQT00Oz1LjJdk
8tYk6exHdXDC+zoUj6k+kARDV22rwUuGPa4bK6UbonVR1vlWEH9fyrtWc8d8641udynK1sxGNkcb
N1bZ/rbmrdngq+DrgXFRRVGJtVMF/vPBL34ao6McG/yoT3KBG2rryFGr02XNq7uYkRKd1/slwWmW
M3inrQTWc2RKQtDVYvzKLjNYjk0YHss4zB6tKf5YjwvYccit7HHub3WZ92bqx3Q03FPWqvlz0oUr
U36iKCt3LP3dpTB6dWtPFv8BWYjAUNtC503C4llp8Yeb+455V+4y4sMLkejd4ziE5aZ0jXgtE4V+
khkQzU28XfnKXvL4XKraOFMvni4gGLBexnIycCllbezsM79TcIJv2V7GbfVqtck5mGOdfVzubcSh
30SCRhgyIdFd5Uf+DlnaZhMFnvmQ5imi4GBVfrb4SSbN79xXrbe8eCAYjMHCnxPkhj7VfGyCI5Qj
hvOhT161zhtWMV9kygHsy5wjgnEqkwp5Q8pIj3DIkq19vQN6OX538T4b2av7/HcuYDW2tynmOscO
CvkqxWXurctqGOR4WWUFOhmeBlk+ZZEEENCG5AkP6Tlr+yfZAwNoNqxR+tyWSKtDIIl2Gs5gD90c
fJM9HGTyS6sfTyXPtCVm4M1dPR+EaoulGmba0tVCpLkSO6bSsQ28O5z4ORuiW0NPq7N8+RSUGFCe
5c94bruWUJ/5UPozDs+l/j+8fDzV+ef3/wy3IfOjkajTPGdmSXxI+xiWApFaHcanydvXiia6XZSB
SfI8s18ia2AfJDFCngWdzwbI1NNoGTe+Apas99dd7luA3UW11IhNHCp01Mmeq0+Jk+DfwaNqgyxJ
vLb9nKjwDCaWION4Cpo77HcxYikhF6lTc7B5sn6ByvMldxP9TpbUAJOOPH5KIqI2mp37e57b+Fbk
jvU2wgN3AMrdl16j3CZTP8xqYfrt6CkIiyfDfdj2zfcs7H5a6Lm/1UTWwC7040uMMDYGouk5GQNx
W8RWiSqMW9zWnuNvY000u5rdKd5cClyVqn8cdHU6phGO7JPeP45Vri9i3FrXtkdWoeRd99OzG6R/
QBslWowxr99+H7FAeMjMDO0zM4DJpXn1N427PddL58UcTRy1TDvf2FXZ3Yd2eUqB8r6lGaLGM8BQ
bUW4GEURnp24uhdKGO+GIbIPfg4XRR54fYJQRICVdWbAK7Qoov630HnfkqGJKu81hG++ag21PqBf
1t6REuNV2kXjCvmral0nvnlX83SCgFW5a3xkST64XogcaJc4D66PkCgwuG8agBlEUWcvEwfLNBYX
60J1X7Al6b+7blTcVKJuVvHUxRsbVvGCJ4B48WzEOmoz7H8E1ripg0qEN53x1Oem99vqlXt20tuW
7PxydGAsjIm+aFsNQd0sdDcIRnmHAgn1re0qe9SH85WG/M2U4r6pgq5GFRjjgB5c3LrwO3bgeXun
l+D3GkCH37tEnF2Srb9IORGzcbwFovzYE6Mjv0dDACi3Fd7SIcNNrOhDzCynHtpCehyCML6Xh6pC
vltJgPDNVYmi1FhIoBsk9YeEM8sWifJ1cMtzZeflE8DbJ6320jvoZ+pzoWhfikBzbvW4bE6jVZ8h
AgDpx4KDLdyvWO3yoxoFD5gxjbvAySLzpo4K86gQgPZWE87ub8Imalx2ar2WRWW079yS7aGt9+K2
s9sB39w8fzOVePZe7cKD7nUnYJou+Oe/eDihx1kVGj+TMgw2EFff+TmSY5MQxCRcM3eRZS9svioO
Lhu9Pz6TGcnvqjR+ZnXS3I7IZS1YPml7jHv6L6rLkxpoeLYhSPKT9664z9zeOA2Ds7VSM0QJ0q4J
6JlA0OdGHHvFfT84zr6cku/kGOkhNGvceVEC0k6WI93BpLnBdAvPgX5VEln+wjKmWwG957U2F23D
RpDV0zoYPVO5jrxyXIi2UQpScUZ+uJw6Js40PisudyHm2iTgBeXqyiJEO1GE3j5vxnM1xtadm7Ub
dp8r0zN+FgIDMTVuvwvT6s9Tm5WzAUC9rqO3qeY+jNnpjF3c/BbmI2KA4rlJQu9Y+RPGKbiFLIcE
T+Eu5pEeKZ2/VUWU3ZTczmeMnstzPp85pnbOeOgfZJVs7Ism2wjU+RayCLgpu1W0+juky0Mxq5TV
idrvRIPrqyw6UTAReUu+xUpuP0XdKB4yrArSuVQWKvDNoEeXUh0UTM84gCZ7P0sTo9/0of3tWnXt
du3rGWVFaoOr/xnpYCIJivc3krTufqiaeOd2vncgfpltI1MLTiKKmk1YG8ktqUQ8jUqjupvc2kHn
UEV1RgRnjzfztsiK7JC7U7sPuf23XVS4R6MY8WQdsWsdqhaldXAfD5hCIKZsCvWpTO8R3wd14E4Z
QrVxvO3Nut7FgdfeIRaAx4CX1m+6n5/UijsdO7Ndp+XN17jGXhekXnY2SLtuAVKp277skkWFVc5K
I4q602xmE5YyvzIQ43Dx5vgGlXmlq7X9yy2zR401xKIhqHgWhrISWBv+NiGVhTwL34KeTyjCpDhj
RNlt67G9dbmVNonuis1ggZVRHZfYgh3qL6rVfNftLP6d2ydQmgRyuZnPNrnnNydER7/qteZhQjd1
XSHwfnSxmvNicoJ+oDRnGEbdIm/IBFQYt+F0kf5S0Sy98XLWJDZy2GvohcVhmgzrhBiVtgw9ob2a
SNESA3FJVHoaj+x1oyJXEoXWhIylWu0JUzrAxcUvuBU8KMnasyNu7Pus6eKDESEQ7mb9eJt58/bF
sr7HWhlAy2jHrRa23cYOWCJp0XjfgdL94QGTw34mGx/GDCGRNEVCts777oXwBAkSekTzwtmtiuxe
F3gJdUOzVZ0g3TkTMqPahHIc/5fJZlRb+84zERaJRBUgQQa9eNQjlOhL4PhD5PlPlmk2Zwf1rqSM
b4SBJns1q6oObXqKpkrfkEFuVxLchQdMsbRFVO0k9KuLZ3AGPNpb2dp0KOs4lvmkqn0OXbUgZIoB
mVX36cIwe7HrOi1YTa6Wv0HE+EXWZThXHtSOwgh/RvMz18LXt+yVEtsX4rBoYNm7PurHzdAn+UOg
C494Zdf8sD08ipAI/YXL9K9KjZznSjUnFIuTN3fE37XIDe+czYdRQ1tLj/mhYtehK6jQIsA71U65
Cv3aO8uOnmcjIBqb3s21rlQw/agtHizzLLJbag322b3MfZkstbVNAKqhF9MLWqvhyi3KHKo4AUA4
g6yfeyM9erH31UkM7xQZ7K/D5nEyjGihT/pxaryDmdX+3vFcdPkgqCymMdSAnrTD1ksbHcvDdLwr
50O0zccsX7M5jrYlO4UlzH39xcZHwqiH4Tf5uQmkMgsVdtu1kuJ13XrFShD75nGZBhPOmTyoTcW6
H3iObNVRiZdpZWvPdhw4Wz/B/5SfPPerlr6CmUmXk9uw4FJxZZ580COZYTnr2DaGpbASXC7U0TkW
Vdf1N6TkHi3UDrey7nrQGvevLo2rE1dDThgCToOVWdO8uI1o8Ho1oy99XRTLPrOMc+KFbFHBQoDn
3sTGBEUAQgL4njTYCr0SmDC3J1EbbAGJUD1m5JluKoQvd7JOywz7pp+QMYbBdcbFyflFLmqJGWHr
B+5DYLBKjnT1m6ooIxTzYtqbCgtB5Nt5uo9zaKJSBAvB5BXRqvRNqCGAdeBAM3DZJQAe7kGl94du
MuxFMrj1ygZDb4URCckgw0azHPJdNOXcD6WqYKM0YW4Rev7D6IiHwA5OcKMDVMJjhQBL0m1QjS/u
iadBSVYQzFS0VoGJwaoJSm39jPFQfBqIaxAKaevnpCzcWy8xn/j9IIs5wuaBLut2QXLndAR7xvzC
opV8sIpd3LLqSQBLUq2si9EwuG3LH7Jgh6G6KhyRzBKU0zkJfJhUWjvATDCm86VOteyNnrpgL+Yu
soHdgnlnKUdZUwrktFULF99W6YBJeE517Lr0/Sw1ymRV9ORd0Z9oZuF6+lxOeRLxu0rVfp3yJjzV
FpahOPGg9K15/kke+Bl4uw6mFdYQ08mqbV4AWXyPNQ2+lAWPRSl5qk0Dzl98Mztr1jyVda1b7PUE
uaYidvVFZcLs6lKbLPyQbCYVV66iQrjI9I2zOo7WwsDq4T7kU29GZ0y3ClvLSg8m2GjjHEK4A8G6
7C3V5DUNctMrdbg4sfnWQ+o7hf3P0ShItHbIkXgugdsySpx94zesxeYzlJ+a/FIpy/LQOrdkecd1
30XtirApKYoSJqRQ0jc/CZOvlkKQH0uG9gvPe23Rxn7wCBYlWplx7d/ZKj+KKPnG5ooEfIdjjN5Z
vFrmojxgUwCq1vKIDsBro0kfHHufIwwtUv1sNA+R2UBsVO0UijlfcOzFGMypXp3ufBuz4XzSUJQv
J+IBZmKlGJUoxr08VCGUQFZb3RpXxfe6uu1gGA16tRvS2rz0Exq+YAOhKLSHvXWJtj76q5q5x0Zl
uvH8sXjSQrt5EA3WrUNWPJlOv/ISVbmfF+p+12gvBojVIwEC/1K0ygxLtFHE60wvYwQ2+0FZlUWI
jaCapuRiix845RWHOEeekXstYsdsDvcWSkBY26fTxvJ895DUypcwRr5HwJA0u7p5wo+mfipAI5UG
6k1loNRPniEQSRvHjicsRZc88EbrCc34rX+LS5I4Qd3yb/PY/qlNU/wSZHG9i1TMkiovSHCXJt1j
iibaylYYEThXhWYJeoVWX7GWRFyUR9U11QfeH8BYqB6cHt5iiM6DzUbz4CgTgMHeMraW0aCC5qs2
jKmk2WYAmJbwwO3njFDCFiS+uiSuTyu+SZuy4PWuJI5FiCWsNyYw0ZUcq3t9sCm1sltdxnaAznjb
E+ebO7PCazCTBBkvW5Oe2J+JBtmlCEyLFxayjmvZORcp+c0Bm2PZWQ0wN61xitpcxg4DjsoktDey
s9G3OhY1rn9pTe0GZ0w7q7aXsZEg8daTEpJ/QjJhw0aGNdlg6ba1HK+/64PRWWN8UR7d5AD6JHpS
mkWvqeJJ0Zz+KauHL7CovFNh5sO26iFvKsYg7nBX3iGj6sEdUiL7Utdq33CCKG8vVT1iBbcmyWZf
LXWc3dkxAzQP90hrijs5R14j1Mb+Odq4+bDInFywxIsc1Hbj9BAEEL9hvf3ICU59K8tQvwHlYd1l
vhVvo8Hdt+2UnTsree7UJHiBj4xQj6lheIdS0kud4JdErH1cy1bAA/h+VKm3l62FWT9mTdGfg8g1
vnTfmioLtnqITFQpsKBDn7NGurnClS0myYmU9TTuvRJNZAyPnb9Oce4Y9yYypfriQ4cPp2am4X83
Ej4IrAcfEuYXmz+PhCww3sELvhj82u79tNjLkmIJ8y7GIkGW4ikvbnFc/yFLNX809O0Ip+gByfWp
rrqDO5Cjk7PG7YTMFsiUZWwrxt3oq+8HU9k5igjurtUs+Mt96gfPstO1Hm1NbRWOZIo/NRRBrGLw
Blvg2ll2IR7BXsd2j+LP5fyeDaNVa9ozfPh1JNrxzZ1sfzm1gJpHLVdPqk64C+z00o3ZI4djHWJG
BgleHqpZCUSeIWrucnvnvMMdVEBknfbnLC0yhKd7CCWfGmRn2So6JfjQCtknIIUtGqISxF4vszYN
fmINMudxB6mYAMs45VgVRe8H9BTzfTof5Nm14drv2vCp33/R5Tr9BCA+wWCIC1/HyeK1z/VK/0WX
T1Ndx/7tp/zbq10/wbXLp+kb7G3eP/7fXuk6zbXLp2muXf637+Nvp/n3V5LD5Peh9WO17sLoQVZd
P8a1+LeX+Nsu14ZPX/n/PtX1z/g01b/6pJ+6/Kurfar7//hJ/3aqf/9JkXeoWR0axQKBEJZ20Xwb
ysO/KX9oIhXFKFzV30ddyp2JIYuc5VK+DPgw7F9eQVbKqT6OkrX/sv/1qtc+KnnnaXVt+TjT//X6
bGbYegszZnV+veJl1st1rtf9WPt/ve7lih//Enn1Fg6EVQn80v98+9dP9anuWvz8Qf92iGz48NGv
U8iWdL7opzrZ8F/U/Rdd/vepwNR3aPFieWDGY3PbDaGzqkHEY8BKEQdyJAPMvAG5QxGMFs4mlesv
Fbcp9E3aYJ3Y1B4ryrlZdhzGAEwc4BVEZNt6rxftYC5lc4BjvJl6JzC/MOhkVT956aHyWAWWeqlv
9BF1b5OkEj7b1YI0A9BLgtMHi4DrQQxo1t/gL0g+HJPi91NrmBJlIWvlQXfeB16rLqPncT4ul8qi
btJvfoQHOQ5w1iLPsmRDTop4lJoVD6Ayt2aVt7eILeUPCtGXo+W1Z9kme1XcuZhb1cMSWnj+ILvp
KL/ehARb9rILRh0skXKWpswqO6RlAYbLjLWb60T/5dXxpzk7lu4TRP0XV/ZGlJd0/3uQG0TgZsHF
CSQWOLBZbFGWHd0JEaHz3puvDeafLrap0KUY6II/3GWYHCsPsp/3ZxarSrCRMyHvaiWMFqOOyQLI
U3kgSujEUGdouh4unRLXPYG+HDcfxoA8/av7h1q0FlN3MRiquFGaMGevadq3PWZ6t/IsbdKbvseJ
5lM9C6JoyfqU39CnAUMbHvskQK3hrzlkD3ko2d6iAmX3m2udPAtTp99Cg/z1qV5OUjbuoS4ney8b
ZZWTinWmjrOos7DATJIntOaDUaN+b9fepV42ynp5dj0Ar7MPsjhJATx56pJM8ev4fawc1piRv4yM
Gp/pLBvWQACwJokn3btBX685Y7NNkARbC4VfLRBqwnb2sI69oj2LQG3PtVY6e6d3n2TVtR75rSck
oV32GnSVhww48to2g34xziNl3eUacqZrpbyO6wTj5TqyQS2nVxSdG5xVoOnKM0Sh7t/5up+ou4jw
eeXNpe1yLjm7kr0btiNoh3bpVdEpJIe7V1vDSFHyr7Jmr1QKhvA3vqLW/3DeYlGuLmR3v6374dBq
CEEGTY+7TWy8c6cTpfNcohvQqK8Ho2yGtUU0X1Z96PKZeS3bg9iFjv2hq6H4Qg6XRGzkC24iv4u+
Er0rARlDlG5S1z6EMygCa0P1a1agDiQqKA5/eoS2puGkLLKFvvsE+kkywOdrWelMYXGE/2oRAFkW
f7BBaBodMHMiczRHALlTHiKyqAcZ15MHBwGtrZ22/UU0r5zw62FLkT60ZMMu/YBaiBWqJw3ScWVz
PysUrKO2jpehFSNjClIwBw6C57Lwvfq+FGN9L+u0ua6D1B0uGmK0a1mWzZ/mGdT4DoeZYNfbjTj2
cJ+PnphllGU59kPj4OqY9hZDvrw0EHwCDzA43ffQaCMS93q/UJWgXF5n6PL4fa5PddipGwdfv/1U
bauRslF0nIXnV4N8XXx4r1zeNrCJpgUxBO3DG0b2/DdvpMtLRviRuggAPS1g+DkLXyFjmmEwhthq
gRt1nZBe4ZD+ORuB2zc317Js7kVyGfGpXhbZQfcbkP+vjehcLK1M9ruKB4k5MyPldD3kfvNeNIP2
pgMmcpSNsv4ytoeNswimelpdhxFV95d9WWkL5JTQacW5GUsh0OlL3TSiCBCwhnGc07wZIyqj+zZ3
xDGPczamUVPt4imtdomRuuqDsIgdqFiyLGSfeu6YSKrCOBv3dGTdiEPeyio3xESSxahAHqTR1Gzh
IXR8Mw3OtOU1p91BZtXv5FmGsLo+YeR7rdctEHKZbqFdRFdPBVR7ow2ltXH42FD8qLweCOvxl4D6
XkaKN2cG5ubIxNFZ+3M1WdfMlxwKhZQMV7t+gLBGNbxv8HH8xw8W5mkFOsZcwGDVd1MaVWh85Ljw
dRlClQrGkjpa1GGXie8ungiLGlL/2f/TNzKc6VNf4bzWXCatwls70EgBdA3iaKnXEE7Kg62BXpO4
NFd2REQSpMN7XQGxqhiqdC1HXAbLeTBrJKhXhTh5zHPV6JhpSzmjPYRb2eXzkHluqLXRQY6QrdjH
LVPdcQYbl7HZPbDBu5X/OvunHcIT0ZLqW2jH6HpYTXpX1UmzH/QQw214Lk+yr5Rr+ce+aj9ZpGmA
Pig6tiyOxitJcgYavVcgwyQUZ0KBitf8pVWyDWSr4wJ0kK1ybNGRh3yX4fWZZ2GSJ7/BoEyHPGwS
ga/AT12LsrVCguTSmhXlIapNAE2NtomBeCDWjFMjQiUweOaza8O1LpxbQXBoGzuGrSD7yYNonfcG
uBs/JzJ8kxAkUa8D5CU+zSQvMaJ2ciMbZOfrtdP5Q4G+ak4VsCbDMbGuHYHjRfYQv8GD8tpRfQv4
AkgWRuYKAL72VlkaIKtyfBwLAT9PSRA16wMkg3PVIfmp+qcgndQHLeIHOw+Xs+ZtXu8G4r3/3aw+
rtzaoCiOs2DxuLOEa200v4eZDT4Lk3OlP0Z6FLzgPbALKqL9rRtPT0VVLIZZGA3+XHGrY85yE8y9
IC2ydrbx1pWtHqYa/ClMKVvllLDyxFG2Rqb6Ycp8zEkUM4fbFj9JKaRkGLwCBL3TPahK0u46N7TX
GQH7L8oU3cr38LVHCvBzV0aOtQ4bC8cME3UqTFYnq9rIdfKE/fPBdPLFp7UypEpW4JOqGgcrfm99
r5MtUVN/aBkHXj83l6U6CZ+tUTR4UaO1YKQosqdms8ebXhG3f4okRYOTPEy5s4McXZ5sxQOrNrjF
ttHc6EEePAAeZQIWT5bQttAxc2wPRm82CTrL2bDJOtHzkGXAxP3/4OCytmijSNsUSNEli7FV92Xb
OSfZZdR9cWu70+Y6QMcVassTFFa9HOCrhbVorSq69Llcd0ruyqIIL5MYyDvehSOJT/kpHGD4W6/y
rRvZVx5ATadLsE1ibc7TT4qL+raZBI9KulRjtF2LrhGPY1Dri0hY4VbWDSBuj6CifmIQJx5lVVWY
SAVl6smZqwTodGy1bVaRc7Fk0/dgWK+yTXY3sYtbeBmUnVb1zf2Y+W9oh4iDh6HxYfQHUOjyVB54
vCtKe7h2+NwLH8/3obKPLPpFG1Q3sozUWbTSram/zHntkxXx6C+uo+W8Vj2+T3aZQpbLzHlSRR1s
PnWxG5U3auA9h1ZtIpPsmXu3VyKwg5PKqTxcy7Jd9pTNDlJZ7z1l2b72vDTJriQkxoUWoDMiO8k5
5Nn1kjYydsbiX15N9mSPGqI6CDJR1ZvhzkFgcImlZrKSxd4LqeuN4Q6ZdedGoEGx/tTgixT/oTjd
fa4vhn1YZtqhzuvUvpGTDO6jPpbiNtCDFnBS5qw9dpb3tprVN349iZ0sykPSufh39PFRlircb+87
a1jmSRjeFXPJM4PgHmLmdUiFCsepw1jOH/H4WXhdi8qAl33ToH9HCzReJm4RHbE/OXy+8GCGYt1E
GTilqkYavhX3taOGjxABwFX6j/JgxHYLgsjy9+lc5zYAVacJzX/ZSra+u8sDfV+Z3vsAvQfCgKEv
NzlVUNGylTP1yMbOw8He5se+cH5f+0MNBN5lN/eyQ9VX4yLow3Eri1NbdoDR7Gghi4qbGg95+SVL
0ver4eJWEb60nZ2Rtgmom8IgaOPObhloieJnjavPEon14iTrIjyUB7byf5X/H21ftty4riz7RYwg
AY6vEiVZk21ZbtvtF0ZPi+A8D+DX30TRy3S7e+9zbsS9LwyiqgCq3RJJVGVlmnuORrkzGQI1iaJo
SAce2TFwNEXof3IsQ2homVthQTi6fuKGW55HycMLuopRbAIr/9oC8NFvh2baogovroEbiYseuSso
0GV/eGmu2Xkrik25G15pPpr7P8+nCAFy2jliucL79cm5rAFQMLh8AUL3rAj9AQIcXkmdgOjfRvPO
2dXaDTozQhAJWMOPuo3DQ6ww1iuK7uzIWUvBx3s6tGBNPZdBs2F1K+9zG00eWRxAukf9C0Ex/TVo
rPo0j1yU0RrNGlcJ/TnevfTpsr94U6TEPszt1FxoCotrDrHCG9SqQ3Q4pWi9Scr6ALgguKUAgH0Y
xTqNVMFfWQo99g72mP9DrjlI6XWnlRttljnhUKQr2Ydv65AD5Kr/H9dZrj3+z5+n6yd9DU34alOl
FpQ4G7broc2ybwOO96207/lJVlgGr14pP6U2jw8jWoBz5SDTQN45hsIrNOVsjNZDL4maQpG0Ng21
cdIBEQhB+NQmldyQkdzzFSl8RBPSBs1XEGF3o+TtLl1K4HxWpcnlTTe1G92sInONpIZ5iKrMAnQb
9/w2xCPvRGOP7u/kRy5Hupuyatubt/eaYIz2yPJpt/iBhHdul7pQhWwhsfNu05XDjmp05tRstudg
3jHn06yYXnpmlXuaT7NogoGvj49vCmhR1HxyDH3mnmwmNYhKjujngFAZsBLVaXrXLfs0JAfZJFit
Id+I1tr/OZYWTqPwm2ODEa22r6XGtTWdmQCtzGe5spWpZl3p7H8R5zquBlQwkpluuvnEjUVDBhiv
lkcAzL5zZpG9Fn34gUcrBbQgheZlAoG6s+GE5TN6jVemmQHjPJocAOb4ypUZsq4JRHqREqWhVaH1
HhxJGgDMU/HMDCThkQUC4agKxhv9vMaEd5r72BHXEM1Kzzgk+NmaeI+BwoUNoXF9V5TOQxPY9f7D
EM0h+z4EoclOa7zZG4Ks7BLbpnUivRIosV4sybsjSZgESqSkiTSwYFcR8x3SMBljOzlB6XeeQLPo
4PJ0nkojmj9aSbxxAKXxS7dKkevs5K4wIn4p0Wi16UrkyUzLgqCxsgUalOvKwm7mEHJILAANaC8/
lEz+6kLLOCA1zC8gNT3osdDPRte6UAp/lugVu7TKJbtWOxv2eNNyx4vWuIXKQ6Kxf+ZIE81aQKeb
xZquuXyYNATXdwxYTAkM+5Hsaeu16woSH7t5qeXDkJs+YOyk8wdZliueDS9x9nnMQhAmYMfI1X7S
jbT+BlB/9G1p2NKvFqMhJ+Buab9I4cB8IxKk9XPMssTiWGzLMpNaZsLvFHLF4xNSaM9oqNQe20Ja
u6Izy5s2q9NHbQJnGYCPP34PGCMIXtQh0jJEBSR19MlwEHkRGaAubO7bVfZxaKohBZOXgpcheT/N
LWzA01tgrNeD0mvLEuCBxsB9Ab7VCA6hAbp0NPGA5asuod9GYm3I7fIzRTcjpMhrPhyL9p+0sMyD
AMXTEZ2k+K+qtBIEO9pQQAVLWV2OohJSQuSVKoTO6FA3aJKaPZ/HdtTyg93/KD3Q2rcUR8vRGEmk
Dq3QUMuSIejaw6TP0AaNA58Mod2MFRL2E54j696CHNY/aWpmR6CBS6Q+oyw7NkBEraEDDFFONalx
U28TdV2Ed6vc0cxzVeroWh8kOgCVlJQagjVK3nki6MTagRgweS29ry8TqMrPaMB7xq6zeOmyeFoZ
RRQ8dx3gSEZfyOegiqwVBPXy58BJ3VVRhB5UFBqo4Fro2e04OppQNvAOhsMh+ab6tM04DuahQVQP
oKH5MFy8FPy/nZumYbR2BmzJW9X9yTvAY3gNKfAo8pyzrdhOUD4Dil2iZngcwmpDthGQywnau8qt
pmR9ATFJtYKJhq6NZ7B649ZaeQP6FHeToG33K0vipwYtBhe9r9gd9DLTFdnzrDf9TAeM3FOgXrQ/
49XMeAmmqj3gD9BAqSRLvqK7rVk1oRfcAgs4PZRaeyF7yLJqmwamhcQYLhI17bYzASdqwbP5HL1y
EY8/hymEXAFua5e+bKcbqJ9UN7qZhQ/YDgJDb+f2z+iVteA/oUjQm8mLHYMW5u3NGnyT6HzKpfBB
YZGiBypF1qhWPXxkRKtBupHSSc9A4zl3eQWFSy208DR7PwtzpErJFr2fLd75LB6Lc5eDHCsK7YvA
2+se30V+Swc0sZu3VhzoOzvlhRKr/uigoYyDS1lm7p5ilwjwvCMTZgFz2qfhA8j98qtRp/Em0AH7
Lxo0jsVaWa6t3kl/tGO8nkw5voZxHW+mGtKuS0SjSiT/NYJ4otI4WmeRkK9mqKHhIwfV5g7sNhl+
RZou7gK1A2mE5/gWtLDWtmgFMrG0OXHUNoT8QYj+Bi2yjh44QzvIUsNBXi918aOBwLzUyhpNIWpP
82GaWhs14PHY1Oc2SrIfrEfCl1de+SABTNwPrsa241RqT8hgzREcTT+rTIJ4yI7REpWjPmwovnXI
z31D6dk4glm3fQCPorwF9/kNz/Gx13ohiy206wafYunA9fQbKOwgDqmmV100oacSCovYlN5jc7nu
pxplySAz/VY640vbIA9XcGRHpqaVXxyW+9QCDXpUbIchp+JTl7PLHGPl2jbk+SAYmAqj165RIOUG
rPuFjU4Z0OLSQdi6ftAsdQDWPMNdBKfA1poMLQXd9wz3RlQKlIfCVU/7fzrNQwmSF7TDou+1kuMl
UvdrkH1ZqOGkFrb1aFzIf01Bm2+bMpQgcMVhAu72OEFuNHWlc0MmzsEiDv7K30LymI/HVApzNYGF
w1/mLnF0FibNLn5f6lNY4t5pnpFBXR2UKyz228zy29bO760yxUbTTOJdzaBQ3LAIO009ReN8p097
y6y/D2XmbVmvT5AigD5gMmbNhWyt10/rRTjwP9p0NRcdfmhNXWJorbRuhnUH/TafCo8LQfRctvxQ
xxRQL9oGw/CFqpaze+aO/vN8Lm+anKNJmJbsis7e9kX3xY18kF+uLDam50H2vdgkGlo9ITz4eZio
LmOopWYnaPPtaPQe2qr7GN3M3u20Io3IThHv8WQ3BWvu3uPpkhTqvdoVCJhKxVpNh6IM7E3T19Nq
sdGZ4s88s8IDjS3FWC54CdGv/zavdQc0BVHkkFTheRwSZ1NUSlj4PWZZsQXx2g7VqJ9QPrAPVWXd
zn8PGoL1Cm3R+AMs/yJU2eYwMrm5g/v5+9R5SJ5PNmR8vwVhXa0MNuibpsWdjdgFyob/BKC+vwsB
LQaGFYKKiqy8CasM6svgCaUomuSEPdgXlPfPSW2TnN9KJUZkjBvPzNHuViYSGlJhIVdJaY9QQsU4
hDzOtpcoJZJNU7aPgei63uBupcRT4SE3csIGKovIvwF7zUE8FP8yUXnba7nk93SY2t7xnQFS8out
RnsdSoh6uMpy3cS2uA/9QQmH0QHZavCt1sh552MABkclHCbshN/W4ysFfDB3vbEFnW22JtuyBnJy
wD01jjOvQQ47N7wzC/GqqS7VvV8PKKB0O00m9DJ/d+Cd4wdKr/1+Wbzy8DMozQ5fPo/dgEEJlDCK
Vg2khvWFswJ91o551+QgWavUQQWQiQLoEDsfTRSqJgKsbM0Tf19rWf73tWTRvnhRbBxcJlaObTUP
dIiNwtyFRtC96dq0BUiR2OSZ+05J2vR95t33mVA5KmjJDOFg7gId0fMYiSvU4nPjLdpBO859ga3M
5+jlejRDV+uTTZqjdz9ifRp1pfEcZeJ5TCLnMg543asSLvY0pNYdb3KO6EJrztTDk8UepLCNIw0o
SICZHr2M5mNktm+NPogOdkkP1FRtoRls3UE6zzca/HJoBs1FB/LbpZal1KUcJHHPFGa0hbgENfr8
1Bo6Oq9OAy6TeaqypQc59MAFQBbA6d+LrIdqbiqPZKJDCVannTMlDGSOCEPmEUiLGHG61cljojnV
oRrN2Km2RtHbN7SVSOgRR6d0AIdj4LeGYaxom0I22pbQ2WJbZnyy0QImqn4r3S26jUADKCBDoAX7
QBqGZlFnX+splBgUnRjaXd8IwwpZbyyLgSKzh7jgVkP/5LZWBdIpKbMt2gySbaWqqYtXhuzHaABB
g5JetEafkrP5BJOnIXlLlBxn7wKTJzg9qrRinvvJMS+lvMmEbzK0DZHdQhcRNI2ephJMXYEBRn+3
N6ynoGOvEGTK78jZtWwFkjz2WGVQZpVM7MgsMgjx8QF9uCOL7Kex0Jt9rpeJT14rbLRN6MWoo6kL
BE71doF5ydH5dAEUEz9cIHIbdwsqU6Be0ebSniyRrDFE2oWGmQVAnzTYOk36gyZz99QFMvIbK4q+
V2jkmBj4TyEEZ24HVtggtSiSL6NWXygAAEoHZBchv1tmQh5QfK8MbIK9wHxJp8zaQtwFXysLrPXp
mIEfJsLXrldgl+VAthzCK6C3zXeL3YvqYVsBKIk8F8TBPk2loUZgSjUXfbrQi3pfWD7EEb5MVhfW
5apT+hR0sIsOiSo6rWNAsFp1WNxkk1Mo/GlAIogcn5eY1ylrFIqRhfY5q+3Tchi6vjn0JaBL7/YQ
aKQTH0G05/97ipbDfmo+xBRtNO6S1vtOysPgSmbnWptVimfhYVupQZO9ynYURBY6I0VoCEWzM95t
FnMIQUlw2qHI+tuiH9Zb7L8tGkIQq8+byHXWDJ1Tak9BGxArcO3dOCav8xZF2ens0/4DjcIvEP0C
nlZFAF/GtlE8Ilushkuso1arRPQ674DIO+9n+mrwAXByjzHPKqR08vrapGjg07UJzShZ5YBHuHIe
pY3OdBDW/AMJO/eLgfsncnhGcJriuj4yDiAk9Iv4FX/zYSW0Vv+ptXek86XmWBV7mxMYWnBqwqg+
TkkByfVBrmVWYFeMjPZri/vzqgeJy13d9KDz0EPsvkQ2vTYOuB/AFynXaQMuR2eQhY+KSnwH6PG4
t12p7ZjTFBfX8CrsfNCHxT3QLSvyMBkN92PfsJdPk4y21sC2ahaXtgbvgSuZszcHT2ZQncALJPqD
amebWDl/SurxNpVu+iPhCTop8fb2AH7NGj2miBCazp/qob+l/NnfIt7X+I8RaGKDODu6gH23S76A
lyK7J6BDt9FR3XqyZFOjAUw8EqCiELp9GMGxNcMcspID6gk1jC0fwV7VgW93V/K8XxfQej8QEiLO
o3lRmt/6tKgEWpIWJQwFGjudedHOgKh7DNESQIvxmqI7w32oV/kJ2gbYgUCcbB6ih765EG+sARNy
J2BYUSayK1Md6/mJlnhfh0wQ9Fw7sWbgzwz6fhugRzRegeQjPE02S+4aJaTXCZH/6NQ+vfW8V4gd
B36KjdYcYbV6vxIA6XhA2m3tJkYD1Xs+FXQAzV1RpgYckJGTlD9djBZ4sCFzqWHrQrNRtKlWDJwP
6oEc2n4xTkivySy7y0pwidaK762r4hGAqj8dta1hL6EcITJq84yk9/AtVo4wLs0T4+AhPo9IVWVF
ozfXt/zOwJ1sO6JATXp3ftBL/VubPEMpFBxEvdDXkSenWwP4phMa2EER9haQ99GmTjXg+bTY3cm2
21p66xxtGViOj3RJss1BpAiUkRHN7khjzjHCvwf0Q9CrTNF6t08ZmtjpXwaY9YYD/f/cjWD6WOzg
xtmYaSKe/xJvKzuLvALIxgZcZAXoPdKkxq9U5SRprLthvULZ2IKgHXIXXmmMK9POWkjGVvy5QeWl
bpGERHLgVtRduSKWTekmoLTSwHdIQ9M2//ukyjABzsvlGUmqAvS36qCBpxLwQuhntNO/NuWIIVMG
RZgBsCcdOuhgNy4NtzrFjZQXoQ75aG2asgC7uxrRAYB/M2rw0qksXtbpdx1qxTQCpSP4OIDsgyRy
eFxM8Vhnx6HXv5KJDnbnFXtXZ+08s4lqsc9r6xckerojuD8hY9SNSQ9x0KJbgwjdQo1pKJFvV0by
UCSdzeE0NsPsV57qOvAyyXjClsnYVFM/rAhraQzovsF7OTw0phg6owNY0sBbkJwWM+h7425Vdt3b
hLqBxHY16XcJcyBlpLWeg3uyxvCX6+pgI6vQ9eOEy8emF8ijWt6F6cByibEEe6htaEdyToOuo6ES
QuvkdV2ruoFodbAmr4tHzdmWzjd0FstHC1zQV8gBFHVdd+ui1u6qAdxiFFlY6M6uZK7vaR1W46fT
WIPckJc13XAw0O8KNkx8IuA44vuYlQdaliKAhARhn1Y90CjKQUSJLWd1otWQs+pAYl9J0GjZ0Bs1
oYdnGT22YZNgXwI0s6LgEYEmCkqkNwO+yHsOGt0zurJxa67D8rECOcZKH6DMVuCPFiDhE0IuqPH1
MB5vujAH4EKlTrGdNtZRJCqw4mGYsULwFdAMyRkPJfC1lCaabTTT8eM2NtZpkP0WKByIAARVttXz
CirAFqpvmirBBZM1Au49rL1+bG/JRE67AYGN7pnDliLIYXcgcqL5ZFsWMawOGN2suyW73mgDJGmg
mYV+feNUd1V+U4rgEkyaCeovorQKMwYiKwMcqVMQ/8jwLAe5ivKIxsMptGCSrQ3t4BUZwd2McDqd
Q0FdmW+6DmUpyFP7nvcsilbeLSkAqZloCwgi7YYSB+SIGnOEEHZT+7jB8ntypKxBzbswnkGQkR6c
oshx4/PYzsw677ZsoWuQWREEFYJpWuu1Ez+3g1usnCkLvlVudTsMSMivxum1xIYPf9WiRQdJX/1K
zOzJGpL8tdPwX4v+ZfkF+4HMB8S3uXR9gYSAaRlnV4zTjQyd7lDp3gBVXvbHlYvR/HhlS11ZE+Vt
KQvkWYr0FUX7j1fuu+QpLjN9HedmD+nvfAsSM7BxT6a2MwupfeMDvudelzCQYdfuBhT/3gk9//0B
dXSICg6xfp+A0GztNFX5YjXdswJtY/4/oDZCpXNKvmmGpj+HvZP4DD/6+zANtB36t+NDlMTNeWzj
aWN5U/HoiACE0cI0vkNI4+1jGPgYWhCG3zuOJOCnjyEn74+PEZlu8dvHqPFic+Z4T153I37P1QD5
ChQhskdQwRYX3uK2okamp+MALF/uyPyWTHjbanyv4d2OhjRdTMAq0bDl4zwdfd1Os1ZT0RiAHnOQ
IjuTGfk9FxYE4o3sgq0WgAmtdYWegHXtQ5WEgQjSkWx1GCrUr+K6AsnxFQij7GIHb9MhCYZ6YmQh
m2B2+qlrzbdDo84SwN9trQe6VI3sqJ+QW0k5EqfKA3IeqPYY+l4HS6VPgg2mgewCSiDTCWyw0NTT
f5AZ6qKQilFRpFNDUfkk5ams9AveW4J1VJbgw5SDWZ96xaBCB9b2Pd6PQQYdgf5xvzggjYBo/T1a
jvWmaIMbyHV2a4782Z6Kd2kC7iswTLggQwXOmrzgvPb2VPjL2AQ5Xhf0snYQbGbgwDQIsQqCwd0V
kVFzn8TfDWWEpoK7I2F3EounM/IysLitWuWtWmBnuqGF6jpIwu4mwR8ZsdSqkbT1R6KwJZ8aLT4V
qb9H/j4PAsNzZMlrjkYywMKCwZKbpAWHEr0Czm+DZByjEjoh6mWRSuV0mKPNlqPLF6X55eBJTW5k
ibffQdg3salxgBQi+Qpgl1+mXvIso7pEqx/sxE2bRB6YLKp0trtSMYy5gXxV9iXeYOYvvL4NuIch
9zIqxnY6tAlDt8jQRUi3wbZ4QxWXOe0EsAPtFvM0E7ehgQdX2w7otFBlHs8LQn/kGTtQdccp7qdJ
Ns+fogYnVrXFQ4od/EXDf1rHbRQu3MgxfTcXKHAqYdaBN+OlkvgvpbJGz7Bno/LayDXnkpo6v4Jl
Z6PheQPNFKs7aSn2a6RUw1IDr3NMoIlI6dhA9iUHNF00R/K2qXWQoK14CENh0hpk7iEtehIZ1qAl
OfJgwCMl2SoTRQIFq05cS1lVoN8BUKnikbgWIO4HWYu7nkawz64r3kPTMAicbWXab94E22qaSqa/
zVcR5HTQYLexoEnj1evaaUv1T2lmAnOnMKsT/inNzFmuW6I+kXdSlXHyojqOYFU3X7z0a6KhcNjH
uX8Lpt8a7mrJaTjmkTOuc9vTHrVQ/nEmR/ZmG97PPsVpMbTcx6Yed02e8KMYXZDuqC8tcBAPshzl
1epbfiw7mULVEF/OGnTfHLuXD3b6Mgf/xg8xuECnvhhsfVPaDhJEIDE5To1gR8la24ckPF+RbXH8
bYhcAqtWNG9x83yy/VZAIfuTw1Drp3ji+q3LIfGlGeKODlmRPqJ/1QHi8V8TnYHXzVuDUz7dFKSX
ScYybkCbYrugQPs9OhIAu6f298XMZRgtV8ic4u0KjgXslmKN89YsFOmGZizBtpZdwyHbaxpYNtG9
FK+qbIy3LVQ+oSXnsn076dWtrkq1msi8o94BYqAqvXjSNg+NB4o3blXQbVUR5Mgac2+gh2yehPbi
zm8gbiaNKbiFHGm70lKv/NqWKEdaLBPHLOjLZ+iRzfZaQqUIgkTmpkrq6muJd1XDKIoHngdgK8ok
kMbK3qvp6IAKl+kVJFevod09QeSi8KG9l1wHHekWOiPboGxS2ejs/02cViC9kOugLh9HYaw9PoFu
X93RrN3Uy/bFZEIepQ7MMlmTNDPW44A7Sik49Cs23QQSbA8iPBoI8rZ1Exs7ErqYHH5rGYX+kGRj
ch817CeZKcqNXH2Xm6Z8UVG65+x4BjxMoZlXvGuim9nCTQD1eOtKtkIIf0ST44Vb0CeJIdTsO0Bd
7yiCJpgS6U4lAHslm5rQ22BvnfMALgsjgPiSDVi7xTPg0vU+6Gu2ESr15cButdZHe4Ft0auK/5t9
mFKoz1bBSoyiu03ywd0mrC82RS6yL6Ax5DfQpfTWImizL4Oo0bTshM5K8zCMpwBJCaVzRMEGB59P
nw235EzKeHpIQEIW4tVpgM6Wn4UFe2TdEF0Gpx1u+sR2daTh7PZQ4mGZrgYjDPYm3xlW0/Q/yaEV
oLs6ZmxsD3M4ZPugNwMRKoCxKrCwTOV4a0ZF99z69mgOz7rWtBCcGlOomWAYlp1imNQgA6uGUCUt
Ia6AVhYaZiMUzEJruKIy7V3czj6TGX9dMBSFALmXSY0lXaigZRCCuSGvY8jXwJTtNkmxv1set8iO
pHIVIUMCLYAPj2F62i4P32DcqKbeDwHkE6TAAucEmZf5WU0TGXLQEciQTibY3bGHNIZtr6psWTe2
D9EUbNtOhHdk6nQXesei/kk+Mi2TFtvvk9pxqo5GN/yk+P/bSVEHtBjYHvDRusZFntQZ77w4BNSj
bAZefZd1eNRivG1e86AtHvMk+MdQb12VU0crFy+TZ9AJ8nlo/z4k7xKMjFVzXoZDgo4zIw0r39P2
gak6i0fuTvcYhdRn3P91xJ08Xw2pXT0AEsLWVibYxWWG3EJWuj6BCK4/DA3EcjzHbe6QX+a+BsDE
l6mCkIYsqvq7W4l9YwBvuyoA5wZJAYRCM/4dyjvixWYOWycot81L9pqifXTytyWHCYClbrDelkRL
+SnEdzdqm+FFK1gPakacSfTgraBzMLzkDa5JZ4Oy/TWu4BNoYj0Qlq7HNhNb0gYLkFY52w4oLioQ
J29oWHc1hMKhyElKYaQZVmbMOb/bSVrMRgIDD+Mkxrvg2c0hG7zCiRng+bOCVMd88tH1X2J0AH4O
/RTxbdjxzheTE+wjz5MvDuSsu6EonxqjiM8pGKJXI3Q9XigsgtLjHhzB0Nk0nVXJeu8mTliwE2hW
9NGYbG6iocT/dZlOnc+LFLofNJat2YFWxDQ3I0SFoAtqTxuuOztgmX4Glgz3xFsP0FV7R2fv9sVE
9sky5niiuCeTpQAjI+x4qoZ7spOJnP+j/dP6+I5/+Dy/r0+f0yNEx/vaA7O2HrratoZmQy38/dCD
yFay7q7LE/C+V4OL0kUef6+5EyQbYNuR/6k7kIyoCXMMn2IIvcQOVGFi3KX/XGqxvC83T49B6WuP
GRTClRqCWVjqW9SUa89w0y3ZSDuhA/Pp7ZDqK94z8GLjUcrN0NijNKrPuLHBTc2V1bjd2QHL/Jeo
4m8P4Lh8C5thZCrMa4vuDNYQ+0vyb9jUjn+s9nsYTS+CEP/FNr79fMLGGApMd21pQZOeV84laiLz
ArTngP5hfNEL/ZS2YLagyMbk7Y1tcxdciQybEhVfTxGoDkUNrluKkZplr+oGaDqGGssco64A9mXr
wxV0fw5Ph2A6gTbinqJp2dHDfYvPxSG9GQ+jA9SKGWjZTQodzCe9REkicILwTENQ/e3qrI2uGhTp
rpnkvlQ9rknKGbqemmJFw2ky+A3ImPXZm44CQJgxz2/IS0sKCG6caaiWlCk4+WjJHPQ6aRe2ZysM
QIuieUhWiDWjvIk6NHUGmDjk4E6US+nCcoImXhRuaWgkYjgyHZpFfSXyxxB1o6uZzqkUCqgrUD4v
05um0tee022MlkOlMIy9y1ihVY0ptdBy6EE74bQAGnc92B/+jBjc9liPeNR/igByCmlxVfL4yxoO
9u/+GHHow+OdJWMbIHGQUrG5ieOkaPf7WNsSkf5sm/0g1QfJflWDBdbKNWNnVSaqEgyspugIrk4O
DVEymYeEsCFMjRis2bRgat4nEVqHot5NNKLQ94kM7QgnEaKVOmbFXZcmR8gPOldAg52rw9gT2rjq
M0hiHUiWV+4G+e1xQ87W0byzRMqqVU4y5Xl6WzgpAystZieRFW/QUl9vabqrNwZ2ovX3ebaaBCmN
HeD90T2ZdLfHSxWIn3f0Ccbe7Y4CesAr8tIaDDW4XGf9hUxDqaGDaHCSG/oIUNeuDhazdQBA/v1E
YPaB6pf2QJZWz6D6NH0P4qjfUwKuAUHubqq6ck7gDRFvb/GgvZCTvmSoxkL0PRYX+oKJpEXbx+/T
m6wsfWEz0DfnibuP8BwAdtfdt16VPVoszh8zvCfxMRnvworjO24xc20x0dyQEwjp6YaDKGFNE96n
436VgcRVOhvXLuJbzq8EmmB4CPmA9E5g3wHffVKhqFwPY/QdNLjf7A76PiAa8faZgBqjk6bGKyaS
nybKUnN9KwZoJvc1PWZ7S0HwDa2SNyiLGwp60VxQF7ZWQVmnWxesBQNkkF66JOJgO01RwVCVxVZJ
uSg7kLXsg/33eNQMz8yrRbdH6/IICGsCpILK/H3KAZZOVK55hILG4viQLKwpE+gMYNXMI9zD+74A
l8YQXKDiFVxsA1UWvB57ux4ythdwBCDnb6P1a3C9E0WwIDbux+7bJC0rXqeesBV9+K/AGex4bSl2
4FotSbG0Bi1pVTU0+9QVqp4hedtBvTvo0fSmdna4L9mQ8QvbPQ1rpvsCrLBfIuw88NryZxg9KnoL
Ctpe1v41rFKrEZD5PUztY+bVyE4X1TqzWS5Kq3U9GJX7ZABwAsJku3ZKkiN0wdJjZmjmTgKFcCeG
AjD2wnCvXYDUdcWs4iuLxNdIDOWvKobeXeKMYsVHQKBrUfzqvOqr1ET+NavyGNI4iXOVDD/mUhPp
HQQq3q5SGePHq9hmFG9QB6tBf/xacf2NNQZK08MRmC3iiPlghjbkTCvzNxtNUhQcbmhAYsNzNyly
b1eIxBQHCyUbCPNY5pVsYfPSDmb/MBh4HHgWZIfrCVxYSzykrwBpbHS8pdZGfZkPz307QbS0MO8t
OdoHrl5WbWA3tkYiY5Sxp+YOxfYRaNffjbN4PBm5iow35mFsXPdnkegnHSwny4ljG7PF+/fkt5gi
9uRT1Fav9I5Mb8v0oix7iM03gb4n++C5d4K7wD6k09cuhOzAkt6lNLCymwxi56YdbqnzQA5PZQil
CkhFGH6EOiMk5+LplgeNvqYAy3tK2spcixzN6nUTputm0sPtFFnmrQbE7XwwPCZOXmNu+ixAeosc
FDJAbmmd40e2JVuP/j9ft6IQwnRdc9cPoAtprWTcFnmDv19VaEhANvKAl0b5AvZcBxKVlnbo1JCx
beWNznMJWpqj5UK9TyjtaCObnHXXgMJ/crQcTFjlr1Jy7VWduEn5dmKAHzdpIAhiGagu5kZqPFVu
2/qia8y7wYC2QFJH2QEFAzA6BJO3KRlUEWIjyNdpCfKd0JxqfANx1rlAewPIg7FuoOgXj7qx+c8x
FEiHOAbbiVDRy2J0JrJved562G7xE205+0JM90ybTiRDlsRM3isf7TDJVzN8W9Tm9N333+aBDwUs
96P5WkOWYQXiI3EVPHC30gXGZgCN4ZnFXrTpqsZ4KrTuW1aMwS8WgQcPb3U/QPfMV6OapLF/JwF8
O57R0BODWVPTn6ZxnCdBVnWeVBdIaAFuogV9cowqS1un0xCvkXNKjmEwgqSdPG0Qy7dTck2JjgSK
lU0HPqKAlqu2ykJDI3hkQHgdWmDRyQvAoKFlTf2gmXG5LspGvMpsuHMs9Hqt+uFb37jtL7RM/SNc
y31yUg4eZnc07xJHT6D71IgD/rLlOZGcbRrTda4sbp6jINxNqn5Eh6GQHrA1An3jNE45ysWJNR4M
qkB9iHl3C1fIA41aHYrzrfSmHUGCihE65X2NjN6MEFLwIVCy/N3W2GCgIFFqCqa48X0uoY5oPYr7
j+uB2ys8u0l7Av8G2lN0R/OXDEtv6o9gSQfmRiVpchOgwMKyQVWm0NHqQJMCaDttFtsUe7eG9lph
232IXK/ELlnXRvwNQ38ejkNm38khi9G5G3lIF4A4KVIHcoDJLlhxKxe7D9F4W/ZrmfbnJdhyFLF3
Ul4/hEHIPdqMVlaDC/wZBDHeuSlKi69a5AP2Hg+eS8aCW9lg3+IDfr+1OcjH5hD0XE2rOAo03F1k
5gNPBFGD5f40srQEmfWGbkwt2U3Zmbd52mb+oILJE6SowK30BgDBuJmDP938aPWMcQNki2hLV2yH
tqJHDFmOvkw61Yn4cHGRcTBiE6g+YDPUFNLA+xAneqMQPgVakYH2IF46fM/MYbbNK3BZ3tSQaTPF
KiszyE0YhnkfJVN1Y0Vt+n9Y+7LlSHlm2ycignm4rXl2lce2b4h2D8wCAULA05+lxJ/x13//Z8eO
2DcESqVElV2AlLlyrT2znOFuhBAkNOJS/tpD7tHTIu2XL/nOLU3vrfWKfkmDCjflO5kbYB4JxHBn
YcppUKG7Z3oi2KzdIUbkToNC4NquQTqsTSj0LQpVqeCqSgU6VD1fImgVnC1bGsDVqK09uDZi0F+h
9ACEjB9+2DWBuaSpOPDmCPksPgfrZSK30EeDvDHSOXfADPd3RSb52XShUN+YhQvxHfCo6Ek9HMpA
v1HLVSY6A29JvhOuKk9QQ2kS6mBalG30CvA7L6zZxyxBnrcrUyCSmhh+mKyZjY1mn5kgJJwvhdwS
Pg0QNDuarR/SXZimzaUBqcLa92WypjuqVLeVnrAHKLmZJ2rVYdCeGRfg/UMfHQKuy7ULxMU6LYMP
GypXb2Gp+dO9iKpadq5G64786VYEeXyzjmLJ1/NEMmyuFmSLzzQPgsOg3xi8FEEmUKpUiv/KyJLf
jUy9q9NBvLsJwVpP9sZ1vKVRG+axjlj/ZKbxth184zWXBpSsWT1syS1DCj03sLGvx848/LdpR1Or
Fq4EDRdNW4SSHSyCBdaasHaoGgzXhTO2G2Iho2aK2PqXZqyaRFmm1zxcz72hRFBCZ78jvBaeOmgK
HZoM35Kadoxoeen6KERQvamjOCLjCrhE1dRTYA8bRdNPTaQMknNWtdnUjAapn6NK+zXNhIzHJY3Y
d2pFjeNculZ/9sZxfGpZ095p0BGjvtiw4mudBxfq64FcvNaDBc4AXBGMGvyGBdYuBMHKU6KNGjBF
w4b6is407l0QBtI44Yj6YWiTJfVVY5Q8usXvCr+8rUyBdRch6x5kwTLQcuXd0VXkToANW7vUtCto
6YAvanJBNQ23HOdGrZTlJjCAibGhZmf05YVlwYVaNIhhgb5AgKA7UpOm9Hxx87L0cVC0J3lXZ/ea
itqyKra3WGB0kLuJq32P2v0LuSApE1+gQbGfB7RFo29RCAAEhZqEDqJImmmSqODd3gJ0eQGGiQCp
7MpdpDwAmrmybW1hak4Mka0mWNliDK9VXoZXVEvmuwTyRgudfLiJMjtWiQv10oGchwMLIvc6OWU1
Hi41fgPTvFkApiTdyaLdPGi+FlOXMVJQ2AYZc1YouAKGJIh08+jgj/O5FihkArQ2tb+8/ftkyNfC
QxC8avVtKvJu56Ja6CGKnZ9xOhY/mB4gc+CVTwXo0v7mkNXeUzCU1eSAF2+3qwZsutQMOTZL9x54
ZBaJC017ZkTV2cs168VsNmNYJC8V7/mlTyLgtJVZMBlvMwDHN0hGWS/zoI8mVuspIlnjWB6nN2Nv
BrhHkrhEeR/kkb4cRAjAW9wNUPlFR63erXQGmXfvgg1PYvXBiiyBaWKdk5XlNswZ1PAcO4Csa96s
ncZMn5oCS8GkjdqfJWJVmmnbvxuksSpvSF+dFkGNHPhs7LQFtodYfh+MqkaxnRoeQuxmGj76ev2E
lEe3TnOs9muFhXAVPqKpbbwuPXGhlqeDTWFss2ZpDAbwHapX+PKjN4pQLs+dEogpNfRzfOD3bKMH
YDBNQGGNWAAK4TtVo5JboFXBDfKAvL0PrijsBTrP1N+EfKT+ENxuK9MKxiMNzNXAlopbxv6R58lw
8FRZBW99dnHUGTUjN8R9GnYnY4TWNlg4wM/IS3kiN/IYtajctgJksXuAj8TSdwqOjOegTbUBYZ6W
i8TQ5dXo/OoC7IsGNCtSp66sSvw+KyVO+s8IK8qCGwgBwWGe2z+8xm+O9HISdRJcIIO2bWO86Ze1
GXUbMOnVq3mppwa4Mm+PZJKg6dvovgWQNMKjTer2b2Fe7UG8o/0yHOME4dLxtQGzwNJDvf8deLO0
nSP0bofyUqA21SDPQd1iqvP92Mfl3RjabJENLD7nquI0SwCPlpAEmlqfdqdxWLMqZHFgFrgUZ5IZ
wEKh66MJD+yqOjtQR46f17rMbeT4zRBKrkIfzhwMaS/idyUN8RKZfQSOXLCiBTywXhrwf21SQ/Yb
cgJr68cY0+X2i/HDjvKd5Cy5CW7FD2ZhARif66CvqtPkIW/K+oQnzit1jnFcnUFRfWa9m5+sIctX
UMaFwKJqBgJvwAWd0iHUUjzCVM/QZ+jxINyphHrcNRk75x2QuPxmDx6/5MCPLtou0L/Fda+tSm6y
PTUzZCygjimfMkNtwYCzXcRghvkWprwHtkL3917sp0dUnbpLLIcWImua57GI4rOuDQEIdAEDgJBs
u9JKPzqUqqncGuWmRzw+I14JTbSoRjIMKKwVqGziAzU/3Qw1G8Bi4EYjUMFYv6OyAwxbVfk9cBFT
VxHzVK8lkFbCv/QBK0+oiHNXnx5ISaAEIJVy6SqPsAWlPHlAk6j8HvGPOchDg+IcuIjAkYwHkn7f
Ipm2HjlqQPqSG/copTfu8ybY1IhS3pFHkaQWEAdBv0B0Cjy7XuqOCzxthj052xYKs5uhBuYKQ2lE
reZEOLJe26Uci2Xlapu+c15NaGrtM9AxLVrFDOOMYXWkJkRqrCdHNB/NqB+STYJS5VXPG3dXMQiG
0V7dxbfeNaVMVrSRp15q0m59drZbGR4R1EkXlNVq7RZUwSnrNkntawApF+LQ2JZ/1IHamrJjWQhK
rh4ZVhpAdkqd1UOfbAdggKaZ5gF/zolIEVQJV1mMZY+ZA+gWF112DTK80frRu/GQwQQMwbE3/bfZ
1KUuJBHsQi6jNhfp0ouLZpVqbbaZ2lU0Ks7yxNpPbSPEy5eX7EJTlIWbXYdeYH+oBgNvN82fo8QW
JHX9IU+ORSSzE1Y7H4fRTwH2+bMdlxWY1+sj2WlEGwYWaFR1opqxLp4Cm49dCMFgD7WUVqiZC7I5
qgP//nLJAIpazzQgdIYwOtKoQNrFSfEwOoPz2DeAyQzJnQDl3CNZLG3cgz5CXBtl6iydL9JKeEfy
YMhIrOoGSmi1VrtYUaFUsuHgkKKhMaRkDyjGChbUREmscfkfruRZXFwTQFxqZOEDkTuolB55cWzV
IekttMUQF8AMjcWRzqi7tEUPcmKrB2/j55iI3KmfPKuxAp/Pn6fUr9UdX0NKK9naeZStSDd8X6jq
sAq/k5VZ6/IsAMA/O3merXLdtI69W/5qwkycDCk+DlFqixPZXB/8eo6dH6lzVB4CbA2Io326UE+P
CjpQOoNXrdBuc5pq7Lz4qA/8tfmsLLeRZiATpanooLWgqFRe1CJXGjjG7TRwymj9M9c8/b/nIvvn
Fee5zH+uSDObjFlH1GLj8YmHEc9QeUsIXv+zie2O+ZS2eKzMvVhOfG1SLxLicW7WZ9vR5Lk3m3CP
V9uhNVMgdsg2nfoAqOxTwziQjQ7MrVDPrA4oMwBJ6UvcYgcB3q7GG540wO/9VHupWl6+M8t/8fFD
eAcV9HQCPOl08q8uPey9Z0hlHFQ3UyP/hyn+z30gAYYqL/B3rx3hOCfeu/aCiB6KOI83NXRqJ3YI
y4OyS1XpzqXFV342/cdkNK2Xvw0KfbOe2CH+c1CfVtZLZNnJSTIUX4pC6690aBMvh1bmcraMCMRd
3UQtyLNYib7qis2SVcbWSLBHdaUxfBmai6UW8jKcpuwMcHXovQpKqCuomN6Vh7GxzUIQwZLNRoZy
UbceAzUoq9Ydaur3odfkz4M2bhk3AWpVdt3Kgtkuo/LD7oGxbc+Br3t2SuwhP+2z/7/tJUf9GmWv
psSXyl6B8hKazMOULOOgrT2JoH6c82d5Z/Jt5/j9cs6fSaQwEYVN/M2cFBN29JpHdn8k02SPl2WI
ijLKuY1amJ1iq3qcLy3wwNlyHg/LeZo67L5OTR2DkU9T00Q6qJyvwjWXo4EKwcYdERjMAUm55JXr
LrW6KVAH0IeXqQdPqGGPupanQtnIrzZDKCgCQbKlGaaxNMHnLBLsPihoUpN+HrA8nWaaTfOcPMm2
eN94R+oEDuw+dXJx6lDGv+oLDytutZCZVh548VWDjdSsMvngmd6V+QCqLtWk5YrDIuTaZJgdyeb6
IDgAKPyOOic3Na+LVPhmtjHz9zytNvhfp6VBgYZgViqbDPsoLINo2g6M1tRJh/Zz2rDBVmGosKrq
W83ZVy1WdrSe8SPgIKhJ6xlqun4nUYiE1MTcpF7UsuF+yU5+hF1PhwribdiP34MWW6LI07sTCMWx
xqO2p4x0RockZJCIzeotDQ3Bso7XhhpC7XmGsATBv9XV93/Yp5m/XGTIg2Th+UxuEOLo9r0XPZh2
p795EGINQif5UYi0W9Z96l8gAdyeQOOBcsKhDL4b/EwODlSJl6UHTnneV9WZQUdkRR3u1oLG1DuU
nfnK5TI5B3FUXOIR2AOktpIfrvnYVcb43UJR+go6tkwtm8MtUsSIPTQQ7sQ7d3grdLtZJJkVXRlz
7Qt1YAuA2grVoaHEbuqoNPAvhybqKHp+8IwY1IqOgkD1jbwnm2wdoOyGbrjniAxurEiTd2Eem3dG
rd8atahNkUqilmy1eKOBMR+KwBB5jDzPPCCqsqeilrnQhZpQd3YOID+fOsmf7HQYkFo6OIm7+9Ou
pgU7tHYojXb3xV/Z6QLZqMVHFORMnX8MR/Uu8se6nD7eXG9DboBEsuNY5dt5WhOY+nPqyyXXmv7s
ukjo9MDk33UhXtcoNEvumywA7LeEYkNfB2xp2Eb14jU1yvhknb/5PlAAUrIfQQbyJOaK38Jmqywr
POiH3iMZlGKXkjfLKrDC30idAcadZ+998hM1evzJFmJYx3g0nrjOyqOB7Opm9G0sKkE+sIgKv/1h
mdFSG/PiNzi4n4Uz2C+B1iO4j8j7xdV0fQ9VVG3rYU92S5nfLWWrG2+D3e2la+S/dW88iCHgbwBt
QqAL7IeeaBax7MYH3WTpNrR5duBek93ZfhytjKCTb0DSb4cqy3/pQ/xN5Onw3Ml+wO7TYKfAEPYJ
d3a59jqvfPEEwoHK1WrHfeL58ZHXibOsolSAAttpjolvjA9tYzyAp8N5g0Yz1JxCuz1BP6y6B03b
O9nxZRCV6bg8M9DW3eomBpA68VdagOI6EGBGF61gyZkbMTb7ltW9187aTRP2A+AayGQpB7Nxhy1q
KON1ambsiuIXdi1DFHgh4FAhXu8UVwPaa/6iKvCJx/yOTKjh0pCZloEVL3qt3EVam26kAn3gX63d
TD9PFggby4Ol3ntTR4hqgTEsr9SK3bA8F2Z8ngflJd76Q5yAxPNzIoaE8Qo3U7rRCCKCBfXHxOTj
xUazKPz6B5G9jYqPs8rEcGyLBXMU5dtE/DYdyYcOX9pVH43HBlhXYfgHSNgsHBcsHmVuXSbMwghp
DAQH0g1hHCJmNmcUaDxTJ5nc2DibVvfh3wDhjjRZ5By12neWREdhl/W3MrGNexNBs9Nf7B1nX+2p
2X5z8ubDnwMAtCT2CvxuvgVhat73EaqppkgWC7vmg98VSZCT54IblDAJVKpWgH+hrVtwT4T2FX+Y
8qmDJNOuRQn3ph0s49uIB28kvPgdrzDQpzSZdhqEM95BpdoHUQYKktVI5HTLp16NbEoEhiK3mkaS
gxOiCIxGWkBU3IkUouPePyPpmroHiCKNdGJf/9YAfEQOWOmh9iJaF1Ft3wMhnm7wzwhOMkvANwzx
6p3VWBXyArEFtXChQ4/aAr2qZWY/IF20GSpvjFCTGK/B0WX8SG1UFgIxmz47oy5XgSnNu1JG2rYb
u/bg8nY4Ic8O8XGv5Pccj3mU53XsFcuIxzADuHcR34+iBmNY5VVKVcR+bTSdLf/22UZh/cdniyr9
y2dLNA0iu6r2i0q34r4plo0Vt4epOEs1gZpvD1T21ZjaPepImn0ls0wuEFkFhRyF6/za42srAWPA
ZHSRtl37fawtkMZm2LW23qaHmNky7kP81cnYlAne0ZFzGpWKV68OTOjepokgdu5V/dbqPXbQAAk5
S1f0Zzqjg0hLMJSFrruaOzgP35NGDxdF7fUbK42sve9V8b0/qJK2AVS/QJ6cUOJZvZDHYFsm8pvW
E6p/5BJ67NGhx6PEmtP6X2L80yk5jXCiFICXJs5G9jG2/WCjGxDcdTwfNShhvuYKVtxYTbswWiAD
O8CCHl0HEGk7G7+RW6iD5tSpKkTgOuw1kqRtL61y6yLU8qnhf3PrcedvGaCIkLHyxFNdFFuUciOv
hztvYzrxuC1UU+bVMoVuyEvGuH7ITBey49qov+pO/2tIA/+KRHN/BzZtVKwrf8sI3GUjPGSu1LSF
YFvyH1LvY9oScePdWKCyHdTaYNjd+MCMLZFdTPa0taVmpafpftr4ql5UbCRfmohlJvuU68hEc1SX
+gRcjRKnWxhG56wDFugnh9CueEl07gblGdePK0Kd5hi1iNPko9meUGQCeokCRNUnCHSG5iaqUFRe
er3cUD8dNC/5nrqVue2ZKVDDgkPCou5cNrxEKX/ugEHGd/sFGZOy+fCxXCGWVdMg+6u8qUN4UQ/+
SygtZBWSt9BaF2chQ4AJoS+1bEtINMoMaH6k7nGKlVe7AeNbu/ARmuwXZKxVD535QMrsS+7dzfbK
MEH9MfUKa2VUABr2WBk4eI0fG7rRcAvF5zazcc/Raew/VFaeQuEMcXM6IEeVS4R0/2m34Bdi4PUn
y5eR1B6zxIBm+ZLmmsdASAiheHUwC89a233u5hfQg7UbHVzgl8oIrbMungwF96IDmelsjKW1dNOB
rROsVDzsQUL/NEbFklwysg0Bq6HfE9vreYY60Z+wO4lB0+cLttCgSnYI1IHOosxpGZgUXBixnwvW
ZG3H2gZ8V3k5ng2l82bYkQ+ZbKf8ZzRNObfJh5plWTj2cu5xDa9cGS4EJWuJhJFkycchRTSyRr08
2nnvcxAORb8mW0495O7UXrnpCu03RSC/BCmzJIHKTwzy9BZo9hP2jl+jmX8EN2mw70RPWqI9AwVt
nU0N/IDSigcoxQ/pmQ85A/eS0G4oQjOXvI1NxHjyaAHGSPazj7I1QIoM2I8EwjVOGP8SKX8vI7f9
Vg/I22turN9jweODe7LR8X8ssz1eWh1YcGpU83vZ2sXLFfeDw/C3SOVwmk41S2gHo8aaimUclUSq
hw6uBDJrAC1ej91gm5go2gMdxiuAlzeIddYP/lgFJxQL1kuyawLki2Ud87sstMZr4PRYv6gBMbgC
kDEqnaON+uJHv4ScrtTZU1SO9aIHI9+JDoPUipOuDrONmkKKZunk5qYcAQiXrDk3blQ+BUDB3jd+
uNTNOgauZVW7LH9y+rZ8QuQV8MZK3JNjVOYXoKT8O2rVaf2zZ3yYJoFeHWhV8xj3oZqzVBtaPIjk
npr56IwrYIHsLTVbv0J6EAHuDTWHJGywG6v9laUuCq7QZI/shrWkXmTitQMvQW9Bvb7bJee2xQqV
evXerO8QMrhRJ5auyaJyBn1XaJo1gm05q1GQUR9aLA4QSiqy8IzfVnimM01W38CXLXemUTrjwuRh
hwD8ACZ4o8DGsIAyszqjQwRVgEOY4DA3/+Y3D6MR5ELD5ub/fqr5kn9M9ccnmK/xhx91eI0U+854
CGOILGtQCSkXdDofQPzhrEqr6hcQSsiPc4eXgJKel8U/Q6g9d/tqxrlJZ39eIG+RkTQ8sBz+/6eJ
+ecHo6vQJ5mM81XJ6NbcLheubdxGkWDvpj7EPISakwud0pCqSl+gvMn3mpWU1xbSkA5SQSemGDvp
UA0OUCBaWC0H0/qwSTpLs40GUaPzoO4AYKNFs6lFhlqJz7E0okyBlus98zzbRx2122OOJxFdde4Y
QK8jXZldmB9jZS7izl1nVRIspyt+TowoFQq3weEt6dq5YNglcyNdTVPR4Fi85p6M76apcmFU6zjR
+OQSaMHFAgnRFgwT4uAKXRymMy/vPs7+YiOX3re9HDc2xtGBfZ7NNldNM89KHbONgyV0mdq440Hv
FtxXnQduqhhM6tQMnSy4FyYktGVm3sXKg0NebRe3TrekTm77wX2JeEvBpX6eBkkBpUAU8SDyBYgo
Ew278y3rApoU/rManYvm6tVPW3iX2MMJg8UP0+bkJTm4mQI93Ht1/0SAdIKhRwqLjkjAZJ9N5EH2
go93qDJf6AM2BLmTXkGgZ9/SJPUueCCtqUUHbQSbc261P7shypDpa4HIqwLeLH03BIuBV0THOrfV
fp67r+3nWZYaHzY663LbfY3jIV/oZeG9Tr3RVjeCh0yI7OY4TnYD77V7atrxSCaIQ2S3FkD8uxDP
Mqjm9dGS3LruFoOM6UpedGjrZpdZpTxTq0/S7Faz8qX0GJg01Mxk6htwVriaGe1nW1da9dJP9WxL
LtSRiwJFFyWKeMhGc8YccqJRa2er+aqRJ6xt1oOBep4vsnJz7xk98FqGjw+clqN/tN32RsPoKwEX
wSFzWn2Z3eCg4U2njzB/hQw7Sgn2r8tsYmF97QMvPs2fTHhhsjBAk4iaVPzByLdx63Chaa735Vtx
MwSM1ARdFbnQIRjBAdIYjTF9K5rU6wKI7hWFWM6X1Vvm7zQO3Pr8Tbu60w66L7/NfzgESMH7L/L9
/Ol65gR3ZfRKc03/w6CvVNR1uJuaY2UfwLAhVTGN3HsmRBK0sui/p037aOZF9phCsvHg6ToQusoO
PTtLK9vLiHU4wJ9+s2lBZbT3i8p+EiC6IyfdNY1l6+r1ObEcbaU5ZbEQEOB76HrjWbYDO0vVcqtg
3AArAuZkHhgPtdvXVx+kV62fGQ9k6gxQe0VFlBzJ1ndRtSuSUl9OAxwzeuiNTSiEASZOQPSwru7S
PU0OTtzsgKiIsaAmDQjwY9Fco7+RqRsRSsz7rt7S5Kg2KU6pxX5RJ31cLTGOSOFGd9PVW0sCbZa4
a5rM9zJ50e3qQv50CNL0e5l5xolaPZaH29AzO9CJ4AuNWh/dgFRZUSeZSkhkLuw67A/UzMbK2nkJ
gnXkQh9BojJOHx/IoHnQeAn4qO/oA4DWQz9EosdWEnsqmbzoidXdRtsT12qUP0MZBN8g7T6soQg4
7KIezVhoK5BuAaOZBsGpqgso8KGC+ht4Cm1Q4hbtseoSQNfM22TuoMAnOAdfCGI0y48dNyjUdhNO
b8bmZ0h9HDtWLb4A9ay0gZi4Yd1r+NhVFL5Q/jrS2btoRPlYIcm2Ew0kfhClDR6VA6W2sQZ8t5s3
DUHO99QBADKT9u/Myu/afDBfRdoO0AM12c21km7rc7M/hNzNEKfIdLAG2v1jNkAZl0Gg84caDo1S
+3eC4V6BYDB+ouEmtHL8NHIdJQmqjjzxNTBbGBmKz/K4f4ZGBbicYZ/dpKo+zwMPaUQE1CY3F7X3
5IbqiI/ZBuU2z5akP0IiOoDk8QCab5R3aIti+Fl4MdClgfkC2WEOUKJR7Jq+zZ55Z5+8yojfUc+T
LyvAoy/CM/VzaQxIrVlD8v45UuYQo6CRpRsBtm1Z+kpLUySIIpY/0xmL3Gw6k3+x/c0v0g0dz80q
/5Jn01xrOIIZbPclqzfl2JzhQXNGd0/ptanXQ5Zs7WgcZSafOTpyplly3uzI3qf5go1I7F6qrqq2
LugHXsyimvis3Nw31pnl13ugkCDOm5cTnxXW0rCnLQi0zUB7Vv4+4mSoUgNMwSEBcbOS5lph55ex
G4AHm8fZf2nLZSoWYSLCY5BBdgRQmay8FKODhIshV9SBPGF5SaAhaK3SsV8BQxUeZ7dwcOLNEOXe
srdRzSkB1DiKouseY2myNVjK+s3UHEHEZrs1PpLpdY9CGiMIXPMTddJBeiAMQ1HXjVo0W58ZH7PZ
hvyYLbK0aNMJ1iLi5ZvZgjizID90kr5RX6jV6HmzS4OiXlKTDgjygpgzai42DwDYVB4NCMSWtpIS
Idtf5pg81IB/z/G3q1gc2q9VB+7JeLCrBy0zjsTNEEKddJeh1mrdq5sCGn2JikXLOw7R7gdbjkcd
4q9rPBy9Y9xE8bL1R/vUZKX1rIMufaKtE6w8gIWyWkVAzX0jtzDn9snQo61vlh2K6t13umOaBsIV
HDGLW6vr7bGNOn+lR1nyLopzya3grctAuzq2Y3LQi5w9qIHUX2clNHRMwIWsJHP3WY553MZ0f0YI
+MRxK9+RLZXLzg7ia+YbBsRcR7CMWuUIEeXsw9eBIouAHCNbGUiedmDoBfeHra96OrOwVZVM+AgX
4GzqVWdW/N1pe6i4+ygTUgeQYopo2wDQu3VaG0lZgSdRi2UE+P29cRvgOXPjHlLrii9t+mfE7bBq
XARd6X+Zx116g7Kc0uC6OoHuvOXg2oWYonwzx15fiiyV0NKL5K51O22nI9N5J1ESvkRebnzlfX8i
Du2Agb0zKeWbznPIQaL+QpNp8chQeo/SbZxFdQXZUDySH7VUfNjmXjpjut6sJavBDGTjQYkSjeJA
Hzl08/zk8vr79InVV3ErkH2RRxGLHRQL0qegqE5lqQWPKQifDniiqLtQDm/Knut4W5hxbB9cD1Qp
/7aPSGQsSqPhOzz++jMW/P15dFwJfWi73GZmlSy43kOEgHq8OBkXLXfibSkH6Jpp0EHwAxXUUs3Z
5mX5sAO2rb516tCAWB/ZC9ioSR2zrWy8ZsNDs1sSyo3wbtgD3zzbDfeEb5vtmpeOWx3Y4UVONK2z
slVg1Tfk1po1E3h6RJph3rHM0daJOovc4eOMbH/rBbAU9DnASm5T/HoOPlIHm2b0qqe6Zj8tRBl/
JrzZIBAn34wizFbATw0X4fuI7Blls2G55y5NNmqL0C+Mk0+MCBQopraDiBzWOdGBTHTwVBSZzpCm
gJZrNUKIFuDVTeoJVCurgjsCcZENBADQv7HcMwI55SVQj18mzFcTynK71HbwSK60Ptvbuoa3BM+g
gd41kQ0xHSP9GeKu8E3X+V4FcboyHKe4BJnuH+OxbNa9YAK13qgXh5rnT7spfg9l1z76cdJuw7As
9lHhQClNTUYeowXF9aRxviO0n65Cb2QrT/eHHSgECaNOh4Axvg49x1xTU6J47979cLAtZ+sWBeDi
Q/swshCl/VlS7JHTQIEhFB5uUAb5sHHvrIXpnsXu+m+aFaGFV63qHFUq3mOxvgJkUWoPiK7hryCT
qFpR7X+G1NUOuV4TrzCoPIFIsb7FCMZMNmpSB9Dt7c5aah4IEDq7M59QBt4dbLNS3NQ+woc1pCHm
pgsCRfxdrXNqRUBI+26wzBTDOKRan92mjh48p81P3ZCFS2L0dv+xi9LKT6Wl5JkQgV+DyzeHKGG1
wG1rvINvQwDzb+ZXT7gDuF7wj8idpHvQ/RqEQ+pRO8Qfvl0MRmPLFPF9bIC8WoRIZGFvOL7ZOpR5
ejG8QC7mw05ADHBkTnbyH1kariNtRI1B22Y7WybxBkkO5PX8Ec9F5MrBboOikCzPd0ZWtN/II24T
e5tCnG+BxVaxnKjnW03vt39tE/E88mWoknH8YGe6oIaL3QbqZ/QnFfXXJvUi4i/39PfnifyP3j/G
zs6dmor7mtiO0XiQA5KukELnxx4RgA2rDeuBARIGmWM2/izDu6qX4S9r5L8tx/efRG5gZxn14Qko
8HoaI4pKW7MBlUp0v+mDXW9TLS4Re1JrIKEWPFId8mC0lrr+fa6ZnuuqK5BJ7AsOcR8bldfSLRoI
FA/ioxJ79oMmA9bmXfFk642O36mswU1TWJvcAbg4yXh1RhE8WwP2xJ9rz/hBpY2a+wOPreznPEZP
xnilhc6rcPHPpKo1IIz5Zm4GTc83kEeON7kXRSdnQOmV078Q+r0sO0jTxeFw8W1fnkyBjUzCQ+N7
k00OVv+g98YC2QIOhAhuiRIrTISF7epEMjSFajqqSb1Wh9pO6sVe0Xyi3r+NzdwYmYuCgUBVYxcs
E7CuhACtyXv/yIWOpaayy9oFYcDQvnLhl9ZvkXn+PfRoV2C4jYpbHKkCBpGcwNTt2D8YaohXoNWw
77QKqn+D5mVPUV7WayhJjWeUfOUHt8rc7ViV1tVKK2fZOW782pnsvshL+zcK+4FvDMTPmP8z3IsF
4BtdZoLIH+8K8CMECMUExclpuxDogf6Zbn+ymzZzt15VT+pDwWAWV9R2HxmDMNIsSFRUcbt1RAwy
3BGCRHOHUdkQ/NCuYLABE1UF1D6CKwvuJPJIzXYoP5pUeoi3w9fe4d9N6k11lIf917HlCIwOZ8UK
1LYnp/HYPlALLKARocjm8yI+U5sOyiUsR7ZPMy85GVh8Ep9BKuSv0Cnjqyt7+14fswuRIVhMWlvA
RtMNeQ3F+AtVetEVa9vJi8zmYMGrz+GlVq6fc4G/YvJiTeVuhN9Ya0QoARDua/0lscANh/s6vLG4
AR83Hv5n1MggBxV2MYIu0jqPgIpDHLGx7tuyaZelwfpvaWB97wIv+2XyFsNVHsrJObZKevbTDSC0
2keODkG2CPd01IAbRQ5Ik3RGcg4N7Xuuhfa0oOwyoziVafydlmm0QfD/H29Xths3jkV/JcjzCE1J
pJZBd4CpvWyXXYsTx3kRHMctUQu1r18/h5STqrLTNjAPEwRCkbxUSbSKIu+95xygXCeO2UQXarHm
UjyDAMNnc8XmpXi96s6LN1qBV4Vk/lL1VVcD2iHraetMj6aqHjKdMV4Mbj4BYe+wBGgmubMhLy50
J/ieeIBB2+Biuw7joL12AKBGqkEVfA8hDcAIuDcMm3vL856RzoetSMw7gZXNBhRMYoNVr9hgBxKu
WKd9cUzOL82QL3wjyQ9xHDZbK7KR0NJCGbSDz2VaeISsVKvWsOrK951vYyvprR8lwB+XWBxh12JR
DZKX8JApW3UAcd2CtUK7USWeu9bs44c/Pv352P3bf0q3SCP1U/FB1Mk25aIq//pokY8fsrF6/eOv
j9R1TIcxCg4L5oJ9xLIctD8+7BEEh7X+r6AC3xjUiIwDLdPyUBkzCBAkP0Lh+cCm+Tlcty5dma5k
VQCSfl9FPWC4dW3/QOgc4XPx2GizcR/rt0F0CcTKMlIrrJaxZoVUMxZfW0OQLB3FKwe5VDoJ+pwv
R5XBiFdnZeCIrwMkwhyXGWHEwhmiMQkEQsBMpA5+5J3WKeM8iWcEz/gF5ImRPSsPTCTdxpSHLqyK
RYpJD4xMP1vjov4KMv1kxRqCFTtLrAL5SE4zmqi+ylidAGoKZPL20FPj9dBbFrXwZDGGGLRFz4ce
9Hip1pa2daha3q8QBPaRNaUP84Rq+X0RIWgilxPtABx07tBiqywsYJ4A1SZIE/u9VSE87SIJnJPz
tETSbJhdDbFi7YKxMriPeWHMQjNqNzYkMS/zDDwZPWJTXwaQPmN4rR/SFPzTyPGWpsSD0ogf91fq
Z6YX/U0dhOYFpQbmXEAa7HeeS9d8OTiUwOuL0aFIDbGYxc4Hp3Wi3EHqvDiMi3QrY8Dlp/QLIhTp
DoqyzQ5Q/c9qOuSl0BZqylNFaYV0LbHrM2gVG4H7AB9wPbdYIsCahokpECXEGhirvhp1sbHlGhEv
xb0ISXrHtAySQVkL0z6ll6W9DbS02CLRfoGAPTukkk0/B7ct6A4i71LVgTIsWlYZ+B9Vq+pQ8G7B
JC8/vGZQrS04BW7PTKZwToXrwRZg7fcEII+dB84Ms42KaekBRRhUB2jXs8MLW6pvS8tYO1DueLG0
VwpzRs3cC9mo5OeGxgc6qYXTA8tfcqVT/lS0bnJbyQM8hVnBQhCAoZBwq5k0gB5eJG4mbo1aLxaa
PqRz1ap6t2089k5B3nsz+htpZpC5QavohFy+qWw5K+vVQjXkBgneeSKoe/ZEMEIcHf8ZFLNtwJBt
U/6cTmYqzCxGDyoZ/8DwioJ8HOmuWx30ygpnyPMvulsaD2oRRrWmu/KZ111rgYslmlZACjKMNkoC
dlSJVeKxozys+li4WZZNKqn2xpEECO2dPIS4TJRfqk6qQRX/sW48mU8ib1mWDrJsetOJV3Y76JeE
Ovql+kS7yMwngvfItkKgiKyoE66Pza9sxgpa1Mt35p7zaV8OJgigLEosxzVAROda54MZBQXR44R4
e7sre4RiE3eiA7+wNbjmIuk70edN7Ir7lLC5Wusqi6IIgNJraQuGWxDPIoyYOcAeN9mqRJxBzrOF
nF1PDgAZbZoa4m0wUNXQ+IDTSQ/gTvMHMS0iHfSuBkl2uhvxiXK2qAaSaM8NiM5weAlA667RWkzD
LAOXjefGOwt5Lm+Pimu/esRMahNm6wYodwk1X4wKVlTUF1Vs7QnkcjemFMwAtUmEFDapcqs4UX0r
DGddtuPWEM9OqJdTCBooumRVB/48AGMdUMkramXP7pEH11nVrCxCDVzcSTlVqYApAz0HpJD9SyYz
BkN/adeZfXe0Ki1kp9kE0o2tdA1lXghSDK75K1WsZV3rAKEU9OarOmWXSVfTaCztVF1fOlhqU+2+
kPTeE9sf6AHTMHRFDD8EU5eVr1ULz6Gx5RWQ4VKtJ9YuLUsI5FL3KqgN+Qj03/A4ZYvQKIeVYEhU
kfUk7SzMEXAqgjUFO34Q9jtIxmfOpCnd7mBIAEkGIDJCt9gpyZJsa3soKMUV3HKQCAt8AXrnVvfW
EPfOruuKg2Z+qLxLJ7G/xqKu9qoqxatrFiOGsVBF1aDHgFAR/eHtZ8Rgr346LvQ2XB3iAi6j2IXL
9pN5qHcJXne9me+DQJdeZ3EXlgX/LlokHXqdRbaI/HCk5yEBGPx6wfcMjBiI73v3GcJKC+imgiXD
tvjteU+3aAg2MP2Vm2gcGFdwsVhtWMAnBbpaVXT4MA+yejg0gQ1WEV8sOJhA77JUSzegiUWqqSxi
h1GtHFuy3MhiUoB8NHdYt1JFAI2eT6mKkEKec6SazR0TT7lCBHHPKOd8sKoT6DXQ4lgZFcUIHIKj
aljHFFC3EXrNEhBJQAlMH6HXUJtLbzyTnUCvM78r53Wb1ONXqO/pAcxB3rcR2feGYdc7y3D9m6gB
/rUDiOferA0ohROSXCFDwb7V/XztBZl+D1aRaoE51VsqszAE/3mGWFdbOch3arCDUPUWrR6OpzX9
AR5g2V2dNqtTH6747Kqs6YC8UUg39nkT3IJznSI/B966wi7XfYmIAGAF9hTsF/wHlk9ikgy59zlq
BmPmaV18I5AbuqrTxlirM7EKEcDjmVqS+Hs36wBOhk5W43VTA6JxcE4Dm+zIg6pnRdXPS2bWU90a
nutUg7Lr0MskxBzP4fAlRKzKG8eHB0XQOvkGAvgLpQxZhdUl6wb3HkmM1jS0+wD4Ccin2lWhrzoO
h71umCauwEm+Oby8KD3xGWCG6IZgOtz12BhB8wIC1yxtbhHn8iFn56e3aTKUkAnImqUqWnlcr8sG
ieOqCBFmc1uWZBHWZrqDh12fpSS290aexjckt5d639l7VdVxr5p5hjcsTFln0LyEcsdo7rWxuDYy
sVbOWogGgd0wttbKYRSoCJmsqzobudENASAciyUH1G33mtB3vGBw6qXl2vSK/O/GiB7McHCAeS29
KbbpdJvrZrmkcakhH2gAXQNQnIuM1+n+d+eJo3WXZPkSDotmnjeQxBM822cSjYI0SKgkSyCK0FKI
NpaxwE8KderAIBygbK0Bs5TDc8Tku/6rk6azoU/7z2EEgIaTWzpiLdixY3VLAdBI8SKV5IYszmYA
FnUXbVEViMC1TRttyjDNp6VO3B34SYOl6WQcijNpfxUZ8M4jJdE+WAYCBVYaON+BqZrHiU//9mv3
sqkQkVHdkQ7g7qgf8CUSmobF2zOh+fJtiVUDJSbBi8HSdR1zyvlECDdUXhmd1kAwXoeLtfUQXlKQ
AdBNbd2g1legCoNHRNU10I4KquZ2qKwcgjdgybfsTN+FjcB6oM2TxxRPJZLL6N3RAjn8PgLVHl/Z
kmJF8azUIFnF/qdx54pUpfZBfqQ+QcIRwrhTvyyTcR1hIvt4WtM+uq6DytiqBoIIyPbtYdBfrkvl
MDCCdYP8Z1lqh33yPrC7DnneDqmvn3PabVciSfGTJ1A+BokX3ACmMYAv8/ijj31zRjszfzkZqB5Z
jCR/9esPMvDZIVIWTt++ZKq/WOfYuqM7Dv5yDiYP+mrnCaSpDqFBHl6PC/rBswswofv8G3zCsXTK
g20nWuauR5Y/q9U7vtCRSvW62gdv41hNzJp/g9TG0boMK3vGeC7A0TRXbs7Edvlng4HLJY3nfVCC
OBghj5mI9GCv+fnzJwgh0FlbA+YhfJ3OevnpaCcgkffOdlztH46eEIZ3OrbBFBsL03IpQfn8cW77
oePFwKJV7wHqxaYmRFmaAVLbNhaacCDZ+3ZoIagrASdtHW2R9FZ8OVp4Gh0QHzK6Set7UG00AGXg
XQcppwAE0zHeOUCBpsGBkSS/aGWrKqqDj0Bwb3X+VUAJtKp+9Rcti4AT1vXvpL18+xkwpHfh/Hbx
43VssIRQw7aByTq/XUAtkh6RLH81YrjMbDp6ZODbdzeGLxC4BIdKIQ/R4JfgAUd90wtg2kBQPYks
sDj6dQNiPmLDbe0b5rIHl3OA/QKguyflY7vChDnF+DT/cebDKpVP6zHN+oL7QfWi+Gn5lF4/JE/l
n7LXL6vzPp/wusL/N002/LHAC//v6qXV2Xnx7c9XN3uoHs4Kc4EVaL+rn4p+/1TWcfV263gf0lX3
UDwJBK/Qmz8haver//sWv7x9r0/xAefE5UhPn4HADKaBX77B8UKfDeTY/fURmqRV8OE/yVPBH7Eq
HvsCTommxxQnEqg5OcPJJfcnXwRfoI0lMb7o51/w9XX9HJrnP/H/YHDyhWAVO7mq39zXZ8Grpx8f
DtVD9VS+vK9aVPJPhbWdODnLP9zbcRD/T/d2HMxxqH5zd+c3lMUP4mn8K71/ie9ZPD/nj/HTQ/Hp
vwAAAP//</cx:binary>
              </cx:geoCache>
            </cx:geography>
          </cx:layoutPr>
        </cx:series>
      </cx:plotAreaRegion>
    </cx:plotArea>
    <cx:legend pos="r" align="min" overlay="0">
      <cx:txPr>
        <a:bodyPr vertOverflow="overflow" horzOverflow="overflow" wrap="square" lIns="0" tIns="0" rIns="0" bIns="0"/>
        <a:lstStyle/>
        <a:p>
          <a:pPr algn="ctr" rtl="0">
            <a:defRPr sz="900" b="0" i="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Calibri" panose="020F0502020204030204" pitchFamily="34" charset="0"/>
              <a:ea typeface="Calibri" panose="020F0502020204030204" pitchFamily="34" charset="0"/>
              <a:cs typeface="Calibri" panose="020F0502020204030204" pitchFamily="34" charset="0"/>
            </a:defRPr>
          </a:pPr>
          <a:endParaRPr lang="en-GB">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ndParaRPr>
        </a:p>
      </cx:txPr>
    </cx:legend>
  </cx:chart>
  <cx:spPr>
    <a:ln>
      <a:noFill/>
    </a:ln>
  </cx:spPr>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7">
  <a:schemeClr val="accent4"/>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image" Target="../media/image1.png"/><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4</xdr:col>
      <xdr:colOff>747161</xdr:colOff>
      <xdr:row>26</xdr:row>
      <xdr:rowOff>17761</xdr:rowOff>
    </xdr:from>
    <xdr:to>
      <xdr:col>11</xdr:col>
      <xdr:colOff>754375</xdr:colOff>
      <xdr:row>41</xdr:row>
      <xdr:rowOff>153078</xdr:rowOff>
    </xdr:to>
    <xdr:graphicFrame macro="">
      <xdr:nvGraphicFramePr>
        <xdr:cNvPr id="3" name="Chart 2">
          <a:extLst>
            <a:ext uri="{FF2B5EF4-FFF2-40B4-BE49-F238E27FC236}">
              <a16:creationId xmlns:a16="http://schemas.microsoft.com/office/drawing/2014/main" id="{260946B6-C250-61E3-D901-1AA9F2301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253489</xdr:colOff>
      <xdr:row>3</xdr:row>
      <xdr:rowOff>152798</xdr:rowOff>
    </xdr:from>
    <xdr:to>
      <xdr:col>16</xdr:col>
      <xdr:colOff>441405</xdr:colOff>
      <xdr:row>16</xdr:row>
      <xdr:rowOff>93228</xdr:rowOff>
    </xdr:to>
    <mc:AlternateContent xmlns:mc="http://schemas.openxmlformats.org/markup-compatibility/2006" xmlns:a14="http://schemas.microsoft.com/office/drawing/2010/main">
      <mc:Choice Requires="a14">
        <xdr:graphicFrame macro="">
          <xdr:nvGraphicFramePr>
            <xdr:cNvPr id="4" name="Week">
              <a:extLst>
                <a:ext uri="{FF2B5EF4-FFF2-40B4-BE49-F238E27FC236}">
                  <a16:creationId xmlns:a16="http://schemas.microsoft.com/office/drawing/2014/main" id="{38E2CE8E-9E76-CAC2-BF98-8D4090D57405}"/>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12166089" y="724298"/>
              <a:ext cx="1838913" cy="24169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114356</xdr:colOff>
      <xdr:row>25</xdr:row>
      <xdr:rowOff>125961</xdr:rowOff>
    </xdr:from>
    <xdr:to>
      <xdr:col>16</xdr:col>
      <xdr:colOff>302271</xdr:colOff>
      <xdr:row>38</xdr:row>
      <xdr:rowOff>73680</xdr:rowOff>
    </xdr:to>
    <mc:AlternateContent xmlns:mc="http://schemas.openxmlformats.org/markup-compatibility/2006" xmlns:a14="http://schemas.microsoft.com/office/drawing/2010/main">
      <mc:Choice Requires="a14">
        <xdr:graphicFrame macro="">
          <xdr:nvGraphicFramePr>
            <xdr:cNvPr id="7" name="Months 1">
              <a:extLst>
                <a:ext uri="{FF2B5EF4-FFF2-40B4-BE49-F238E27FC236}">
                  <a16:creationId xmlns:a16="http://schemas.microsoft.com/office/drawing/2014/main" id="{8FE045A8-502B-0D2C-DBE7-08927A962A14}"/>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2026956" y="4888461"/>
              <a:ext cx="1838912" cy="24242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721761</xdr:colOff>
      <xdr:row>26</xdr:row>
      <xdr:rowOff>34694</xdr:rowOff>
    </xdr:from>
    <xdr:to>
      <xdr:col>11</xdr:col>
      <xdr:colOff>728975</xdr:colOff>
      <xdr:row>41</xdr:row>
      <xdr:rowOff>170011</xdr:rowOff>
    </xdr:to>
    <xdr:graphicFrame macro="">
      <xdr:nvGraphicFramePr>
        <xdr:cNvPr id="12" name="Chart 11">
          <a:extLst>
            <a:ext uri="{FF2B5EF4-FFF2-40B4-BE49-F238E27FC236}">
              <a16:creationId xmlns:a16="http://schemas.microsoft.com/office/drawing/2014/main" id="{E6DAE1E0-25DE-E333-5B1E-C62A5E0C4A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180108</xdr:colOff>
      <xdr:row>2</xdr:row>
      <xdr:rowOff>183189</xdr:rowOff>
    </xdr:from>
    <xdr:to>
      <xdr:col>11</xdr:col>
      <xdr:colOff>203721</xdr:colOff>
      <xdr:row>18</xdr:row>
      <xdr:rowOff>2580</xdr:rowOff>
    </xdr:to>
    <xdr:graphicFrame macro="">
      <xdr:nvGraphicFramePr>
        <xdr:cNvPr id="9" name="Chart 8">
          <a:extLst>
            <a:ext uri="{FF2B5EF4-FFF2-40B4-BE49-F238E27FC236}">
              <a16:creationId xmlns:a16="http://schemas.microsoft.com/office/drawing/2014/main" id="{8CD909D3-E387-D661-B62C-36369DFAE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0.29743</cdr:x>
      <cdr:y>0.02725</cdr:y>
    </cdr:from>
    <cdr:to>
      <cdr:x>0.63189</cdr:x>
      <cdr:y>0.08782</cdr:y>
    </cdr:to>
    <cdr:sp macro="" textlink="">
      <cdr:nvSpPr>
        <cdr:cNvPr id="2" name="TextBox 1">
          <a:extLst xmlns:a="http://schemas.openxmlformats.org/drawingml/2006/main">
            <a:ext uri="{FF2B5EF4-FFF2-40B4-BE49-F238E27FC236}">
              <a16:creationId xmlns:a16="http://schemas.microsoft.com/office/drawing/2014/main" id="{5C3E952F-84DA-B8D2-BA68-B2CCF6B6B8CA}"/>
            </a:ext>
          </a:extLst>
        </cdr:cNvPr>
        <cdr:cNvSpPr txBox="1"/>
      </cdr:nvSpPr>
      <cdr:spPr>
        <a:xfrm xmlns:a="http://schemas.openxmlformats.org/drawingml/2006/main">
          <a:off x="1721790" y="79931"/>
          <a:ext cx="1936084" cy="17762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0.2855</cdr:x>
      <cdr:y>0.02841</cdr:y>
    </cdr:from>
    <cdr:to>
      <cdr:x>0.71219</cdr:x>
      <cdr:y>0.10526</cdr:y>
    </cdr:to>
    <cdr:sp macro="" textlink="">
      <cdr:nvSpPr>
        <cdr:cNvPr id="3" name="TextBox 2">
          <a:extLst xmlns:a="http://schemas.openxmlformats.org/drawingml/2006/main">
            <a:ext uri="{FF2B5EF4-FFF2-40B4-BE49-F238E27FC236}">
              <a16:creationId xmlns:a16="http://schemas.microsoft.com/office/drawing/2014/main" id="{BEEE5F93-076D-8AD7-D258-0E81F382056C}"/>
            </a:ext>
          </a:extLst>
        </cdr:cNvPr>
        <cdr:cNvSpPr txBox="1"/>
      </cdr:nvSpPr>
      <cdr:spPr>
        <a:xfrm xmlns:a="http://schemas.openxmlformats.org/drawingml/2006/main">
          <a:off x="1652594" y="83528"/>
          <a:ext cx="2469877" cy="225951"/>
        </a:xfrm>
        <a:prstGeom xmlns:a="http://schemas.openxmlformats.org/drawingml/2006/main" prst="rect">
          <a:avLst/>
        </a:prstGeom>
        <a:noFill xmlns:a="http://schemas.openxmlformats.org/drawingml/2006/main"/>
      </cdr:spPr>
      <cdr:txBody>
        <a:bodyPr xmlns:a="http://schemas.openxmlformats.org/drawingml/2006/main" vertOverflow="clip" wrap="square" rtlCol="0"/>
        <a:lstStyle xmlns:a="http://schemas.openxmlformats.org/drawingml/2006/main"/>
        <a:p xmlns:a="http://schemas.openxmlformats.org/drawingml/2006/main">
          <a:r>
            <a:rPr lang="en-GB" sz="1200">
              <a:solidFill>
                <a:schemeClr val="bg2"/>
              </a:solidFill>
            </a:rPr>
            <a:t>Total spends and returns by monthly</a:t>
          </a:r>
        </a:p>
      </cdr:txBody>
    </cdr:sp>
  </cdr:relSizeAnchor>
</c:userShapes>
</file>

<file path=xl/drawings/drawing3.xml><?xml version="1.0" encoding="utf-8"?>
<c:userShapes xmlns:c="http://schemas.openxmlformats.org/drawingml/2006/chart">
  <cdr:relSizeAnchor xmlns:cdr="http://schemas.openxmlformats.org/drawingml/2006/chartDrawing">
    <cdr:from>
      <cdr:x>0.29743</cdr:x>
      <cdr:y>0.02725</cdr:y>
    </cdr:from>
    <cdr:to>
      <cdr:x>0.63189</cdr:x>
      <cdr:y>0.08782</cdr:y>
    </cdr:to>
    <cdr:sp macro="" textlink="">
      <cdr:nvSpPr>
        <cdr:cNvPr id="2" name="TextBox 1">
          <a:extLst xmlns:a="http://schemas.openxmlformats.org/drawingml/2006/main">
            <a:ext uri="{FF2B5EF4-FFF2-40B4-BE49-F238E27FC236}">
              <a16:creationId xmlns:a16="http://schemas.microsoft.com/office/drawing/2014/main" id="{5C3E952F-84DA-B8D2-BA68-B2CCF6B6B8CA}"/>
            </a:ext>
          </a:extLst>
        </cdr:cNvPr>
        <cdr:cNvSpPr txBox="1"/>
      </cdr:nvSpPr>
      <cdr:spPr>
        <a:xfrm xmlns:a="http://schemas.openxmlformats.org/drawingml/2006/main">
          <a:off x="1721790" y="79931"/>
          <a:ext cx="1936084" cy="17762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0.22843</cdr:x>
      <cdr:y>0.01719</cdr:y>
    </cdr:from>
    <cdr:to>
      <cdr:x>0.73826</cdr:x>
      <cdr:y>0.10036</cdr:y>
    </cdr:to>
    <cdr:sp macro="" textlink="">
      <cdr:nvSpPr>
        <cdr:cNvPr id="3" name="TextBox 2">
          <a:extLst xmlns:a="http://schemas.openxmlformats.org/drawingml/2006/main">
            <a:ext uri="{FF2B5EF4-FFF2-40B4-BE49-F238E27FC236}">
              <a16:creationId xmlns:a16="http://schemas.microsoft.com/office/drawing/2014/main" id="{BEEE5F93-076D-8AD7-D258-0E81F382056C}"/>
            </a:ext>
          </a:extLst>
        </cdr:cNvPr>
        <cdr:cNvSpPr txBox="1"/>
      </cdr:nvSpPr>
      <cdr:spPr>
        <a:xfrm xmlns:a="http://schemas.openxmlformats.org/drawingml/2006/main">
          <a:off x="1314621" y="50315"/>
          <a:ext cx="2934136" cy="243439"/>
        </a:xfrm>
        <a:prstGeom xmlns:a="http://schemas.openxmlformats.org/drawingml/2006/main" prst="rect">
          <a:avLst/>
        </a:prstGeom>
        <a:noFill xmlns:a="http://schemas.openxmlformats.org/drawingml/2006/main"/>
      </cdr:spPr>
      <cdr:txBody>
        <a:bodyPr xmlns:a="http://schemas.openxmlformats.org/drawingml/2006/main" vertOverflow="clip" wrap="square" rtlCol="0"/>
        <a:lstStyle xmlns:a="http://schemas.openxmlformats.org/drawingml/2006/main"/>
        <a:p xmlns:a="http://schemas.openxmlformats.org/drawingml/2006/main">
          <a:r>
            <a:rPr lang="en-GB" sz="1200">
              <a:solidFill>
                <a:schemeClr val="bg2"/>
              </a:solidFill>
            </a:rPr>
            <a:t>Total Spends &amp;</a:t>
          </a:r>
          <a:r>
            <a:rPr lang="en-GB" sz="1200" baseline="0">
              <a:solidFill>
                <a:schemeClr val="bg2"/>
              </a:solidFill>
            </a:rPr>
            <a:t> Re</a:t>
          </a:r>
          <a:r>
            <a:rPr lang="en-GB" sz="1200">
              <a:solidFill>
                <a:schemeClr val="bg2"/>
              </a:solidFill>
            </a:rPr>
            <a:t>turns on</a:t>
          </a:r>
          <a:r>
            <a:rPr lang="en-GB" sz="1200" baseline="0">
              <a:solidFill>
                <a:schemeClr val="bg2"/>
              </a:solidFill>
            </a:rPr>
            <a:t> MOM</a:t>
          </a:r>
          <a:endParaRPr lang="en-GB" sz="1200">
            <a:solidFill>
              <a:schemeClr val="bg2"/>
            </a:solidFill>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3</xdr:col>
      <xdr:colOff>9619</xdr:colOff>
      <xdr:row>2</xdr:row>
      <xdr:rowOff>13855</xdr:rowOff>
    </xdr:from>
    <xdr:to>
      <xdr:col>15</xdr:col>
      <xdr:colOff>660400</xdr:colOff>
      <xdr:row>19</xdr:row>
      <xdr:rowOff>182803</xdr:rowOff>
    </xdr:to>
    <xdr:graphicFrame macro="">
      <xdr:nvGraphicFramePr>
        <xdr:cNvPr id="3" name="Chart 2">
          <a:extLst>
            <a:ext uri="{FF2B5EF4-FFF2-40B4-BE49-F238E27FC236}">
              <a16:creationId xmlns:a16="http://schemas.microsoft.com/office/drawing/2014/main" id="{14466A99-EF02-A6A3-1642-C1AA9F29D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573424</xdr:colOff>
      <xdr:row>30</xdr:row>
      <xdr:rowOff>63938</xdr:rowOff>
    </xdr:from>
    <xdr:to>
      <xdr:col>16</xdr:col>
      <xdr:colOff>591001</xdr:colOff>
      <xdr:row>56</xdr:row>
      <xdr:rowOff>180362</xdr:rowOff>
    </xdr:to>
    <xdr:graphicFrame macro="">
      <xdr:nvGraphicFramePr>
        <xdr:cNvPr id="10" name="Chart 9">
          <a:extLst>
            <a:ext uri="{FF2B5EF4-FFF2-40B4-BE49-F238E27FC236}">
              <a16:creationId xmlns:a16="http://schemas.microsoft.com/office/drawing/2014/main" id="{57083F6B-4BCF-8DAA-175B-DB5A8DDDE7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418210</xdr:colOff>
      <xdr:row>2</xdr:row>
      <xdr:rowOff>101689</xdr:rowOff>
    </xdr:from>
    <xdr:to>
      <xdr:col>11</xdr:col>
      <xdr:colOff>660400</xdr:colOff>
      <xdr:row>16</xdr:row>
      <xdr:rowOff>182123</xdr:rowOff>
    </xdr:to>
    <xdr:graphicFrame macro="">
      <xdr:nvGraphicFramePr>
        <xdr:cNvPr id="2" name="Chart 1">
          <a:extLst>
            <a:ext uri="{FF2B5EF4-FFF2-40B4-BE49-F238E27FC236}">
              <a16:creationId xmlns:a16="http://schemas.microsoft.com/office/drawing/2014/main" id="{77DEB52A-C292-3A41-D207-B65144EB3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270144</xdr:colOff>
      <xdr:row>20</xdr:row>
      <xdr:rowOff>86748</xdr:rowOff>
    </xdr:from>
    <xdr:to>
      <xdr:col>11</xdr:col>
      <xdr:colOff>355054</xdr:colOff>
      <xdr:row>34</xdr:row>
      <xdr:rowOff>117744</xdr:rowOff>
    </xdr:to>
    <xdr:graphicFrame macro="">
      <xdr:nvGraphicFramePr>
        <xdr:cNvPr id="3" name="Chart 2">
          <a:extLst>
            <a:ext uri="{FF2B5EF4-FFF2-40B4-BE49-F238E27FC236}">
              <a16:creationId xmlns:a16="http://schemas.microsoft.com/office/drawing/2014/main" id="{33033BD8-9868-7C69-861D-EBC61A396C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12699</xdr:colOff>
      <xdr:row>1</xdr:row>
      <xdr:rowOff>186267</xdr:rowOff>
    </xdr:from>
    <xdr:to>
      <xdr:col>7</xdr:col>
      <xdr:colOff>50800</xdr:colOff>
      <xdr:row>10</xdr:row>
      <xdr:rowOff>160867</xdr:rowOff>
    </xdr:to>
    <xdr:graphicFrame macro="">
      <xdr:nvGraphicFramePr>
        <xdr:cNvPr id="2" name="Chart 1">
          <a:extLst>
            <a:ext uri="{FF2B5EF4-FFF2-40B4-BE49-F238E27FC236}">
              <a16:creationId xmlns:a16="http://schemas.microsoft.com/office/drawing/2014/main" id="{E77D2082-4E36-147F-6D1E-B240E1E38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62368</xdr:colOff>
      <xdr:row>48</xdr:row>
      <xdr:rowOff>69589</xdr:rowOff>
    </xdr:from>
    <xdr:to>
      <xdr:col>9</xdr:col>
      <xdr:colOff>365343</xdr:colOff>
      <xdr:row>64</xdr:row>
      <xdr:rowOff>153007</xdr:rowOff>
    </xdr:to>
    <mc:AlternateContent xmlns:mc="http://schemas.openxmlformats.org/markup-compatibility/2006">
      <mc:Choice xmlns:cx6="http://schemas.microsoft.com/office/drawing/2016/5/12/chartex" Requires="cx6">
        <xdr:graphicFrame macro="">
          <xdr:nvGraphicFramePr>
            <xdr:cNvPr id="3" name="Chart 2">
              <a:extLst>
                <a:ext uri="{FF2B5EF4-FFF2-40B4-BE49-F238E27FC236}">
                  <a16:creationId xmlns:a16="http://schemas.microsoft.com/office/drawing/2014/main" id="{7339E2F2-56C9-ACC0-5E9D-62838496E8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516768" y="9213589"/>
              <a:ext cx="4849575" cy="3131418"/>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2894</xdr:colOff>
      <xdr:row>21</xdr:row>
      <xdr:rowOff>169214</xdr:rowOff>
    </xdr:from>
    <xdr:to>
      <xdr:col>10</xdr:col>
      <xdr:colOff>821211</xdr:colOff>
      <xdr:row>39</xdr:row>
      <xdr:rowOff>185095</xdr:rowOff>
    </xdr:to>
    <xdr:graphicFrame macro="">
      <xdr:nvGraphicFramePr>
        <xdr:cNvPr id="4" name="Chart 3">
          <a:extLst>
            <a:ext uri="{FF2B5EF4-FFF2-40B4-BE49-F238E27FC236}">
              <a16:creationId xmlns:a16="http://schemas.microsoft.com/office/drawing/2014/main" id="{2C4606AF-9747-7145-801B-14B4D9D3B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12701</xdr:colOff>
      <xdr:row>3</xdr:row>
      <xdr:rowOff>5650</xdr:rowOff>
    </xdr:from>
    <xdr:to>
      <xdr:col>20</xdr:col>
      <xdr:colOff>867</xdr:colOff>
      <xdr:row>21</xdr:row>
      <xdr:rowOff>177800</xdr:rowOff>
    </xdr:to>
    <xdr:graphicFrame macro="">
      <xdr:nvGraphicFramePr>
        <xdr:cNvPr id="9" name="Chart 8">
          <a:extLst>
            <a:ext uri="{FF2B5EF4-FFF2-40B4-BE49-F238E27FC236}">
              <a16:creationId xmlns:a16="http://schemas.microsoft.com/office/drawing/2014/main" id="{D13D611A-0985-894F-97B7-8A660063E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3</xdr:row>
      <xdr:rowOff>11655</xdr:rowOff>
    </xdr:from>
    <xdr:to>
      <xdr:col>1</xdr:col>
      <xdr:colOff>814716</xdr:colOff>
      <xdr:row>42</xdr:row>
      <xdr:rowOff>16933</xdr:rowOff>
    </xdr:to>
    <mc:AlternateContent xmlns:mc="http://schemas.openxmlformats.org/markup-compatibility/2006" xmlns:a14="http://schemas.microsoft.com/office/drawing/2010/main">
      <mc:Choice Requires="a14">
        <xdr:graphicFrame macro="">
          <xdr:nvGraphicFramePr>
            <xdr:cNvPr id="17" name="Week 3">
              <a:extLst>
                <a:ext uri="{FF2B5EF4-FFF2-40B4-BE49-F238E27FC236}">
                  <a16:creationId xmlns:a16="http://schemas.microsoft.com/office/drawing/2014/main" id="{FE4F643D-695E-2D2C-C503-BFF5C6A4DCF8}"/>
                </a:ext>
              </a:extLst>
            </xdr:cNvPr>
            <xdr:cNvGraphicFramePr/>
          </xdr:nvGraphicFramePr>
          <xdr:xfrm>
            <a:off x="0" y="0"/>
            <a:ext cx="0" cy="0"/>
          </xdr:xfrm>
          <a:graphic>
            <a:graphicData uri="http://schemas.microsoft.com/office/drawing/2010/slicer">
              <sle:slicer xmlns:sle="http://schemas.microsoft.com/office/drawing/2010/slicer" name="Week 3"/>
            </a:graphicData>
          </a:graphic>
        </xdr:graphicFrame>
      </mc:Choice>
      <mc:Fallback xmlns="">
        <xdr:sp macro="" textlink="">
          <xdr:nvSpPr>
            <xdr:cNvPr id="0" name=""/>
            <xdr:cNvSpPr>
              <a:spLocks noTextEdit="1"/>
            </xdr:cNvSpPr>
          </xdr:nvSpPr>
          <xdr:spPr>
            <a:xfrm>
              <a:off x="0" y="579102"/>
              <a:ext cx="1652376" cy="73820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21772</xdr:colOff>
      <xdr:row>42</xdr:row>
      <xdr:rowOff>16464</xdr:rowOff>
    </xdr:from>
    <xdr:to>
      <xdr:col>1</xdr:col>
      <xdr:colOff>812800</xdr:colOff>
      <xdr:row>64</xdr:row>
      <xdr:rowOff>152400</xdr:rowOff>
    </xdr:to>
    <mc:AlternateContent xmlns:mc="http://schemas.openxmlformats.org/markup-compatibility/2006" xmlns:a14="http://schemas.microsoft.com/office/drawing/2010/main">
      <mc:Choice Requires="a14">
        <xdr:graphicFrame macro="">
          <xdr:nvGraphicFramePr>
            <xdr:cNvPr id="18" name="Months 2">
              <a:extLst>
                <a:ext uri="{FF2B5EF4-FFF2-40B4-BE49-F238E27FC236}">
                  <a16:creationId xmlns:a16="http://schemas.microsoft.com/office/drawing/2014/main" id="{03BB9E15-2418-3185-6375-17A5ED26E2E7}"/>
                </a:ext>
              </a:extLst>
            </xdr:cNvPr>
            <xdr:cNvGraphicFramePr/>
          </xdr:nvGraphicFramePr>
          <xdr:xfrm>
            <a:off x="0" y="0"/>
            <a:ext cx="0" cy="0"/>
          </xdr:xfrm>
          <a:graphic>
            <a:graphicData uri="http://schemas.microsoft.com/office/drawing/2010/slicer">
              <sle:slicer xmlns:sle="http://schemas.microsoft.com/office/drawing/2010/slicer" name="Months 2"/>
            </a:graphicData>
          </a:graphic>
        </xdr:graphicFrame>
      </mc:Choice>
      <mc:Fallback xmlns="">
        <xdr:sp macro="" textlink="">
          <xdr:nvSpPr>
            <xdr:cNvPr id="0" name=""/>
            <xdr:cNvSpPr>
              <a:spLocks noTextEdit="1"/>
            </xdr:cNvSpPr>
          </xdr:nvSpPr>
          <xdr:spPr>
            <a:xfrm>
              <a:off x="21772" y="7960719"/>
              <a:ext cx="1628688" cy="42972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209176</xdr:colOff>
      <xdr:row>0</xdr:row>
      <xdr:rowOff>29883</xdr:rowOff>
    </xdr:from>
    <xdr:to>
      <xdr:col>7</xdr:col>
      <xdr:colOff>747059</xdr:colOff>
      <xdr:row>2</xdr:row>
      <xdr:rowOff>147420</xdr:rowOff>
    </xdr:to>
    <xdr:pic>
      <xdr:nvPicPr>
        <xdr:cNvPr id="29" name="Picture 28">
          <a:extLst>
            <a:ext uri="{FF2B5EF4-FFF2-40B4-BE49-F238E27FC236}">
              <a16:creationId xmlns:a16="http://schemas.microsoft.com/office/drawing/2014/main" id="{5AF85EEE-30BB-3A37-BBC4-82522390223F}"/>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b="20101"/>
        <a:stretch/>
      </xdr:blipFill>
      <xdr:spPr>
        <a:xfrm>
          <a:off x="5961529" y="29883"/>
          <a:ext cx="537883" cy="506008"/>
        </a:xfrm>
        <a:prstGeom prst="rect">
          <a:avLst/>
        </a:prstGeom>
      </xdr:spPr>
    </xdr:pic>
    <xdr:clientData/>
  </xdr:twoCellAnchor>
  <xdr:twoCellAnchor>
    <xdr:from>
      <xdr:col>2</xdr:col>
      <xdr:colOff>0</xdr:colOff>
      <xdr:row>39</xdr:row>
      <xdr:rowOff>127000</xdr:rowOff>
    </xdr:from>
    <xdr:to>
      <xdr:col>10</xdr:col>
      <xdr:colOff>821268</xdr:colOff>
      <xdr:row>56</xdr:row>
      <xdr:rowOff>173566</xdr:rowOff>
    </xdr:to>
    <xdr:graphicFrame macro="">
      <xdr:nvGraphicFramePr>
        <xdr:cNvPr id="3" name="Chart 2">
          <a:extLst>
            <a:ext uri="{FF2B5EF4-FFF2-40B4-BE49-F238E27FC236}">
              <a16:creationId xmlns:a16="http://schemas.microsoft.com/office/drawing/2014/main" id="{8F1CF6CF-3A19-3F4B-884B-C3BD5C99C2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792295</xdr:colOff>
      <xdr:row>21</xdr:row>
      <xdr:rowOff>152401</xdr:rowOff>
    </xdr:from>
    <xdr:to>
      <xdr:col>19</xdr:col>
      <xdr:colOff>812802</xdr:colOff>
      <xdr:row>39</xdr:row>
      <xdr:rowOff>174770</xdr:rowOff>
    </xdr:to>
    <xdr:graphicFrame macro="">
      <xdr:nvGraphicFramePr>
        <xdr:cNvPr id="5" name="Chart 4">
          <a:extLst>
            <a:ext uri="{FF2B5EF4-FFF2-40B4-BE49-F238E27FC236}">
              <a16:creationId xmlns:a16="http://schemas.microsoft.com/office/drawing/2014/main" id="{6940D356-9AAC-A229-86A2-D1BD3FCE16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812800</xdr:colOff>
      <xdr:row>3</xdr:row>
      <xdr:rowOff>3096</xdr:rowOff>
    </xdr:from>
    <xdr:to>
      <xdr:col>11</xdr:col>
      <xdr:colOff>44898</xdr:colOff>
      <xdr:row>21</xdr:row>
      <xdr:rowOff>171450</xdr:rowOff>
    </xdr:to>
    <xdr:graphicFrame macro="">
      <xdr:nvGraphicFramePr>
        <xdr:cNvPr id="10" name="Chart 9">
          <a:extLst>
            <a:ext uri="{FF2B5EF4-FFF2-40B4-BE49-F238E27FC236}">
              <a16:creationId xmlns:a16="http://schemas.microsoft.com/office/drawing/2014/main" id="{B3103E74-94A7-C604-F258-BD6CAE569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816429</xdr:colOff>
      <xdr:row>39</xdr:row>
      <xdr:rowOff>133839</xdr:rowOff>
    </xdr:from>
    <xdr:to>
      <xdr:col>20</xdr:col>
      <xdr:colOff>14270</xdr:colOff>
      <xdr:row>56</xdr:row>
      <xdr:rowOff>177800</xdr:rowOff>
    </xdr:to>
    <xdr:graphicFrame macro="">
      <xdr:nvGraphicFramePr>
        <xdr:cNvPr id="13" name="Chart 12">
          <a:extLst>
            <a:ext uri="{FF2B5EF4-FFF2-40B4-BE49-F238E27FC236}">
              <a16:creationId xmlns:a16="http://schemas.microsoft.com/office/drawing/2014/main" id="{61DA581B-5F13-204D-B288-70916DDE88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15678</xdr:colOff>
      <xdr:row>56</xdr:row>
      <xdr:rowOff>127000</xdr:rowOff>
    </xdr:from>
    <xdr:to>
      <xdr:col>20</xdr:col>
      <xdr:colOff>11869</xdr:colOff>
      <xdr:row>74</xdr:row>
      <xdr:rowOff>178037</xdr:rowOff>
    </xdr:to>
    <mc:AlternateContent xmlns:mc="http://schemas.openxmlformats.org/markup-compatibility/2006">
      <mc:Choice xmlns:cx6="http://schemas.microsoft.com/office/drawing/2016/5/12/chartex" Requires="cx6">
        <xdr:graphicFrame macro="">
          <xdr:nvGraphicFramePr>
            <xdr:cNvPr id="14" name="Chart 13">
              <a:extLst>
                <a:ext uri="{FF2B5EF4-FFF2-40B4-BE49-F238E27FC236}">
                  <a16:creationId xmlns:a16="http://schemas.microsoft.com/office/drawing/2014/main" id="{A504F288-7298-5B7F-C12A-B4FDE3F431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9096178" y="10795000"/>
              <a:ext cx="7425691" cy="3480037"/>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803088</xdr:colOff>
      <xdr:row>56</xdr:row>
      <xdr:rowOff>130735</xdr:rowOff>
    </xdr:from>
    <xdr:to>
      <xdr:col>11</xdr:col>
      <xdr:colOff>84666</xdr:colOff>
      <xdr:row>74</xdr:row>
      <xdr:rowOff>165652</xdr:rowOff>
    </xdr:to>
    <xdr:graphicFrame macro="">
      <xdr:nvGraphicFramePr>
        <xdr:cNvPr id="15" name="Chart 14">
          <a:extLst>
            <a:ext uri="{FF2B5EF4-FFF2-40B4-BE49-F238E27FC236}">
              <a16:creationId xmlns:a16="http://schemas.microsoft.com/office/drawing/2014/main" id="{8FB67BE9-9314-F249-81CF-79126E7DC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64</xdr:row>
      <xdr:rowOff>114300</xdr:rowOff>
    </xdr:from>
    <xdr:to>
      <xdr:col>2</xdr:col>
      <xdr:colOff>0</xdr:colOff>
      <xdr:row>74</xdr:row>
      <xdr:rowOff>155300</xdr:rowOff>
    </xdr:to>
    <mc:AlternateContent xmlns:mc="http://schemas.openxmlformats.org/markup-compatibility/2006" xmlns:a14="http://schemas.microsoft.com/office/drawing/2010/main">
      <mc:Choice Requires="a14">
        <xdr:graphicFrame macro="">
          <xdr:nvGraphicFramePr>
            <xdr:cNvPr id="20" name="Keyword type 1">
              <a:extLst>
                <a:ext uri="{FF2B5EF4-FFF2-40B4-BE49-F238E27FC236}">
                  <a16:creationId xmlns:a16="http://schemas.microsoft.com/office/drawing/2014/main" id="{F61A3BF1-A97C-0121-6417-56E840D0EB5F}"/>
                </a:ext>
              </a:extLst>
            </xdr:cNvPr>
            <xdr:cNvGraphicFramePr/>
          </xdr:nvGraphicFramePr>
          <xdr:xfrm>
            <a:off x="0" y="0"/>
            <a:ext cx="0" cy="0"/>
          </xdr:xfrm>
          <a:graphic>
            <a:graphicData uri="http://schemas.microsoft.com/office/drawing/2010/slicer">
              <sle:slicer xmlns:sle="http://schemas.microsoft.com/office/drawing/2010/slicer" name="Keyword type 1"/>
            </a:graphicData>
          </a:graphic>
        </xdr:graphicFrame>
      </mc:Choice>
      <mc:Fallback xmlns="">
        <xdr:sp macro="" textlink="">
          <xdr:nvSpPr>
            <xdr:cNvPr id="0" name=""/>
            <xdr:cNvSpPr>
              <a:spLocks noTextEdit="1"/>
            </xdr:cNvSpPr>
          </xdr:nvSpPr>
          <xdr:spPr>
            <a:xfrm>
              <a:off x="0" y="12219832"/>
              <a:ext cx="1675319" cy="19324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c:userShapes xmlns:c="http://schemas.openxmlformats.org/drawingml/2006/chart">
  <cdr:relSizeAnchor xmlns:cdr="http://schemas.openxmlformats.org/drawingml/2006/chartDrawing">
    <cdr:from>
      <cdr:x>0.29743</cdr:x>
      <cdr:y>0.02725</cdr:y>
    </cdr:from>
    <cdr:to>
      <cdr:x>0.63189</cdr:x>
      <cdr:y>0.08782</cdr:y>
    </cdr:to>
    <cdr:sp macro="" textlink="">
      <cdr:nvSpPr>
        <cdr:cNvPr id="2" name="TextBox 1">
          <a:extLst xmlns:a="http://schemas.openxmlformats.org/drawingml/2006/main">
            <a:ext uri="{FF2B5EF4-FFF2-40B4-BE49-F238E27FC236}">
              <a16:creationId xmlns:a16="http://schemas.microsoft.com/office/drawing/2014/main" id="{5C3E952F-84DA-B8D2-BA68-B2CCF6B6B8CA}"/>
            </a:ext>
          </a:extLst>
        </cdr:cNvPr>
        <cdr:cNvSpPr txBox="1"/>
      </cdr:nvSpPr>
      <cdr:spPr>
        <a:xfrm xmlns:a="http://schemas.openxmlformats.org/drawingml/2006/main">
          <a:off x="1721790" y="79931"/>
          <a:ext cx="1936084" cy="17762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i Krishna" refreshedDate="45136.410385185183" createdVersion="8" refreshedVersion="8" minRefreshableVersion="3" recordCount="418" xr:uid="{B0EAFBD5-5CBA-754A-B28D-AAB93F16063D}">
  <cacheSource type="worksheet">
    <worksheetSource ref="A1:R419" sheet="Google Ads Data"/>
  </cacheSource>
  <cacheFields count="19">
    <cacheField name="Week" numFmtId="15">
      <sharedItems containsSemiMixedTypes="0" containsNonDate="0" containsDate="1" containsString="0" minDate="2021-01-25T00:00:00" maxDate="2021-05-04T00:00:00" count="15">
        <d v="2021-01-25T00:00:00"/>
        <d v="2021-02-01T00:00:00"/>
        <d v="2021-02-08T00:00:00"/>
        <d v="2021-02-15T00:00:00"/>
        <d v="2021-02-22T00:00:00"/>
        <d v="2021-03-01T00:00:00"/>
        <d v="2021-03-08T00:00:00"/>
        <d v="2021-03-15T00:00:00"/>
        <d v="2021-03-22T00:00:00"/>
        <d v="2021-03-29T00:00:00"/>
        <d v="2021-04-05T00:00:00"/>
        <d v="2021-04-12T00:00:00"/>
        <d v="2021-04-19T00:00:00"/>
        <d v="2021-04-26T00:00:00"/>
        <d v="2021-05-03T00:00:00"/>
      </sharedItems>
      <fieldGroup par="18" base="0">
        <rangePr groupBy="days" startDate="2021-01-25T00:00:00" endDate="2021-05-04T00:00:00"/>
        <groupItems count="368">
          <s v="&lt;25/01/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4/05/21"/>
        </groupItems>
      </fieldGroup>
    </cacheField>
    <cacheField name="Campaign" numFmtId="0">
      <sharedItems/>
    </cacheField>
    <cacheField name="Ad group" numFmtId="0">
      <sharedItems/>
    </cacheField>
    <cacheField name="Keyword type" numFmtId="0">
      <sharedItems/>
    </cacheField>
    <cacheField name="Search Keyword" numFmtId="0">
      <sharedItems/>
    </cacheField>
    <cacheField name="Currency" numFmtId="0">
      <sharedItems/>
    </cacheField>
    <cacheField name="Clicks" numFmtId="0">
      <sharedItems containsSemiMixedTypes="0" containsString="0" containsNumber="1" containsInteger="1" minValue="0" maxValue="12"/>
    </cacheField>
    <cacheField name="Impressions" numFmtId="0">
      <sharedItems containsSemiMixedTypes="0" containsString="0" containsNumber="1" containsInteger="1" minValue="0" maxValue="357"/>
    </cacheField>
    <cacheField name="Cost ( )" numFmtId="2">
      <sharedItems containsSemiMixedTypes="0" containsString="0" containsNumber="1" minValue="0" maxValue="92.09"/>
    </cacheField>
    <cacheField name="Leads" numFmtId="0">
      <sharedItems containsSemiMixedTypes="0" containsString="0" containsNumber="1" containsInteger="1" minValue="0" maxValue="1"/>
    </cacheField>
    <cacheField name="Prospects" numFmtId="0">
      <sharedItems containsSemiMixedTypes="0" containsString="0" containsNumber="1" containsInteger="1" minValue="0" maxValue="3"/>
    </cacheField>
    <cacheField name="Payment ( )" numFmtId="0">
      <sharedItems containsString="0" containsBlank="1" containsNumber="1" containsInteger="1" minValue="980" maxValue="2388"/>
    </cacheField>
    <cacheField name="Payment Date" numFmtId="0">
      <sharedItems containsNonDate="0" containsDate="1" containsString="0" containsBlank="1" minDate="2021-02-03T00:00:00" maxDate="2021-05-05T00:00:00"/>
    </cacheField>
    <cacheField name="month payment" numFmtId="15">
      <sharedItems count="10">
        <s v="02-21"/>
        <s v="01-00"/>
        <s v="03-21"/>
        <s v="04-21"/>
        <s v="05-21"/>
        <s v="Feb-21" u="1"/>
        <s v="Apr-21" u="1"/>
        <s v="Jan-00" u="1"/>
        <s v="Mar-21" u="1"/>
        <s v="May-21" u="1"/>
      </sharedItems>
    </cacheField>
    <cacheField name="week payment" numFmtId="15">
      <sharedItems count="9">
        <s v="03-02-21"/>
        <s v="00-01-00"/>
        <s v="13-03-21"/>
        <s v="15-02-21"/>
        <s v="01-03-21"/>
        <s v="29-04-21"/>
        <s v="03-04-21"/>
        <s v="01-05-21"/>
        <s v="04-05-21"/>
      </sharedItems>
    </cacheField>
    <cacheField name="Country" numFmtId="0">
      <sharedItems/>
    </cacheField>
    <cacheField name="Return" numFmtId="0">
      <sharedItems containsSemiMixedTypes="0" containsString="0" containsNumber="1" minValue="0" maxValue="121.58859470468431"/>
    </cacheField>
    <cacheField name="Profit" numFmtId="2">
      <sharedItems containsSemiMixedTypes="0" containsString="0" containsNumber="1" minValue="-92.09" maxValue="2368.36"/>
    </cacheField>
    <cacheField name="Months" numFmtId="0" databaseField="0">
      <fieldGroup base="0">
        <rangePr groupBy="months" startDate="2021-01-25T00:00:00" endDate="2021-05-04T00:00:00"/>
        <groupItems count="14">
          <s v="&lt;25/01/21"/>
          <s v="Jan"/>
          <s v="Feb"/>
          <s v="Mar"/>
          <s v="Apr"/>
          <s v="May"/>
          <s v="Jun"/>
          <s v="Jul"/>
          <s v="Aug"/>
          <s v="Sep"/>
          <s v="Oct"/>
          <s v="Nov"/>
          <s v="Dec"/>
          <s v="&gt;04/05/21"/>
        </groupItems>
      </fieldGroup>
    </cacheField>
  </cacheFields>
  <extLst>
    <ext xmlns:x14="http://schemas.microsoft.com/office/spreadsheetml/2009/9/main" uri="{725AE2AE-9491-48be-B2B4-4EB974FC3084}">
      <x14:pivotCacheDefinition pivotCacheId="165068498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i Krishna" refreshedDate="45136.410385416668" createdVersion="8" refreshedVersion="8" minRefreshableVersion="3" recordCount="419" xr:uid="{368DCCD8-FF26-E04A-9C03-303BC2D3B124}">
  <cacheSource type="worksheet">
    <worksheetSource ref="A1:R1048576" sheet="Google Ads Data"/>
  </cacheSource>
  <cacheFields count="19">
    <cacheField name="Week" numFmtId="0">
      <sharedItems containsNonDate="0" containsDate="1" containsString="0" containsBlank="1" minDate="2021-01-25T00:00:00" maxDate="2021-05-04T00:00:00"/>
    </cacheField>
    <cacheField name="Campaign" numFmtId="0">
      <sharedItems containsBlank="1" count="16">
        <s v="EK_Generic_Swimming"/>
        <s v="EK_Generic_Quad-Tok_Yoga"/>
        <s v="EK_Generic_Swimming_UK"/>
        <s v="EK_Generic_Swimming_Canada"/>
        <s v="EK_Generic_Tri-Tok_Reservation"/>
        <s v="EK_Generic_Quad-Tok_Yoga_Singapore"/>
        <s v="EK_Generic_Tri-Tok_Reservation_Canada"/>
        <s v="EK_Generic_Tri-Tok_Reservation_UK"/>
        <s v="EK_Generic_Tri-Tok_Reservation_UAE"/>
        <s v="EK_Generic_Tri-Tok_Reservation_Singapore"/>
        <s v="EK_Generic_Quad-Tok_Pilates"/>
        <s v="EK_Generic_Tri-Tok_Yoga_Singapore"/>
        <s v="EK_Generic_Tri-Tok_Pilates"/>
        <s v="EK_Generic_Tri-Tok_Yoga"/>
        <s v="EK_Generic_Swimming_Singapore"/>
        <m/>
      </sharedItems>
    </cacheField>
    <cacheField name="Ad group" numFmtId="0">
      <sharedItems containsBlank="1" count="28">
        <s v="Pool_Reservation_System_Exact"/>
        <s v="Pool_Booking_App_Exact"/>
        <s v="Yoga_Studio_Booking_Software_Broad"/>
        <s v="Pool_Scheduling_Software_Phrase"/>
        <s v="Pool_Reservation_Software_Broad"/>
        <s v="Pool_Reservation_Software_Exact"/>
        <s v="Reservation_Management_System_Phrase"/>
        <s v="Reservation_Management_System_Exact"/>
        <s v="Swimming_Pool_Reservation_System_Exact"/>
        <s v="Yoga_Studio_Booking_Software_Exact"/>
        <s v="Swimming_Pool_Booking_System_Exact"/>
        <s v="Yoga_Studio_Generic_Software_Phrase"/>
        <s v="Pilates_Studio_Management_Software_Exact"/>
        <s v="Pool_Reservation_Software_Open_Broad"/>
        <s v="Yoga_Studio_Software_Exact"/>
        <s v="Pilates_Booking_System_Exact"/>
        <s v="Pilates_Studio_Software_Phrase"/>
        <s v="Pilates_Management_Software_Exact"/>
        <s v="Pilates_Studio_Software_Exact"/>
        <s v="Pilates_Studio_Booking_Software_Broad"/>
        <s v="Yoga_Studio_App_Phrase"/>
        <s v="Yoga_Studio_App_Broad"/>
        <s v="Yoga_Studio_Software_Broad"/>
        <s v="Yoga_Studio_App_Exact"/>
        <s v="Yoga_Studio_Software_Phrase"/>
        <s v="Pilates_Booking_System_Phrase"/>
        <s v="Pilates_Studio_Software_Manager_Exact"/>
        <m/>
      </sharedItems>
    </cacheField>
    <cacheField name="Keyword type" numFmtId="0">
      <sharedItems containsBlank="1" count="4">
        <s v="Exact"/>
        <s v="Broad"/>
        <s v="Phrase"/>
        <m/>
      </sharedItems>
    </cacheField>
    <cacheField name="Search Keyword" numFmtId="0">
      <sharedItems containsBlank="1"/>
    </cacheField>
    <cacheField name="Currency" numFmtId="0">
      <sharedItems containsBlank="1"/>
    </cacheField>
    <cacheField name="Clicks" numFmtId="0">
      <sharedItems containsString="0" containsBlank="1" containsNumber="1" containsInteger="1" minValue="0" maxValue="12"/>
    </cacheField>
    <cacheField name="Impressions" numFmtId="0">
      <sharedItems containsString="0" containsBlank="1" containsNumber="1" containsInteger="1" minValue="0" maxValue="357"/>
    </cacheField>
    <cacheField name="Cost ( )" numFmtId="2">
      <sharedItems containsString="0" containsBlank="1" containsNumber="1" minValue="0" maxValue="92.09"/>
    </cacheField>
    <cacheField name="Leads" numFmtId="0">
      <sharedItems containsString="0" containsBlank="1" containsNumber="1" containsInteger="1" minValue="0" maxValue="1"/>
    </cacheField>
    <cacheField name="Prospects" numFmtId="0">
      <sharedItems containsString="0" containsBlank="1" containsNumber="1" containsInteger="1" minValue="0" maxValue="3"/>
    </cacheField>
    <cacheField name="Payment ( )" numFmtId="0">
      <sharedItems containsString="0" containsBlank="1" containsNumber="1" containsInteger="1" minValue="980" maxValue="2388"/>
    </cacheField>
    <cacheField name="Payment Date" numFmtId="0">
      <sharedItems containsNonDate="0" containsDate="1" containsString="0" containsBlank="1" minDate="2021-02-03T00:00:00" maxDate="2021-05-05T00:00:00" count="9">
        <d v="2021-02-03T00:00:00"/>
        <m/>
        <d v="2021-03-13T00:00:00"/>
        <d v="2021-02-15T00:00:00"/>
        <d v="2021-03-01T00:00:00"/>
        <d v="2021-04-29T00:00:00"/>
        <d v="2021-04-03T00:00:00"/>
        <d v="2021-05-01T00:00:00"/>
        <d v="2021-05-04T00:00:00"/>
      </sharedItems>
      <fieldGroup par="18" base="12">
        <rangePr groupBy="days" startDate="2021-02-03T00:00:00" endDate="2021-05-05T00:00:00"/>
        <groupItems count="368">
          <s v="(blank)"/>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5/05/21"/>
        </groupItems>
      </fieldGroup>
    </cacheField>
    <cacheField name="month payment" numFmtId="0">
      <sharedItems containsBlank="1"/>
    </cacheField>
    <cacheField name="week payment" numFmtId="0">
      <sharedItems containsBlank="1"/>
    </cacheField>
    <cacheField name="Country" numFmtId="0">
      <sharedItems containsBlank="1" count="2">
        <s v="USA"/>
        <m/>
      </sharedItems>
    </cacheField>
    <cacheField name="Return" numFmtId="0">
      <sharedItems containsString="0" containsBlank="1" containsNumber="1" minValue="0" maxValue="121.58859470468431"/>
    </cacheField>
    <cacheField name="Profit" numFmtId="0">
      <sharedItems containsString="0" containsBlank="1" containsNumber="1" minValue="-92.09" maxValue="2368.36"/>
    </cacheField>
    <cacheField name="Months" numFmtId="0" databaseField="0">
      <fieldGroup base="12">
        <rangePr groupBy="months" startDate="2021-02-03T00:00:00" endDate="2021-05-05T00:00:00"/>
        <groupItems count="14">
          <s v="&lt;03/02/21"/>
          <s v="Jan"/>
          <s v="Feb"/>
          <s v="Mar"/>
          <s v="Apr"/>
          <s v="May"/>
          <s v="Jun"/>
          <s v="Jul"/>
          <s v="Aug"/>
          <s v="Sep"/>
          <s v="Oct"/>
          <s v="Nov"/>
          <s v="Dec"/>
          <s v="&gt;05/05/21"/>
        </groupItems>
      </fieldGroup>
    </cacheField>
  </cacheFields>
  <extLst>
    <ext xmlns:x14="http://schemas.microsoft.com/office/spreadsheetml/2009/9/main" uri="{725AE2AE-9491-48be-B2B4-4EB974FC3084}">
      <x14:pivotCacheDefinition pivotCacheId="12579118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8">
  <r>
    <x v="0"/>
    <s v="EK_Generic_Swimming"/>
    <s v="Pool_Reservation_System_Exact"/>
    <s v="Exact"/>
    <s v="pool reservation system"/>
    <s v="USD"/>
    <n v="2"/>
    <n v="17"/>
    <n v="38.33"/>
    <n v="0"/>
    <n v="1"/>
    <n v="980"/>
    <d v="2021-02-03T00:00:00"/>
    <x v="0"/>
    <x v="0"/>
    <s v="USA"/>
    <n v="25.567440647012784"/>
    <n v="941.67"/>
  </r>
  <r>
    <x v="0"/>
    <s v="EK_Generic_Swimming"/>
    <s v="Pool_Booking_App_Exact"/>
    <s v="Exact"/>
    <s v="pool booking app"/>
    <s v="USD"/>
    <n v="1"/>
    <n v="13"/>
    <n v="11.7"/>
    <n v="0"/>
    <n v="0"/>
    <m/>
    <m/>
    <x v="1"/>
    <x v="1"/>
    <s v="USA"/>
    <n v="0"/>
    <n v="-11.7"/>
  </r>
  <r>
    <x v="0"/>
    <s v="EK_Generic_Quad-Tok_Yoga"/>
    <s v="Yoga_Studio_Booking_Software_Broad"/>
    <s v="Broad"/>
    <s v="yoga studio booking software"/>
    <s v="USD"/>
    <n v="4"/>
    <n v="154"/>
    <n v="45.13"/>
    <n v="0"/>
    <n v="1"/>
    <n v="1188"/>
    <d v="2021-03-13T00:00:00"/>
    <x v="2"/>
    <x v="2"/>
    <s v="USA"/>
    <n v="26.32395302459561"/>
    <n v="1142.8699999999999"/>
  </r>
  <r>
    <x v="0"/>
    <s v="EK_Generic_Swimming"/>
    <s v="Pool_Scheduling_Software_Phrase"/>
    <s v="Phrase"/>
    <s v="pool scheduling software"/>
    <s v="USD"/>
    <n v="2"/>
    <n v="8"/>
    <n v="23.91"/>
    <n v="0"/>
    <n v="0"/>
    <m/>
    <m/>
    <x v="1"/>
    <x v="1"/>
    <s v="USA"/>
    <n v="0"/>
    <n v="-23.91"/>
  </r>
  <r>
    <x v="0"/>
    <s v="EK_Generic_Swimming_UK"/>
    <s v="Pool_Reservation_Software_Broad"/>
    <s v="Broad"/>
    <s v="pool reservation software"/>
    <s v="USD"/>
    <n v="2"/>
    <n v="13"/>
    <n v="4.8899999999999997"/>
    <n v="0"/>
    <n v="0"/>
    <m/>
    <m/>
    <x v="1"/>
    <x v="1"/>
    <s v="USA"/>
    <n v="0"/>
    <n v="-4.8899999999999997"/>
  </r>
  <r>
    <x v="0"/>
    <s v="EK_Generic_Swimming_Canada"/>
    <s v="Pool_Reservation_Software_Broad"/>
    <s v="Broad"/>
    <s v="pool reservation software"/>
    <s v="USD"/>
    <n v="1"/>
    <n v="2"/>
    <n v="4.93"/>
    <n v="0"/>
    <n v="0"/>
    <m/>
    <m/>
    <x v="1"/>
    <x v="1"/>
    <s v="USA"/>
    <n v="0"/>
    <n v="-4.93"/>
  </r>
  <r>
    <x v="0"/>
    <s v="EK_Generic_Swimming"/>
    <s v="Pool_Reservation_Software_Exact"/>
    <s v="Exact"/>
    <s v="pool reservation software"/>
    <s v="USD"/>
    <n v="1"/>
    <n v="3"/>
    <n v="13.44"/>
    <n v="1"/>
    <n v="0"/>
    <m/>
    <m/>
    <x v="1"/>
    <x v="1"/>
    <s v="USA"/>
    <n v="0"/>
    <n v="-13.44"/>
  </r>
  <r>
    <x v="0"/>
    <s v="EK_Generic_Tri-Tok_Reservation"/>
    <s v="Reservation_Management_System_Phrase"/>
    <s v="Phrase"/>
    <s v="reservation management system"/>
    <s v="USD"/>
    <n v="1"/>
    <n v="9"/>
    <n v="6.08"/>
    <n v="0"/>
    <n v="0"/>
    <m/>
    <m/>
    <x v="1"/>
    <x v="1"/>
    <s v="USA"/>
    <n v="0"/>
    <n v="-6.08"/>
  </r>
  <r>
    <x v="0"/>
    <s v="EK_Generic_Quad-Tok_Yoga_Singapore"/>
    <s v="Yoga_Studio_Booking_Software_Broad"/>
    <s v="Broad"/>
    <s v="yoga studio booking software"/>
    <s v="USD"/>
    <n v="1"/>
    <n v="3"/>
    <n v="6.38"/>
    <n v="0"/>
    <n v="0"/>
    <m/>
    <m/>
    <x v="1"/>
    <x v="1"/>
    <s v="USA"/>
    <n v="0"/>
    <n v="-6.38"/>
  </r>
  <r>
    <x v="0"/>
    <s v="EK_Generic_Tri-Tok_Reservation"/>
    <s v="Reservation_Management_System_Exact"/>
    <s v="Exact"/>
    <s v="reservation management system"/>
    <s v="USD"/>
    <n v="0"/>
    <n v="14"/>
    <n v="0"/>
    <n v="0"/>
    <n v="0"/>
    <m/>
    <m/>
    <x v="1"/>
    <x v="1"/>
    <s v="USA"/>
    <n v="0"/>
    <n v="0"/>
  </r>
  <r>
    <x v="0"/>
    <s v="EK_Generic_Tri-Tok_Reservation_Canada"/>
    <s v="Reservation_Management_System_Phrase"/>
    <s v="Phrase"/>
    <s v="booking management software"/>
    <s v="USD"/>
    <n v="0"/>
    <n v="5"/>
    <n v="0"/>
    <n v="0"/>
    <n v="0"/>
    <m/>
    <m/>
    <x v="1"/>
    <x v="1"/>
    <s v="USA"/>
    <n v="0"/>
    <n v="0"/>
  </r>
  <r>
    <x v="0"/>
    <s v="EK_Generic_Tri-Tok_Reservation_Canada"/>
    <s v="Reservation_Management_System_Exact"/>
    <s v="Exact"/>
    <s v="reservation management system"/>
    <s v="USD"/>
    <n v="0"/>
    <n v="4"/>
    <n v="0"/>
    <n v="0"/>
    <n v="0"/>
    <m/>
    <m/>
    <x v="1"/>
    <x v="1"/>
    <s v="USA"/>
    <n v="0"/>
    <n v="0"/>
  </r>
  <r>
    <x v="0"/>
    <s v="EK_Generic_Swimming"/>
    <s v="Swimming_Pool_Reservation_System_Exact"/>
    <s v="Exact"/>
    <s v="swimming pool reservation system"/>
    <s v="USD"/>
    <n v="0"/>
    <n v="2"/>
    <n v="0"/>
    <n v="0"/>
    <n v="0"/>
    <m/>
    <m/>
    <x v="1"/>
    <x v="1"/>
    <s v="USA"/>
    <n v="0"/>
    <n v="0"/>
  </r>
  <r>
    <x v="0"/>
    <s v="EK_Generic_Tri-Tok_Reservation_UK"/>
    <s v="Reservation_Management_System_Exact"/>
    <s v="Exact"/>
    <s v="reservation management system"/>
    <s v="USD"/>
    <n v="0"/>
    <n v="10"/>
    <n v="0"/>
    <n v="0"/>
    <n v="0"/>
    <m/>
    <m/>
    <x v="1"/>
    <x v="1"/>
    <s v="USA"/>
    <n v="0"/>
    <n v="0"/>
  </r>
  <r>
    <x v="0"/>
    <s v="EK_Generic_Quad-Tok_Yoga"/>
    <s v="Yoga_Studio_Booking_Software_Exact"/>
    <s v="Exact"/>
    <s v="yoga studio booking software"/>
    <s v="USD"/>
    <n v="0"/>
    <n v="6"/>
    <n v="0"/>
    <n v="0"/>
    <n v="0"/>
    <m/>
    <m/>
    <x v="1"/>
    <x v="1"/>
    <s v="USA"/>
    <n v="0"/>
    <n v="0"/>
  </r>
  <r>
    <x v="0"/>
    <s v="EK_Generic_Tri-Tok_Reservation"/>
    <s v="Reservation_Management_System_Phrase"/>
    <s v="Phrase"/>
    <s v="booking management software"/>
    <s v="USD"/>
    <n v="0"/>
    <n v="26"/>
    <n v="0"/>
    <n v="0"/>
    <n v="0"/>
    <m/>
    <m/>
    <x v="1"/>
    <x v="1"/>
    <s v="USA"/>
    <n v="0"/>
    <n v="0"/>
  </r>
  <r>
    <x v="0"/>
    <s v="EK_Generic_Swimming"/>
    <s v="Swimming_Pool_Booking_System_Exact"/>
    <s v="Exact"/>
    <s v="swimming pool booking system"/>
    <s v="USD"/>
    <n v="0"/>
    <n v="2"/>
    <n v="0"/>
    <n v="0"/>
    <n v="0"/>
    <m/>
    <m/>
    <x v="1"/>
    <x v="1"/>
    <s v="USA"/>
    <n v="0"/>
    <n v="0"/>
  </r>
  <r>
    <x v="0"/>
    <s v="EK_Generic_Swimming_UK"/>
    <s v="Swimming_Pool_Booking_System_Exact"/>
    <s v="Exact"/>
    <s v="swimming pool booking system"/>
    <s v="USD"/>
    <n v="0"/>
    <n v="1"/>
    <n v="0"/>
    <n v="0"/>
    <n v="0"/>
    <m/>
    <m/>
    <x v="1"/>
    <x v="1"/>
    <s v="USA"/>
    <n v="0"/>
    <n v="0"/>
  </r>
  <r>
    <x v="0"/>
    <s v="EK_Generic_Tri-Tok_Reservation_UAE"/>
    <s v="Reservation_Management_System_Phrase"/>
    <s v="Phrase"/>
    <s v="booking management software"/>
    <s v="USD"/>
    <n v="0"/>
    <n v="0"/>
    <n v="0"/>
    <n v="0"/>
    <n v="0"/>
    <m/>
    <m/>
    <x v="1"/>
    <x v="1"/>
    <s v="USA"/>
    <n v="0"/>
    <n v="0"/>
  </r>
  <r>
    <x v="0"/>
    <s v="EK_Generic_Swimming_Canada"/>
    <s v="Swimming_Pool_Booking_System_Exact"/>
    <s v="Exact"/>
    <s v="swimming pool booking system"/>
    <s v="USD"/>
    <n v="0"/>
    <n v="1"/>
    <n v="0"/>
    <n v="0"/>
    <n v="0"/>
    <m/>
    <m/>
    <x v="1"/>
    <x v="1"/>
    <s v="USA"/>
    <n v="0"/>
    <n v="0"/>
  </r>
  <r>
    <x v="0"/>
    <s v="EK_Generic_Tri-Tok_Reservation_UAE"/>
    <s v="Reservation_Management_System_Phrase"/>
    <s v="Phrase"/>
    <s v="reservation management system"/>
    <s v="USD"/>
    <n v="0"/>
    <n v="1"/>
    <n v="0"/>
    <n v="0"/>
    <n v="0"/>
    <m/>
    <m/>
    <x v="1"/>
    <x v="1"/>
    <s v="USA"/>
    <n v="0"/>
    <n v="0"/>
  </r>
  <r>
    <x v="0"/>
    <s v="EK_Generic_Quad-Tok_Yoga"/>
    <s v="Yoga_Studio_Generic_Software_Phrase"/>
    <s v="Phrase"/>
    <s v="yoga studio management software"/>
    <s v="USD"/>
    <n v="0"/>
    <n v="2"/>
    <n v="0"/>
    <n v="0"/>
    <n v="0"/>
    <m/>
    <m/>
    <x v="1"/>
    <x v="1"/>
    <s v="USA"/>
    <n v="0"/>
    <n v="0"/>
  </r>
  <r>
    <x v="0"/>
    <s v="EK_Generic_Tri-Tok_Reservation_Singapore"/>
    <s v="Reservation_Management_System_Exact"/>
    <s v="Exact"/>
    <s v="reservation management system"/>
    <s v="USD"/>
    <n v="0"/>
    <n v="1"/>
    <n v="0"/>
    <n v="0"/>
    <n v="0"/>
    <m/>
    <m/>
    <x v="1"/>
    <x v="1"/>
    <s v="USA"/>
    <n v="0"/>
    <n v="0"/>
  </r>
  <r>
    <x v="0"/>
    <s v="EK_Generic_Tri-Tok_Reservation_Singapore"/>
    <s v="Reservation_Management_System_Phrase"/>
    <s v="Phrase"/>
    <s v="reservation management system"/>
    <s v="USD"/>
    <n v="0"/>
    <n v="1"/>
    <n v="0"/>
    <n v="0"/>
    <n v="0"/>
    <m/>
    <m/>
    <x v="1"/>
    <x v="1"/>
    <s v="USA"/>
    <n v="0"/>
    <n v="0"/>
  </r>
  <r>
    <x v="0"/>
    <s v="EK_Generic_Tri-Tok_Reservation_UAE"/>
    <s v="Reservation_Management_System_Exact"/>
    <s v="Exact"/>
    <s v="reservation management system"/>
    <s v="USD"/>
    <n v="0"/>
    <n v="0"/>
    <n v="0"/>
    <n v="0"/>
    <n v="0"/>
    <m/>
    <m/>
    <x v="1"/>
    <x v="1"/>
    <s v="USA"/>
    <n v="0"/>
    <n v="0"/>
  </r>
  <r>
    <x v="0"/>
    <s v="EK_Generic_Swimming"/>
    <s v="Pool_Reservation_Software_Broad"/>
    <s v="Broad"/>
    <s v="pool reservation software"/>
    <s v="USD"/>
    <n v="0"/>
    <n v="12"/>
    <n v="0"/>
    <n v="0"/>
    <n v="0"/>
    <m/>
    <m/>
    <x v="1"/>
    <x v="1"/>
    <s v="USA"/>
    <n v="0"/>
    <n v="0"/>
  </r>
  <r>
    <x v="0"/>
    <s v="EK_Generic_Tri-Tok_Reservation_UK"/>
    <s v="Reservation_Management_System_Phrase"/>
    <s v="Phrase"/>
    <s v="booking management software"/>
    <s v="USD"/>
    <n v="0"/>
    <n v="9"/>
    <n v="0"/>
    <n v="0"/>
    <n v="0"/>
    <m/>
    <m/>
    <x v="1"/>
    <x v="1"/>
    <s v="USA"/>
    <n v="0"/>
    <n v="0"/>
  </r>
  <r>
    <x v="1"/>
    <s v="EK_Generic_Tri-Tok_Reservation_Canada"/>
    <s v="Reservation_Management_System_Phrase"/>
    <s v="Phrase"/>
    <s v="reservation management system"/>
    <s v="USD"/>
    <n v="2"/>
    <n v="3"/>
    <n v="17.43"/>
    <n v="0"/>
    <n v="1"/>
    <m/>
    <m/>
    <x v="1"/>
    <x v="1"/>
    <s v="USA"/>
    <n v="0"/>
    <n v="-17.43"/>
  </r>
  <r>
    <x v="1"/>
    <s v="EK_Generic_Tri-Tok_Reservation_UK"/>
    <s v="Reservation_Management_System_Phrase"/>
    <s v="Phrase"/>
    <s v="booking management software"/>
    <s v="USD"/>
    <n v="2"/>
    <n v="28"/>
    <n v="32.1"/>
    <n v="0"/>
    <n v="0"/>
    <m/>
    <m/>
    <x v="1"/>
    <x v="1"/>
    <s v="USA"/>
    <n v="0"/>
    <n v="-32.1"/>
  </r>
  <r>
    <x v="1"/>
    <s v="EK_Generic_Swimming"/>
    <s v="Pool_Scheduling_Software_Phrase"/>
    <s v="Phrase"/>
    <s v="pool scheduling software"/>
    <s v="USD"/>
    <n v="2"/>
    <n v="5"/>
    <n v="13.63"/>
    <n v="0"/>
    <n v="0"/>
    <m/>
    <m/>
    <x v="1"/>
    <x v="1"/>
    <s v="USA"/>
    <n v="0"/>
    <n v="-13.63"/>
  </r>
  <r>
    <x v="1"/>
    <s v="EK_Generic_Tri-Tok_Reservation_Canada"/>
    <s v="Reservation_Management_System_Phrase"/>
    <s v="Phrase"/>
    <s v="booking management software"/>
    <s v="USD"/>
    <n v="2"/>
    <n v="11"/>
    <n v="22.14"/>
    <n v="0"/>
    <n v="0"/>
    <m/>
    <m/>
    <x v="1"/>
    <x v="1"/>
    <s v="USA"/>
    <n v="0"/>
    <n v="-22.14"/>
  </r>
  <r>
    <x v="1"/>
    <s v="EK_Generic_Swimming"/>
    <s v="Pool_Reservation_System_Exact"/>
    <s v="Exact"/>
    <s v="pool reservation system"/>
    <s v="USD"/>
    <n v="2"/>
    <n v="12"/>
    <n v="12.27"/>
    <n v="0"/>
    <n v="0"/>
    <m/>
    <m/>
    <x v="1"/>
    <x v="1"/>
    <s v="USA"/>
    <n v="0"/>
    <n v="-12.27"/>
  </r>
  <r>
    <x v="1"/>
    <s v="EK_Generic_Tri-Tok_Reservation"/>
    <s v="Reservation_Management_System_Phrase"/>
    <s v="Phrase"/>
    <s v="booking management software"/>
    <s v="USD"/>
    <n v="2"/>
    <n v="39"/>
    <n v="28.47"/>
    <n v="0"/>
    <n v="0"/>
    <m/>
    <m/>
    <x v="1"/>
    <x v="1"/>
    <s v="USA"/>
    <n v="0"/>
    <n v="-28.47"/>
  </r>
  <r>
    <x v="1"/>
    <s v="EK_Generic_Tri-Tok_Reservation"/>
    <s v="Reservation_Management_System_Phrase"/>
    <s v="Phrase"/>
    <s v="reservation management system"/>
    <s v="USD"/>
    <n v="2"/>
    <n v="25"/>
    <n v="22.61"/>
    <n v="0"/>
    <n v="0"/>
    <m/>
    <m/>
    <x v="1"/>
    <x v="1"/>
    <s v="USA"/>
    <n v="0"/>
    <n v="-22.61"/>
  </r>
  <r>
    <x v="1"/>
    <s v="EK_Generic_Quad-Tok_Yoga"/>
    <s v="Yoga_Studio_Booking_Software_Broad"/>
    <s v="Broad"/>
    <s v="yoga studio booking software"/>
    <s v="USD"/>
    <n v="1"/>
    <n v="161"/>
    <n v="12.49"/>
    <n v="0"/>
    <n v="0"/>
    <m/>
    <m/>
    <x v="1"/>
    <x v="1"/>
    <s v="USA"/>
    <n v="0"/>
    <n v="-12.49"/>
  </r>
  <r>
    <x v="1"/>
    <s v="EK_Generic_Swimming"/>
    <s v="Pool_Reservation_Software_Broad"/>
    <s v="Broad"/>
    <s v="pool reservation software"/>
    <s v="USD"/>
    <n v="1"/>
    <n v="10"/>
    <n v="3.73"/>
    <n v="0"/>
    <n v="0"/>
    <m/>
    <m/>
    <x v="1"/>
    <x v="1"/>
    <s v="USA"/>
    <n v="0"/>
    <n v="-3.73"/>
  </r>
  <r>
    <x v="1"/>
    <s v="EK_Generic_Swimming_UK"/>
    <s v="Pool_Reservation_Software_Broad"/>
    <s v="Broad"/>
    <s v="pool reservation software"/>
    <s v="USD"/>
    <n v="1"/>
    <n v="16"/>
    <n v="6.37"/>
    <n v="0"/>
    <n v="0"/>
    <m/>
    <m/>
    <x v="1"/>
    <x v="1"/>
    <s v="USA"/>
    <n v="0"/>
    <n v="-6.37"/>
  </r>
  <r>
    <x v="1"/>
    <s v="EK_Generic_Quad-Tok_Yoga"/>
    <s v="Yoga_Studio_Booking_Software_Exact"/>
    <s v="Exact"/>
    <s v="yoga studio booking software"/>
    <s v="USD"/>
    <n v="1"/>
    <n v="8"/>
    <n v="15.11"/>
    <n v="0"/>
    <n v="0"/>
    <m/>
    <m/>
    <x v="1"/>
    <x v="1"/>
    <s v="USA"/>
    <n v="0"/>
    <n v="-15.11"/>
  </r>
  <r>
    <x v="1"/>
    <s v="EK_Generic_Swimming"/>
    <s v="Pool_Booking_App_Exact"/>
    <s v="Exact"/>
    <s v="pool booking app"/>
    <s v="USD"/>
    <n v="1"/>
    <n v="12"/>
    <n v="6.23"/>
    <n v="0"/>
    <n v="0"/>
    <m/>
    <m/>
    <x v="1"/>
    <x v="1"/>
    <s v="USA"/>
    <n v="0"/>
    <n v="-6.23"/>
  </r>
  <r>
    <x v="1"/>
    <s v="EK_Generic_Tri-Tok_Reservation_UAE"/>
    <s v="Reservation_Management_System_Phrase"/>
    <s v="Phrase"/>
    <s v="booking management software"/>
    <s v="USD"/>
    <n v="0"/>
    <n v="1"/>
    <n v="0"/>
    <n v="0"/>
    <n v="0"/>
    <m/>
    <m/>
    <x v="1"/>
    <x v="1"/>
    <s v="USA"/>
    <n v="0"/>
    <n v="0"/>
  </r>
  <r>
    <x v="1"/>
    <s v="EK_Generic_Tri-Tok_Reservation_Singapore"/>
    <s v="Reservation_Management_System_Phrase"/>
    <s v="Phrase"/>
    <s v="booking management software"/>
    <s v="USD"/>
    <n v="0"/>
    <n v="1"/>
    <n v="0"/>
    <n v="0"/>
    <n v="0"/>
    <m/>
    <m/>
    <x v="1"/>
    <x v="1"/>
    <s v="USA"/>
    <n v="0"/>
    <n v="0"/>
  </r>
  <r>
    <x v="1"/>
    <s v="EK_Generic_Tri-Tok_Reservation_UAE"/>
    <s v="Reservation_Management_System_Exact"/>
    <s v="Exact"/>
    <s v="reservation management system"/>
    <s v="USD"/>
    <n v="0"/>
    <n v="0"/>
    <n v="0"/>
    <n v="0"/>
    <n v="0"/>
    <m/>
    <m/>
    <x v="1"/>
    <x v="1"/>
    <s v="USA"/>
    <n v="0"/>
    <n v="0"/>
  </r>
  <r>
    <x v="1"/>
    <s v="EK_Generic_Quad-Tok_Yoga_Singapore"/>
    <s v="Yoga_Studio_Booking_Software_Broad"/>
    <s v="Broad"/>
    <s v="yoga studio booking software"/>
    <s v="USD"/>
    <n v="0"/>
    <n v="3"/>
    <n v="0"/>
    <n v="0"/>
    <n v="0"/>
    <m/>
    <m/>
    <x v="1"/>
    <x v="1"/>
    <s v="USA"/>
    <n v="0"/>
    <n v="0"/>
  </r>
  <r>
    <x v="1"/>
    <s v="EK_Generic_Tri-Tok_Reservation"/>
    <s v="Reservation_Management_System_Exact"/>
    <s v="Exact"/>
    <s v="reservation management system"/>
    <s v="USD"/>
    <n v="0"/>
    <n v="19"/>
    <n v="0"/>
    <n v="0"/>
    <n v="0"/>
    <m/>
    <m/>
    <x v="1"/>
    <x v="1"/>
    <s v="USA"/>
    <n v="0"/>
    <n v="0"/>
  </r>
  <r>
    <x v="1"/>
    <s v="EK_Generic_Swimming_Canada"/>
    <s v="Pool_Reservation_System_Exact"/>
    <s v="Exact"/>
    <s v="pool reservation system"/>
    <s v="USD"/>
    <n v="0"/>
    <n v="1"/>
    <n v="0"/>
    <n v="0"/>
    <n v="0"/>
    <m/>
    <m/>
    <x v="1"/>
    <x v="1"/>
    <s v="USA"/>
    <n v="0"/>
    <n v="0"/>
  </r>
  <r>
    <x v="1"/>
    <s v="EK_Generic_Swimming_Canada"/>
    <s v="Pool_Reservation_Software_Broad"/>
    <s v="Broad"/>
    <s v="pool reservation software"/>
    <s v="USD"/>
    <n v="0"/>
    <n v="4"/>
    <n v="0"/>
    <n v="0"/>
    <n v="0"/>
    <m/>
    <m/>
    <x v="1"/>
    <x v="1"/>
    <s v="USA"/>
    <n v="0"/>
    <n v="0"/>
  </r>
  <r>
    <x v="1"/>
    <s v="EK_Generic_Swimming"/>
    <s v="Pool_Reservation_Software_Exact"/>
    <s v="Exact"/>
    <s v="pool reservation software"/>
    <s v="USD"/>
    <n v="0"/>
    <n v="3"/>
    <n v="0"/>
    <n v="0"/>
    <n v="0"/>
    <m/>
    <m/>
    <x v="1"/>
    <x v="1"/>
    <s v="USA"/>
    <n v="0"/>
    <n v="0"/>
  </r>
  <r>
    <x v="1"/>
    <s v="EK_Generic_Swimming"/>
    <s v="Swimming_Pool_Booking_System_Exact"/>
    <s v="Exact"/>
    <s v="swimming pool booking system"/>
    <s v="USD"/>
    <n v="0"/>
    <n v="1"/>
    <n v="0"/>
    <n v="0"/>
    <n v="0"/>
    <m/>
    <m/>
    <x v="1"/>
    <x v="1"/>
    <s v="USA"/>
    <n v="0"/>
    <n v="0"/>
  </r>
  <r>
    <x v="1"/>
    <s v="EK_Generic_Tri-Tok_Reservation_Canada"/>
    <s v="Reservation_Management_System_Exact"/>
    <s v="Exact"/>
    <s v="reservation management system"/>
    <s v="USD"/>
    <n v="0"/>
    <n v="2"/>
    <n v="0"/>
    <n v="0"/>
    <n v="0"/>
    <m/>
    <m/>
    <x v="1"/>
    <x v="1"/>
    <s v="USA"/>
    <n v="0"/>
    <n v="0"/>
  </r>
  <r>
    <x v="1"/>
    <s v="EK_Generic_Tri-Tok_Reservation_UK"/>
    <s v="Reservation_Management_System_Exact"/>
    <s v="Exact"/>
    <s v="reservation management system"/>
    <s v="USD"/>
    <n v="0"/>
    <n v="5"/>
    <n v="0"/>
    <n v="0"/>
    <n v="0"/>
    <m/>
    <m/>
    <x v="1"/>
    <x v="1"/>
    <s v="USA"/>
    <n v="0"/>
    <n v="0"/>
  </r>
  <r>
    <x v="1"/>
    <s v="EK_Generic_Swimming"/>
    <s v="Swimming_Pool_Reservation_System_Exact"/>
    <s v="Exact"/>
    <s v="swimming pool reservation system"/>
    <s v="USD"/>
    <n v="0"/>
    <n v="1"/>
    <n v="0"/>
    <n v="0"/>
    <n v="0"/>
    <m/>
    <m/>
    <x v="1"/>
    <x v="1"/>
    <s v="USA"/>
    <n v="0"/>
    <n v="0"/>
  </r>
  <r>
    <x v="1"/>
    <s v="EK_Generic_Tri-Tok_Reservation_Singapore"/>
    <s v="Reservation_Management_System_Exact"/>
    <s v="Exact"/>
    <s v="reservation management system"/>
    <s v="USD"/>
    <n v="0"/>
    <n v="0"/>
    <n v="0"/>
    <n v="0"/>
    <n v="0"/>
    <m/>
    <m/>
    <x v="1"/>
    <x v="1"/>
    <s v="USA"/>
    <n v="0"/>
    <n v="0"/>
  </r>
  <r>
    <x v="1"/>
    <s v="EK_Generic_Tri-Tok_Reservation_Singapore"/>
    <s v="Reservation_Management_System_Phrase"/>
    <s v="Phrase"/>
    <s v="reservation management system"/>
    <s v="USD"/>
    <n v="0"/>
    <n v="1"/>
    <n v="0"/>
    <n v="0"/>
    <n v="0"/>
    <m/>
    <m/>
    <x v="1"/>
    <x v="1"/>
    <s v="USA"/>
    <n v="0"/>
    <n v="0"/>
  </r>
  <r>
    <x v="1"/>
    <s v="EK_Generic_Swimming_UK"/>
    <s v="Pool_Scheduling_Software_Phrase"/>
    <s v="Phrase"/>
    <s v="pool scheduling software"/>
    <s v="USD"/>
    <n v="0"/>
    <n v="0"/>
    <n v="0"/>
    <n v="0"/>
    <n v="0"/>
    <m/>
    <m/>
    <x v="1"/>
    <x v="1"/>
    <s v="USA"/>
    <n v="0"/>
    <n v="0"/>
  </r>
  <r>
    <x v="1"/>
    <s v="EK_Generic_Tri-Tok_Reservation_UK"/>
    <s v="Reservation_Management_System_Phrase"/>
    <s v="Phrase"/>
    <s v="reservation management system"/>
    <s v="USD"/>
    <n v="0"/>
    <n v="1"/>
    <n v="0"/>
    <n v="0"/>
    <n v="0"/>
    <m/>
    <m/>
    <x v="1"/>
    <x v="1"/>
    <s v="USA"/>
    <n v="0"/>
    <n v="0"/>
  </r>
  <r>
    <x v="1"/>
    <s v="EK_Generic_Quad-Tok_Yoga"/>
    <s v="Yoga_Studio_Generic_Software_Phrase"/>
    <s v="Phrase"/>
    <s v="yoga studio management software"/>
    <s v="USD"/>
    <n v="0"/>
    <n v="0"/>
    <n v="0"/>
    <n v="0"/>
    <n v="0"/>
    <m/>
    <m/>
    <x v="1"/>
    <x v="1"/>
    <s v="USA"/>
    <n v="0"/>
    <n v="0"/>
  </r>
  <r>
    <x v="1"/>
    <s v="EK_Generic_Tri-Tok_Reservation_UAE"/>
    <s v="Reservation_Management_System_Phrase"/>
    <s v="Phrase"/>
    <s v="reservation management system"/>
    <s v="USD"/>
    <n v="0"/>
    <n v="0"/>
    <n v="0"/>
    <n v="0"/>
    <n v="0"/>
    <m/>
    <m/>
    <x v="1"/>
    <x v="1"/>
    <s v="USA"/>
    <n v="0"/>
    <n v="0"/>
  </r>
  <r>
    <x v="2"/>
    <s v="EK_Generic_Swimming_UK"/>
    <s v="Pool_Reservation_Software_Broad"/>
    <s v="Broad"/>
    <s v="pool reservation software"/>
    <s v="USD"/>
    <n v="4"/>
    <n v="27"/>
    <n v="12.05"/>
    <n v="0"/>
    <n v="1"/>
    <n v="980"/>
    <d v="2021-02-15T00:00:00"/>
    <x v="0"/>
    <x v="3"/>
    <s v="USA"/>
    <n v="81.327800829875514"/>
    <n v="967.95"/>
  </r>
  <r>
    <x v="2"/>
    <s v="EK_Generic_Quad-Tok_Yoga"/>
    <s v="Yoga_Studio_Booking_Software_Broad"/>
    <s v="Broad"/>
    <s v="yoga studio booking software"/>
    <s v="USD"/>
    <n v="3"/>
    <n v="144"/>
    <n v="29.87"/>
    <n v="0"/>
    <n v="0"/>
    <m/>
    <m/>
    <x v="1"/>
    <x v="1"/>
    <s v="USA"/>
    <n v="0"/>
    <n v="-29.87"/>
  </r>
  <r>
    <x v="2"/>
    <s v="EK_Generic_Swimming"/>
    <s v="Pool_Reservation_System_Exact"/>
    <s v="Exact"/>
    <s v="pool reservation system"/>
    <s v="USD"/>
    <n v="3"/>
    <n v="15"/>
    <n v="42.5"/>
    <n v="0"/>
    <n v="0"/>
    <m/>
    <m/>
    <x v="1"/>
    <x v="1"/>
    <s v="USA"/>
    <n v="0"/>
    <n v="-42.5"/>
  </r>
  <r>
    <x v="2"/>
    <s v="EK_Generic_Tri-Tok_Reservation_UK"/>
    <s v="Reservation_Management_System_Phrase"/>
    <s v="Phrase"/>
    <s v="booking management software"/>
    <s v="USD"/>
    <n v="2"/>
    <n v="26"/>
    <n v="32.15"/>
    <n v="0"/>
    <n v="0"/>
    <m/>
    <m/>
    <x v="1"/>
    <x v="1"/>
    <s v="USA"/>
    <n v="0"/>
    <n v="-32.15"/>
  </r>
  <r>
    <x v="2"/>
    <s v="EK_Generic_Swimming"/>
    <s v="Pool_Scheduling_Software_Phrase"/>
    <s v="Phrase"/>
    <s v="pool scheduling software"/>
    <s v="USD"/>
    <n v="2"/>
    <n v="6"/>
    <n v="40.21"/>
    <n v="0"/>
    <n v="0"/>
    <m/>
    <m/>
    <x v="1"/>
    <x v="1"/>
    <s v="USA"/>
    <n v="0"/>
    <n v="-40.21"/>
  </r>
  <r>
    <x v="2"/>
    <s v="EK_Generic_Swimming_UK"/>
    <s v="Swimming_Pool_Booking_System_Exact"/>
    <s v="Exact"/>
    <s v="swimming pool booking system"/>
    <s v="USD"/>
    <n v="1"/>
    <n v="5"/>
    <n v="1.52"/>
    <n v="0"/>
    <n v="0"/>
    <m/>
    <m/>
    <x v="1"/>
    <x v="1"/>
    <s v="USA"/>
    <n v="0"/>
    <n v="-1.52"/>
  </r>
  <r>
    <x v="2"/>
    <s v="EK_Generic_Tri-Tok_Reservation_Singapore"/>
    <s v="Reservation_Management_System_Phrase"/>
    <s v="Phrase"/>
    <s v="booking management software"/>
    <s v="USD"/>
    <n v="1"/>
    <n v="3"/>
    <n v="11.33"/>
    <n v="0"/>
    <n v="0"/>
    <m/>
    <m/>
    <x v="1"/>
    <x v="1"/>
    <s v="USA"/>
    <n v="0"/>
    <n v="-11.33"/>
  </r>
  <r>
    <x v="2"/>
    <s v="EK_Generic_Tri-Tok_Reservation"/>
    <s v="Reservation_Management_System_Phrase"/>
    <s v="Phrase"/>
    <s v="reservation management system"/>
    <s v="USD"/>
    <n v="1"/>
    <n v="15"/>
    <n v="11.47"/>
    <n v="0"/>
    <n v="0"/>
    <m/>
    <m/>
    <x v="1"/>
    <x v="1"/>
    <s v="USA"/>
    <n v="0"/>
    <n v="-11.47"/>
  </r>
  <r>
    <x v="2"/>
    <s v="EK_Generic_Swimming"/>
    <s v="Pool_Reservation_Software_Broad"/>
    <s v="Broad"/>
    <s v="pool reservation software"/>
    <s v="USD"/>
    <n v="1"/>
    <n v="19"/>
    <n v="4.5599999999999996"/>
    <n v="0"/>
    <n v="0"/>
    <m/>
    <m/>
    <x v="1"/>
    <x v="1"/>
    <s v="USA"/>
    <n v="0"/>
    <n v="-4.5599999999999996"/>
  </r>
  <r>
    <x v="2"/>
    <s v="EK_Generic_Swimming"/>
    <s v="Pool_Booking_App_Exact"/>
    <s v="Exact"/>
    <s v="pool booking app"/>
    <s v="USD"/>
    <n v="1"/>
    <n v="15"/>
    <n v="5.03"/>
    <n v="0"/>
    <n v="0"/>
    <m/>
    <m/>
    <x v="1"/>
    <x v="1"/>
    <s v="USA"/>
    <n v="0"/>
    <n v="-5.03"/>
  </r>
  <r>
    <x v="2"/>
    <s v="EK_Generic_Tri-Tok_Reservation"/>
    <s v="Reservation_Management_System_Phrase"/>
    <s v="Phrase"/>
    <s v="booking management software"/>
    <s v="USD"/>
    <n v="1"/>
    <n v="35"/>
    <n v="14.46"/>
    <n v="0"/>
    <n v="0"/>
    <m/>
    <m/>
    <x v="1"/>
    <x v="1"/>
    <s v="USA"/>
    <n v="0"/>
    <n v="-14.46"/>
  </r>
  <r>
    <x v="2"/>
    <s v="EK_Generic_Tri-Tok_Reservation_Canada"/>
    <s v="Reservation_Management_System_Phrase"/>
    <s v="Phrase"/>
    <s v="booking management software"/>
    <s v="USD"/>
    <n v="1"/>
    <n v="20"/>
    <n v="10.98"/>
    <n v="0"/>
    <n v="0"/>
    <m/>
    <m/>
    <x v="1"/>
    <x v="1"/>
    <s v="USA"/>
    <n v="0"/>
    <n v="-10.98"/>
  </r>
  <r>
    <x v="2"/>
    <s v="EK_Generic_Tri-Tok_Reservation_UK"/>
    <s v="Reservation_Management_System_Phrase"/>
    <s v="Phrase"/>
    <s v="reservation management system"/>
    <s v="USD"/>
    <n v="0"/>
    <n v="1"/>
    <n v="0"/>
    <n v="0"/>
    <n v="0"/>
    <m/>
    <m/>
    <x v="1"/>
    <x v="1"/>
    <s v="USA"/>
    <n v="0"/>
    <n v="0"/>
  </r>
  <r>
    <x v="2"/>
    <s v="EK_Generic_Quad-Tok_Yoga"/>
    <s v="Yoga_Studio_Generic_Software_Phrase"/>
    <s v="Phrase"/>
    <s v="yoga studio management software"/>
    <s v="USD"/>
    <n v="0"/>
    <n v="2"/>
    <n v="0"/>
    <n v="0"/>
    <n v="0"/>
    <m/>
    <m/>
    <x v="1"/>
    <x v="1"/>
    <s v="USA"/>
    <n v="0"/>
    <n v="0"/>
  </r>
  <r>
    <x v="2"/>
    <s v="EK_Generic_Tri-Tok_Reservation_UAE"/>
    <s v="Reservation_Management_System_Phrase"/>
    <s v="Phrase"/>
    <s v="booking management software"/>
    <s v="USD"/>
    <n v="0"/>
    <n v="0"/>
    <n v="0"/>
    <n v="0"/>
    <n v="0"/>
    <m/>
    <m/>
    <x v="1"/>
    <x v="1"/>
    <s v="USA"/>
    <n v="0"/>
    <n v="0"/>
  </r>
  <r>
    <x v="2"/>
    <s v="EK_Generic_Tri-Tok_Reservation_Singapore"/>
    <s v="Reservation_Management_System_Phrase"/>
    <s v="Phrase"/>
    <s v="reservation management system"/>
    <s v="USD"/>
    <n v="0"/>
    <n v="1"/>
    <n v="0"/>
    <n v="0"/>
    <n v="0"/>
    <m/>
    <m/>
    <x v="1"/>
    <x v="1"/>
    <s v="USA"/>
    <n v="0"/>
    <n v="0"/>
  </r>
  <r>
    <x v="2"/>
    <s v="EK_Generic_Quad-Tok_Yoga_Singapore"/>
    <s v="Yoga_Studio_Booking_Software_Broad"/>
    <s v="Broad"/>
    <s v="yoga studio booking software"/>
    <s v="USD"/>
    <n v="0"/>
    <n v="7"/>
    <n v="0"/>
    <n v="0"/>
    <n v="0"/>
    <m/>
    <m/>
    <x v="1"/>
    <x v="1"/>
    <s v="USA"/>
    <n v="0"/>
    <n v="0"/>
  </r>
  <r>
    <x v="2"/>
    <s v="EK_Generic_Tri-Tok_Reservation_UAE"/>
    <s v="Reservation_Management_System_Exact"/>
    <s v="Exact"/>
    <s v="reservation management system"/>
    <s v="USD"/>
    <n v="0"/>
    <n v="2"/>
    <n v="0"/>
    <n v="0"/>
    <n v="0"/>
    <m/>
    <m/>
    <x v="1"/>
    <x v="1"/>
    <s v="USA"/>
    <n v="0"/>
    <n v="0"/>
  </r>
  <r>
    <x v="2"/>
    <s v="EK_Generic_Quad-Tok_Yoga"/>
    <s v="Yoga_Studio_Booking_Software_Exact"/>
    <s v="Exact"/>
    <s v="yoga studio booking software"/>
    <s v="USD"/>
    <n v="0"/>
    <n v="1"/>
    <n v="0"/>
    <n v="0"/>
    <n v="0"/>
    <m/>
    <m/>
    <x v="1"/>
    <x v="1"/>
    <s v="USA"/>
    <n v="0"/>
    <n v="0"/>
  </r>
  <r>
    <x v="2"/>
    <s v="EK_Generic_Tri-Tok_Reservation_Canada"/>
    <s v="Reservation_Management_System_Exact"/>
    <s v="Exact"/>
    <s v="reservation management system"/>
    <s v="USD"/>
    <n v="0"/>
    <n v="2"/>
    <n v="0"/>
    <n v="0"/>
    <n v="0"/>
    <m/>
    <m/>
    <x v="1"/>
    <x v="1"/>
    <s v="USA"/>
    <n v="0"/>
    <n v="0"/>
  </r>
  <r>
    <x v="2"/>
    <s v="EK_Generic_Swimming"/>
    <s v="Swimming_Pool_Reservation_System_Exact"/>
    <s v="Exact"/>
    <s v="swimming pool reservation system"/>
    <s v="USD"/>
    <n v="0"/>
    <n v="1"/>
    <n v="0"/>
    <n v="0"/>
    <n v="0"/>
    <m/>
    <m/>
    <x v="1"/>
    <x v="1"/>
    <s v="USA"/>
    <n v="0"/>
    <n v="0"/>
  </r>
  <r>
    <x v="2"/>
    <s v="EK_Generic_Tri-Tok_Reservation_UK"/>
    <s v="Reservation_Management_System_Exact"/>
    <s v="Exact"/>
    <s v="reservation management system"/>
    <s v="USD"/>
    <n v="0"/>
    <n v="5"/>
    <n v="0"/>
    <n v="0"/>
    <n v="0"/>
    <m/>
    <m/>
    <x v="1"/>
    <x v="1"/>
    <s v="USA"/>
    <n v="0"/>
    <n v="0"/>
  </r>
  <r>
    <x v="2"/>
    <s v="EK_Generic_Tri-Tok_Reservation"/>
    <s v="Reservation_Management_System_Exact"/>
    <s v="Exact"/>
    <s v="reservation management system"/>
    <s v="USD"/>
    <n v="0"/>
    <n v="11"/>
    <n v="0"/>
    <n v="0"/>
    <n v="0"/>
    <m/>
    <m/>
    <x v="1"/>
    <x v="1"/>
    <s v="USA"/>
    <n v="0"/>
    <n v="0"/>
  </r>
  <r>
    <x v="2"/>
    <s v="EK_Generic_Swimming_Canada"/>
    <s v="Pool_Reservation_Software_Broad"/>
    <s v="Broad"/>
    <s v="pool reservation software"/>
    <s v="USD"/>
    <n v="0"/>
    <n v="1"/>
    <n v="0"/>
    <n v="0"/>
    <n v="0"/>
    <m/>
    <m/>
    <x v="1"/>
    <x v="1"/>
    <s v="USA"/>
    <n v="0"/>
    <n v="0"/>
  </r>
  <r>
    <x v="2"/>
    <s v="EK_Generic_Swimming"/>
    <s v="Pool_Reservation_Software_Exact"/>
    <s v="Exact"/>
    <s v="pool reservation software"/>
    <s v="USD"/>
    <n v="0"/>
    <n v="0"/>
    <n v="0"/>
    <n v="0"/>
    <n v="0"/>
    <m/>
    <m/>
    <x v="1"/>
    <x v="1"/>
    <s v="USA"/>
    <n v="0"/>
    <n v="0"/>
  </r>
  <r>
    <x v="3"/>
    <s v="EK_Generic_Swimming"/>
    <s v="Pool_Reservation_System_Exact"/>
    <s v="Exact"/>
    <s v="pool reservation system"/>
    <s v="USD"/>
    <n v="4"/>
    <n v="13"/>
    <n v="44.41"/>
    <n v="0"/>
    <n v="1"/>
    <m/>
    <m/>
    <x v="1"/>
    <x v="1"/>
    <s v="USA"/>
    <n v="0"/>
    <n v="-44.41"/>
  </r>
  <r>
    <x v="3"/>
    <s v="EK_Generic_Tri-Tok_Reservation"/>
    <s v="Reservation_Management_System_Exact"/>
    <s v="Exact"/>
    <s v="reservation management system"/>
    <s v="USD"/>
    <n v="3"/>
    <n v="31"/>
    <n v="15.97"/>
    <n v="0"/>
    <n v="1"/>
    <n v="1788"/>
    <d v="2021-03-01T00:00:00"/>
    <x v="2"/>
    <x v="4"/>
    <s v="USA"/>
    <n v="111.95992485911083"/>
    <n v="1772.03"/>
  </r>
  <r>
    <x v="3"/>
    <s v="EK_Generic_Quad-Tok_Yoga"/>
    <s v="Yoga_Studio_Booking_Software_Broad"/>
    <s v="Broad"/>
    <s v="yoga studio booking software"/>
    <s v="USD"/>
    <n v="10"/>
    <n v="357"/>
    <n v="92.09"/>
    <n v="0"/>
    <n v="0"/>
    <m/>
    <m/>
    <x v="1"/>
    <x v="1"/>
    <s v="USA"/>
    <n v="0"/>
    <n v="-92.09"/>
  </r>
  <r>
    <x v="3"/>
    <s v="EK_Generic_Swimming_UK"/>
    <s v="Pool_Reservation_Software_Broad"/>
    <s v="Broad"/>
    <s v="pool reservation software"/>
    <s v="USD"/>
    <n v="8"/>
    <n v="45"/>
    <n v="25.33"/>
    <n v="0"/>
    <n v="0"/>
    <m/>
    <m/>
    <x v="1"/>
    <x v="1"/>
    <s v="USA"/>
    <n v="0"/>
    <n v="-25.33"/>
  </r>
  <r>
    <x v="3"/>
    <s v="EK_Generic_Swimming"/>
    <s v="Pool_Reservation_Software_Broad"/>
    <s v="Broad"/>
    <s v="pool reservation software"/>
    <s v="USD"/>
    <n v="4"/>
    <n v="30"/>
    <n v="16"/>
    <n v="0"/>
    <n v="0"/>
    <m/>
    <m/>
    <x v="1"/>
    <x v="1"/>
    <s v="USA"/>
    <n v="0"/>
    <n v="-16"/>
  </r>
  <r>
    <x v="3"/>
    <s v="EK_Generic_Swimming"/>
    <s v="Pool_Booking_App_Exact"/>
    <s v="Exact"/>
    <s v="pool booking app"/>
    <s v="USD"/>
    <n v="3"/>
    <n v="22"/>
    <n v="11.59"/>
    <n v="0"/>
    <n v="0"/>
    <m/>
    <m/>
    <x v="1"/>
    <x v="1"/>
    <s v="USA"/>
    <n v="0"/>
    <n v="-11.59"/>
  </r>
  <r>
    <x v="3"/>
    <s v="EK_Generic_Swimming"/>
    <s v="Pool_Scheduling_Software_Phrase"/>
    <s v="Phrase"/>
    <s v="pool scheduling software"/>
    <s v="USD"/>
    <n v="1"/>
    <n v="8"/>
    <n v="17.34"/>
    <n v="0"/>
    <n v="0"/>
    <m/>
    <m/>
    <x v="1"/>
    <x v="1"/>
    <s v="USA"/>
    <n v="0"/>
    <n v="-17.34"/>
  </r>
  <r>
    <x v="3"/>
    <s v="EK_Generic_Tri-Tok_Reservation"/>
    <s v="Reservation_Management_System_Phrase"/>
    <s v="Phrase"/>
    <s v="booking management software"/>
    <s v="USD"/>
    <n v="1"/>
    <n v="40"/>
    <n v="10.35"/>
    <n v="0"/>
    <n v="0"/>
    <m/>
    <m/>
    <x v="1"/>
    <x v="1"/>
    <s v="USA"/>
    <n v="0"/>
    <n v="-10.35"/>
  </r>
  <r>
    <x v="3"/>
    <s v="EK_Generic_Tri-Tok_Reservation_Canada"/>
    <s v="Reservation_Management_System_Phrase"/>
    <s v="Phrase"/>
    <s v="reservation management system"/>
    <s v="USD"/>
    <n v="1"/>
    <n v="4"/>
    <n v="2.2200000000000002"/>
    <n v="0"/>
    <n v="0"/>
    <m/>
    <m/>
    <x v="1"/>
    <x v="1"/>
    <s v="USA"/>
    <n v="0"/>
    <n v="-2.2200000000000002"/>
  </r>
  <r>
    <x v="3"/>
    <s v="EK_Generic_Tri-Tok_Reservation_UAE"/>
    <s v="Reservation_Management_System_Exact"/>
    <s v="Exact"/>
    <s v="reservation management system"/>
    <s v="USD"/>
    <n v="0"/>
    <n v="3"/>
    <n v="0"/>
    <n v="0"/>
    <n v="0"/>
    <m/>
    <m/>
    <x v="1"/>
    <x v="1"/>
    <s v="USA"/>
    <n v="0"/>
    <n v="0"/>
  </r>
  <r>
    <x v="3"/>
    <s v="EK_Generic_Quad-Tok_Yoga_Singapore"/>
    <s v="Yoga_Studio_Booking_Software_Broad"/>
    <s v="Broad"/>
    <s v="yoga studio booking software"/>
    <s v="USD"/>
    <n v="0"/>
    <n v="7"/>
    <n v="0"/>
    <n v="0"/>
    <n v="0"/>
    <m/>
    <m/>
    <x v="1"/>
    <x v="1"/>
    <s v="USA"/>
    <n v="0"/>
    <n v="0"/>
  </r>
  <r>
    <x v="3"/>
    <s v="EK_Generic_Tri-Tok_Reservation_UK"/>
    <s v="Reservation_Management_System_Phrase"/>
    <s v="Phrase"/>
    <s v="booking management software"/>
    <s v="USD"/>
    <n v="0"/>
    <n v="24"/>
    <n v="0"/>
    <n v="0"/>
    <n v="0"/>
    <m/>
    <m/>
    <x v="1"/>
    <x v="1"/>
    <s v="USA"/>
    <n v="0"/>
    <n v="0"/>
  </r>
  <r>
    <x v="3"/>
    <s v="EK_Generic_Quad-Tok_Yoga"/>
    <s v="Yoga_Studio_Generic_Software_Phrase"/>
    <s v="Phrase"/>
    <s v="yoga studio management software"/>
    <s v="USD"/>
    <n v="0"/>
    <n v="6"/>
    <n v="0"/>
    <n v="0"/>
    <n v="0"/>
    <m/>
    <m/>
    <x v="1"/>
    <x v="1"/>
    <s v="USA"/>
    <n v="0"/>
    <n v="0"/>
  </r>
  <r>
    <x v="3"/>
    <s v="EK_Generic_Tri-Tok_Reservation_UK"/>
    <s v="Reservation_Management_System_Phrase"/>
    <s v="Phrase"/>
    <s v="reservation management system"/>
    <s v="USD"/>
    <n v="0"/>
    <n v="1"/>
    <n v="0"/>
    <n v="0"/>
    <n v="0"/>
    <m/>
    <m/>
    <x v="1"/>
    <x v="1"/>
    <s v="USA"/>
    <n v="0"/>
    <n v="0"/>
  </r>
  <r>
    <x v="3"/>
    <s v="EK_Generic_Tri-Tok_Reservation_UAE"/>
    <s v="Reservation_Management_System_Phrase"/>
    <s v="Phrase"/>
    <s v="reservation management system"/>
    <s v="USD"/>
    <n v="0"/>
    <n v="0"/>
    <n v="0"/>
    <n v="0"/>
    <n v="0"/>
    <m/>
    <m/>
    <x v="1"/>
    <x v="1"/>
    <s v="USA"/>
    <n v="0"/>
    <n v="0"/>
  </r>
  <r>
    <x v="3"/>
    <s v="EK_Generic_Quad-Tok_Pilates"/>
    <s v="Pilates_Studio_Management_Software_Exact"/>
    <s v="Exact"/>
    <s v="pilates studio management software"/>
    <s v="USD"/>
    <n v="0"/>
    <n v="1"/>
    <n v="0"/>
    <n v="0"/>
    <n v="0"/>
    <m/>
    <m/>
    <x v="1"/>
    <x v="1"/>
    <s v="USA"/>
    <n v="0"/>
    <n v="0"/>
  </r>
  <r>
    <x v="3"/>
    <s v="EK_Generic_Swimming"/>
    <s v="Pool_Reservation_Software_Exact"/>
    <s v="Exact"/>
    <s v="pool reservation software"/>
    <s v="USD"/>
    <n v="0"/>
    <n v="0"/>
    <n v="0"/>
    <n v="0"/>
    <n v="0"/>
    <m/>
    <m/>
    <x v="1"/>
    <x v="1"/>
    <s v="USA"/>
    <n v="0"/>
    <n v="0"/>
  </r>
  <r>
    <x v="3"/>
    <s v="EK_Generic_Swimming_Canada"/>
    <s v="Pool_Reservation_Software_Broad"/>
    <s v="Broad"/>
    <s v="pool reservation software"/>
    <s v="USD"/>
    <n v="0"/>
    <n v="2"/>
    <n v="0"/>
    <n v="0"/>
    <n v="0"/>
    <m/>
    <m/>
    <x v="1"/>
    <x v="1"/>
    <s v="USA"/>
    <n v="0"/>
    <n v="0"/>
  </r>
  <r>
    <x v="3"/>
    <s v="EK_Generic_Quad-Tok_Yoga"/>
    <s v="Yoga_Studio_Generic_Software_Phrase"/>
    <s v="Phrase"/>
    <s v="yoga studio scheduling software"/>
    <s v="USD"/>
    <n v="0"/>
    <n v="0"/>
    <n v="0"/>
    <n v="0"/>
    <n v="0"/>
    <m/>
    <m/>
    <x v="1"/>
    <x v="1"/>
    <s v="USA"/>
    <n v="0"/>
    <n v="0"/>
  </r>
  <r>
    <x v="3"/>
    <s v="EK_Generic_Swimming"/>
    <s v="Pool_Reservation_Software_Open_Broad"/>
    <s v="Broad"/>
    <s v="=+pool +reservation software"/>
    <s v="USD"/>
    <n v="0"/>
    <n v="1"/>
    <n v="0"/>
    <n v="0"/>
    <n v="0"/>
    <m/>
    <m/>
    <x v="1"/>
    <x v="1"/>
    <s v="USA"/>
    <n v="0"/>
    <n v="0"/>
  </r>
  <r>
    <x v="3"/>
    <s v="EK_Generic_Tri-Tok_Reservation_Canada"/>
    <s v="Reservation_Management_System_Phrase"/>
    <s v="Phrase"/>
    <s v="booking management software"/>
    <s v="USD"/>
    <n v="0"/>
    <n v="28"/>
    <n v="0"/>
    <n v="0"/>
    <n v="0"/>
    <m/>
    <m/>
    <x v="1"/>
    <x v="1"/>
    <s v="USA"/>
    <n v="0"/>
    <n v="0"/>
  </r>
  <r>
    <x v="3"/>
    <s v="EK_Generic_Swimming"/>
    <s v="Swimming_Pool_Booking_System_Exact"/>
    <s v="Exact"/>
    <s v="swimming pool booking system"/>
    <s v="USD"/>
    <n v="0"/>
    <n v="1"/>
    <n v="0"/>
    <n v="0"/>
    <n v="0"/>
    <m/>
    <m/>
    <x v="1"/>
    <x v="1"/>
    <s v="USA"/>
    <n v="0"/>
    <n v="0"/>
  </r>
  <r>
    <x v="3"/>
    <s v="EK_Generic_Tri-Tok_Reservation_Canada"/>
    <s v="Reservation_Management_System_Exact"/>
    <s v="Exact"/>
    <s v="reservation management system"/>
    <s v="USD"/>
    <n v="0"/>
    <n v="8"/>
    <n v="0"/>
    <n v="0"/>
    <n v="0"/>
    <m/>
    <m/>
    <x v="1"/>
    <x v="1"/>
    <s v="USA"/>
    <n v="0"/>
    <n v="0"/>
  </r>
  <r>
    <x v="3"/>
    <s v="EK_Generic_Swimming"/>
    <s v="Swimming_Pool_Reservation_System_Exact"/>
    <s v="Exact"/>
    <s v="swimming pool reservation system"/>
    <s v="USD"/>
    <n v="0"/>
    <n v="1"/>
    <n v="0"/>
    <n v="0"/>
    <n v="0"/>
    <m/>
    <m/>
    <x v="1"/>
    <x v="1"/>
    <s v="USA"/>
    <n v="0"/>
    <n v="0"/>
  </r>
  <r>
    <x v="3"/>
    <s v="EK_Generic_Quad-Tok_Yoga"/>
    <s v="Yoga_Studio_Booking_Software_Exact"/>
    <s v="Exact"/>
    <s v="yoga studio booking software"/>
    <s v="USD"/>
    <n v="0"/>
    <n v="2"/>
    <n v="0"/>
    <n v="0"/>
    <n v="0"/>
    <m/>
    <m/>
    <x v="1"/>
    <x v="1"/>
    <s v="USA"/>
    <n v="0"/>
    <n v="0"/>
  </r>
  <r>
    <x v="3"/>
    <s v="EK_Generic_Tri-Tok_Reservation_UK"/>
    <s v="Reservation_Management_System_Exact"/>
    <s v="Exact"/>
    <s v="reservation management system"/>
    <s v="USD"/>
    <n v="0"/>
    <n v="9"/>
    <n v="0"/>
    <n v="0"/>
    <n v="0"/>
    <m/>
    <m/>
    <x v="1"/>
    <x v="1"/>
    <s v="USA"/>
    <n v="0"/>
    <n v="0"/>
  </r>
  <r>
    <x v="3"/>
    <s v="EK_Generic_Tri-Tok_Reservation_UAE"/>
    <s v="Reservation_Management_System_Phrase"/>
    <s v="Phrase"/>
    <s v="booking management software"/>
    <s v="USD"/>
    <n v="0"/>
    <n v="1"/>
    <n v="0"/>
    <n v="0"/>
    <n v="0"/>
    <m/>
    <m/>
    <x v="1"/>
    <x v="1"/>
    <s v="USA"/>
    <n v="0"/>
    <n v="0"/>
  </r>
  <r>
    <x v="3"/>
    <s v="EK_Generic_Swimming_UK"/>
    <s v="Swimming_Pool_Booking_System_Exact"/>
    <s v="Exact"/>
    <s v="swimming pool booking system"/>
    <s v="USD"/>
    <n v="0"/>
    <n v="1"/>
    <n v="0"/>
    <n v="0"/>
    <n v="0"/>
    <m/>
    <m/>
    <x v="1"/>
    <x v="1"/>
    <s v="USA"/>
    <n v="0"/>
    <n v="0"/>
  </r>
  <r>
    <x v="3"/>
    <s v="EK_Generic_Tri-Tok_Reservation_Singapore"/>
    <s v="Reservation_Management_System_Phrase"/>
    <s v="Phrase"/>
    <s v="booking management software"/>
    <s v="USD"/>
    <n v="0"/>
    <n v="2"/>
    <n v="0"/>
    <n v="0"/>
    <n v="0"/>
    <m/>
    <m/>
    <x v="1"/>
    <x v="1"/>
    <s v="USA"/>
    <n v="0"/>
    <n v="0"/>
  </r>
  <r>
    <x v="3"/>
    <s v="EK_Generic_Tri-Tok_Reservation_Singapore"/>
    <s v="Reservation_Management_System_Exact"/>
    <s v="Exact"/>
    <s v="reservation management system"/>
    <s v="USD"/>
    <n v="0"/>
    <n v="10"/>
    <n v="0"/>
    <n v="0"/>
    <n v="0"/>
    <m/>
    <m/>
    <x v="1"/>
    <x v="1"/>
    <s v="USA"/>
    <n v="0"/>
    <n v="0"/>
  </r>
  <r>
    <x v="3"/>
    <s v="EK_Generic_Swimming_UK"/>
    <s v="Pool_Scheduling_Software_Phrase"/>
    <s v="Phrase"/>
    <s v="pool scheduling software"/>
    <s v="USD"/>
    <n v="0"/>
    <n v="0"/>
    <n v="0"/>
    <n v="0"/>
    <n v="0"/>
    <m/>
    <m/>
    <x v="1"/>
    <x v="1"/>
    <s v="USA"/>
    <n v="0"/>
    <n v="0"/>
  </r>
  <r>
    <x v="3"/>
    <s v="EK_Generic_Tri-Tok_Reservation"/>
    <s v="Reservation_Management_System_Phrase"/>
    <s v="Phrase"/>
    <s v="reservation management system"/>
    <s v="USD"/>
    <n v="0"/>
    <n v="12"/>
    <n v="0"/>
    <n v="0"/>
    <n v="0"/>
    <m/>
    <m/>
    <x v="1"/>
    <x v="1"/>
    <s v="USA"/>
    <n v="0"/>
    <n v="0"/>
  </r>
  <r>
    <x v="3"/>
    <s v="EK_Generic_Tri-Tok_Reservation_Singapore"/>
    <s v="Reservation_Management_System_Phrase"/>
    <s v="Phrase"/>
    <s v="reservation management system"/>
    <s v="USD"/>
    <n v="0"/>
    <n v="1"/>
    <n v="0"/>
    <n v="0"/>
    <n v="0"/>
    <m/>
    <m/>
    <x v="1"/>
    <x v="1"/>
    <s v="USA"/>
    <n v="0"/>
    <n v="0"/>
  </r>
  <r>
    <x v="4"/>
    <s v="EK_Generic_Quad-Tok_Yoga"/>
    <s v="Yoga_Studio_Booking_Software_Broad"/>
    <s v="Broad"/>
    <s v="yoga studio booking software"/>
    <s v="USD"/>
    <n v="8"/>
    <n v="307"/>
    <n v="63.94"/>
    <n v="0"/>
    <n v="1"/>
    <m/>
    <m/>
    <x v="1"/>
    <x v="1"/>
    <s v="USA"/>
    <n v="0"/>
    <n v="-63.94"/>
  </r>
  <r>
    <x v="4"/>
    <s v="EK_Generic_Tri-Tok_Reservation_UK"/>
    <s v="Reservation_Management_System_Phrase"/>
    <s v="Phrase"/>
    <s v="booking management software"/>
    <s v="USD"/>
    <n v="3"/>
    <n v="21"/>
    <n v="39.76"/>
    <n v="0"/>
    <n v="0"/>
    <m/>
    <m/>
    <x v="1"/>
    <x v="1"/>
    <s v="USA"/>
    <n v="0"/>
    <n v="-39.76"/>
  </r>
  <r>
    <x v="4"/>
    <s v="EK_Generic_Swimming"/>
    <s v="Pool_Reservation_System_Exact"/>
    <s v="Exact"/>
    <s v="pool reservation system"/>
    <s v="USD"/>
    <n v="2"/>
    <n v="8"/>
    <n v="17.04"/>
    <n v="0"/>
    <n v="0"/>
    <m/>
    <m/>
    <x v="1"/>
    <x v="1"/>
    <s v="USA"/>
    <n v="0"/>
    <n v="-17.04"/>
  </r>
  <r>
    <x v="4"/>
    <s v="EK_Generic_Swimming"/>
    <s v="Pool_Reservation_Software_Broad"/>
    <s v="Broad"/>
    <s v="pool reservation software"/>
    <s v="USD"/>
    <n v="2"/>
    <n v="18"/>
    <n v="8.69"/>
    <n v="0"/>
    <n v="0"/>
    <m/>
    <m/>
    <x v="1"/>
    <x v="1"/>
    <s v="USA"/>
    <n v="0"/>
    <n v="-8.69"/>
  </r>
  <r>
    <x v="4"/>
    <s v="EK_Generic_Tri-Tok_Reservation_Canada"/>
    <s v="Reservation_Management_System_Phrase"/>
    <s v="Phrase"/>
    <s v="booking management software"/>
    <s v="USD"/>
    <n v="2"/>
    <n v="10"/>
    <n v="15.32"/>
    <n v="0"/>
    <n v="0"/>
    <m/>
    <m/>
    <x v="1"/>
    <x v="1"/>
    <s v="USA"/>
    <n v="0"/>
    <n v="-15.32"/>
  </r>
  <r>
    <x v="4"/>
    <s v="EK_Generic_Swimming"/>
    <s v="Pool_Booking_App_Exact"/>
    <s v="Exact"/>
    <s v="pool booking app"/>
    <s v="USD"/>
    <n v="1"/>
    <n v="16"/>
    <n v="10.85"/>
    <n v="0"/>
    <n v="0"/>
    <m/>
    <m/>
    <x v="1"/>
    <x v="1"/>
    <s v="USA"/>
    <n v="0"/>
    <n v="-10.85"/>
  </r>
  <r>
    <x v="4"/>
    <s v="EK_Generic_Swimming"/>
    <s v="Swimming_Pool_Reservation_System_Exact"/>
    <s v="Exact"/>
    <s v="swimming pool reservation system"/>
    <s v="USD"/>
    <n v="1"/>
    <n v="1"/>
    <n v="4.6399999999999997"/>
    <n v="0"/>
    <n v="0"/>
    <m/>
    <m/>
    <x v="1"/>
    <x v="1"/>
    <s v="USA"/>
    <n v="0"/>
    <n v="-4.6399999999999997"/>
  </r>
  <r>
    <x v="4"/>
    <s v="EK_Generic_Tri-Tok_Reservation"/>
    <s v="Reservation_Management_System_Phrase"/>
    <s v="Phrase"/>
    <s v="booking management software"/>
    <s v="USD"/>
    <n v="1"/>
    <n v="33"/>
    <n v="13.33"/>
    <n v="0"/>
    <n v="0"/>
    <m/>
    <m/>
    <x v="1"/>
    <x v="1"/>
    <s v="USA"/>
    <n v="0"/>
    <n v="-13.33"/>
  </r>
  <r>
    <x v="4"/>
    <s v="EK_Generic_Tri-Tok_Reservation_Canada"/>
    <s v="Reservation_Management_System_Phrase"/>
    <s v="Phrase"/>
    <s v="reservation management system"/>
    <s v="USD"/>
    <n v="1"/>
    <n v="3"/>
    <n v="10.5"/>
    <n v="0"/>
    <n v="0"/>
    <m/>
    <m/>
    <x v="1"/>
    <x v="1"/>
    <s v="USA"/>
    <n v="0"/>
    <n v="-10.5"/>
  </r>
  <r>
    <x v="4"/>
    <s v="EK_Generic_Swimming_UK"/>
    <s v="Pool_Reservation_Software_Broad"/>
    <s v="Broad"/>
    <s v="pool reservation software"/>
    <s v="USD"/>
    <n v="1"/>
    <n v="11"/>
    <n v="6.83"/>
    <n v="0"/>
    <n v="0"/>
    <m/>
    <m/>
    <x v="1"/>
    <x v="1"/>
    <s v="USA"/>
    <n v="0"/>
    <n v="-6.83"/>
  </r>
  <r>
    <x v="4"/>
    <s v="EK_Generic_Tri-Tok_Reservation_Singapore"/>
    <s v="Reservation_Management_System_Phrase"/>
    <s v="Phrase"/>
    <s v="reservation management system"/>
    <s v="USD"/>
    <n v="0"/>
    <n v="1"/>
    <n v="0"/>
    <n v="0"/>
    <n v="0"/>
    <m/>
    <m/>
    <x v="1"/>
    <x v="1"/>
    <s v="USA"/>
    <n v="0"/>
    <n v="0"/>
  </r>
  <r>
    <x v="4"/>
    <s v="EK_Generic_Swimming"/>
    <s v="Swimming_Pool_Booking_System_Exact"/>
    <s v="Exact"/>
    <s v="swimming pool booking system"/>
    <s v="USD"/>
    <n v="0"/>
    <n v="1"/>
    <n v="0"/>
    <n v="0"/>
    <n v="0"/>
    <m/>
    <m/>
    <x v="1"/>
    <x v="1"/>
    <s v="USA"/>
    <n v="0"/>
    <n v="0"/>
  </r>
  <r>
    <x v="4"/>
    <s v="EK_Generic_Tri-Tok_Reservation_Singapore"/>
    <s v="Reservation_Management_System_Exact"/>
    <s v="Exact"/>
    <s v="reservation management system"/>
    <s v="USD"/>
    <n v="0"/>
    <n v="8"/>
    <n v="0"/>
    <n v="0"/>
    <n v="0"/>
    <m/>
    <m/>
    <x v="1"/>
    <x v="1"/>
    <s v="USA"/>
    <n v="0"/>
    <n v="0"/>
  </r>
  <r>
    <x v="4"/>
    <s v="EK_Generic_Tri-Tok_Reservation_Singapore"/>
    <s v="Reservation_Management_System_Phrase"/>
    <s v="Phrase"/>
    <s v="booking management software"/>
    <s v="USD"/>
    <n v="0"/>
    <n v="2"/>
    <n v="0"/>
    <n v="0"/>
    <n v="0"/>
    <m/>
    <m/>
    <x v="1"/>
    <x v="1"/>
    <s v="USA"/>
    <n v="0"/>
    <n v="0"/>
  </r>
  <r>
    <x v="4"/>
    <s v="EK_Generic_Swimming_UK"/>
    <s v="Swimming_Pool_Reservation_System_Exact"/>
    <s v="Exact"/>
    <s v="swimming pool reservation system"/>
    <s v="USD"/>
    <n v="0"/>
    <n v="1"/>
    <n v="0"/>
    <n v="0"/>
    <n v="0"/>
    <m/>
    <m/>
    <x v="1"/>
    <x v="1"/>
    <s v="USA"/>
    <n v="0"/>
    <n v="0"/>
  </r>
  <r>
    <x v="4"/>
    <s v="EK_Generic_Quad-Tok_Pilates"/>
    <s v="Pilates_Studio_Management_Software_Exact"/>
    <s v="Exact"/>
    <s v="pilates studio management software"/>
    <s v="USD"/>
    <n v="0"/>
    <n v="2"/>
    <n v="0"/>
    <n v="0"/>
    <n v="0"/>
    <m/>
    <m/>
    <x v="1"/>
    <x v="1"/>
    <s v="USA"/>
    <n v="0"/>
    <n v="0"/>
  </r>
  <r>
    <x v="4"/>
    <s v="EK_Generic_Tri-Tok_Reservation_Canada"/>
    <s v="Reservation_Management_System_Exact"/>
    <s v="Exact"/>
    <s v="reservation management system"/>
    <s v="USD"/>
    <n v="0"/>
    <n v="1"/>
    <n v="0"/>
    <n v="0"/>
    <n v="0"/>
    <m/>
    <m/>
    <x v="1"/>
    <x v="1"/>
    <s v="USA"/>
    <n v="0"/>
    <n v="0"/>
  </r>
  <r>
    <x v="4"/>
    <s v="EK_Generic_Swimming"/>
    <s v="Pool_Scheduling_Software_Phrase"/>
    <s v="Phrase"/>
    <s v="pool scheduling software"/>
    <s v="USD"/>
    <n v="0"/>
    <n v="4"/>
    <n v="0"/>
    <n v="0"/>
    <n v="0"/>
    <m/>
    <m/>
    <x v="1"/>
    <x v="1"/>
    <s v="USA"/>
    <n v="0"/>
    <n v="0"/>
  </r>
  <r>
    <x v="4"/>
    <s v="EK_Generic_Tri-Tok_Reservation_UAE"/>
    <s v="Reservation_Management_System_Exact"/>
    <s v="Exact"/>
    <s v="reservation management system"/>
    <s v="USD"/>
    <n v="0"/>
    <n v="1"/>
    <n v="0"/>
    <n v="0"/>
    <n v="0"/>
    <m/>
    <m/>
    <x v="1"/>
    <x v="1"/>
    <s v="USA"/>
    <n v="0"/>
    <n v="0"/>
  </r>
  <r>
    <x v="4"/>
    <s v="EK_Generic_Quad-Tok_Yoga"/>
    <s v="Yoga_Studio_Generic_Software_Phrase"/>
    <s v="Phrase"/>
    <s v="yoga studio scheduling software"/>
    <s v="USD"/>
    <n v="0"/>
    <n v="0"/>
    <n v="0"/>
    <n v="0"/>
    <n v="0"/>
    <m/>
    <m/>
    <x v="1"/>
    <x v="1"/>
    <s v="USA"/>
    <n v="0"/>
    <n v="0"/>
  </r>
  <r>
    <x v="4"/>
    <s v="EK_Generic_Tri-Tok_Reservation"/>
    <s v="Reservation_Management_System_Exact"/>
    <s v="Exact"/>
    <s v="reservation management system"/>
    <s v="USD"/>
    <n v="0"/>
    <n v="5"/>
    <n v="0"/>
    <n v="0"/>
    <n v="0"/>
    <m/>
    <m/>
    <x v="1"/>
    <x v="1"/>
    <s v="USA"/>
    <n v="0"/>
    <n v="0"/>
  </r>
  <r>
    <x v="4"/>
    <s v="EK_Generic_Tri-Tok_Reservation"/>
    <s v="Reservation_Management_System_Phrase"/>
    <s v="Phrase"/>
    <s v="reservation management system"/>
    <s v="USD"/>
    <n v="0"/>
    <n v="12"/>
    <n v="0"/>
    <n v="0"/>
    <n v="0"/>
    <m/>
    <m/>
    <x v="1"/>
    <x v="1"/>
    <s v="USA"/>
    <n v="0"/>
    <n v="0"/>
  </r>
  <r>
    <x v="4"/>
    <s v="EK_Generic_Swimming_UK"/>
    <s v="Pool_Scheduling_Software_Phrase"/>
    <s v="Phrase"/>
    <s v="pool scheduling software"/>
    <s v="USD"/>
    <n v="0"/>
    <n v="0"/>
    <n v="0"/>
    <n v="0"/>
    <n v="0"/>
    <m/>
    <m/>
    <x v="1"/>
    <x v="1"/>
    <s v="USA"/>
    <n v="0"/>
    <n v="0"/>
  </r>
  <r>
    <x v="4"/>
    <s v="EK_Generic_Swimming_Canada"/>
    <s v="Pool_Reservation_System_Exact"/>
    <s v="Exact"/>
    <s v="pool reservation system"/>
    <s v="USD"/>
    <n v="0"/>
    <n v="1"/>
    <n v="0"/>
    <n v="0"/>
    <n v="0"/>
    <m/>
    <m/>
    <x v="1"/>
    <x v="1"/>
    <s v="USA"/>
    <n v="0"/>
    <n v="0"/>
  </r>
  <r>
    <x v="4"/>
    <s v="EK_Generic_Tri-Tok_Reservation_UAE"/>
    <s v="Reservation_Management_System_Phrase"/>
    <s v="Phrase"/>
    <s v="reservation management system"/>
    <s v="USD"/>
    <n v="0"/>
    <n v="1"/>
    <n v="0"/>
    <n v="0"/>
    <n v="0"/>
    <m/>
    <m/>
    <x v="1"/>
    <x v="1"/>
    <s v="USA"/>
    <n v="0"/>
    <n v="0"/>
  </r>
  <r>
    <x v="4"/>
    <s v="EK_Generic_Tri-Tok_Reservation_UK"/>
    <s v="Reservation_Management_System_Phrase"/>
    <s v="Phrase"/>
    <s v="reservation management system"/>
    <s v="USD"/>
    <n v="0"/>
    <n v="0"/>
    <n v="0"/>
    <n v="0"/>
    <n v="0"/>
    <m/>
    <m/>
    <x v="1"/>
    <x v="1"/>
    <s v="USA"/>
    <n v="0"/>
    <n v="0"/>
  </r>
  <r>
    <x v="4"/>
    <s v="EK_Generic_Quad-Tok_Yoga_Singapore"/>
    <s v="Yoga_Studio_Booking_Software_Broad"/>
    <s v="Broad"/>
    <s v="yoga studio booking software"/>
    <s v="USD"/>
    <n v="0"/>
    <n v="2"/>
    <n v="0"/>
    <n v="0"/>
    <n v="0"/>
    <m/>
    <m/>
    <x v="1"/>
    <x v="1"/>
    <s v="USA"/>
    <n v="0"/>
    <n v="0"/>
  </r>
  <r>
    <x v="4"/>
    <s v="EK_Generic_Swimming"/>
    <s v="Pool_Reservation_Software_Exact"/>
    <s v="Exact"/>
    <s v="pool reservation software"/>
    <s v="USD"/>
    <n v="0"/>
    <n v="0"/>
    <n v="0"/>
    <n v="0"/>
    <n v="0"/>
    <m/>
    <m/>
    <x v="1"/>
    <x v="1"/>
    <s v="USA"/>
    <n v="0"/>
    <n v="0"/>
  </r>
  <r>
    <x v="4"/>
    <s v="EK_Generic_Swimming_Canada"/>
    <s v="Pool_Reservation_Software_Broad"/>
    <s v="Broad"/>
    <s v="pool reservation software"/>
    <s v="USD"/>
    <n v="0"/>
    <n v="1"/>
    <n v="0"/>
    <n v="0"/>
    <n v="0"/>
    <m/>
    <m/>
    <x v="1"/>
    <x v="1"/>
    <s v="USA"/>
    <n v="0"/>
    <n v="0"/>
  </r>
  <r>
    <x v="4"/>
    <s v="EK_Generic_Tri-Tok_Reservation_UK"/>
    <s v="Reservation_Management_System_Exact"/>
    <s v="Exact"/>
    <s v="reservation management system"/>
    <s v="USD"/>
    <n v="0"/>
    <n v="2"/>
    <n v="0"/>
    <n v="0"/>
    <n v="0"/>
    <m/>
    <m/>
    <x v="1"/>
    <x v="1"/>
    <s v="USA"/>
    <n v="0"/>
    <n v="0"/>
  </r>
  <r>
    <x v="4"/>
    <s v="EK_Generic_Quad-Tok_Yoga"/>
    <s v="Yoga_Studio_Booking_Software_Exact"/>
    <s v="Exact"/>
    <s v="yoga studio booking software"/>
    <s v="USD"/>
    <n v="0"/>
    <n v="0"/>
    <n v="0"/>
    <n v="0"/>
    <n v="0"/>
    <m/>
    <m/>
    <x v="1"/>
    <x v="1"/>
    <s v="USA"/>
    <n v="0"/>
    <n v="0"/>
  </r>
  <r>
    <x v="4"/>
    <s v="EK_Generic_Tri-Tok_Reservation_UAE"/>
    <s v="Reservation_Management_System_Phrase"/>
    <s v="Phrase"/>
    <s v="booking management software"/>
    <s v="USD"/>
    <n v="0"/>
    <n v="4"/>
    <n v="0"/>
    <n v="0"/>
    <n v="0"/>
    <m/>
    <m/>
    <x v="1"/>
    <x v="1"/>
    <s v="USA"/>
    <n v="0"/>
    <n v="0"/>
  </r>
  <r>
    <x v="4"/>
    <s v="EK_Generic_Quad-Tok_Yoga"/>
    <s v="Yoga_Studio_Generic_Software_Phrase"/>
    <s v="Phrase"/>
    <s v="yoga studio management software"/>
    <s v="USD"/>
    <n v="0"/>
    <n v="1"/>
    <n v="0"/>
    <n v="0"/>
    <n v="0"/>
    <m/>
    <m/>
    <x v="1"/>
    <x v="1"/>
    <s v="USA"/>
    <n v="0"/>
    <n v="0"/>
  </r>
  <r>
    <x v="5"/>
    <s v="EK_Generic_Quad-Tok_Yoga"/>
    <s v="Yoga_Studio_Booking_Software_Broad"/>
    <s v="Broad"/>
    <s v="yoga studio booking software"/>
    <s v="USD"/>
    <n v="5"/>
    <n v="239"/>
    <n v="42.26"/>
    <n v="0"/>
    <n v="1"/>
    <n v="980"/>
    <d v="2021-04-29T00:00:00"/>
    <x v="3"/>
    <x v="5"/>
    <s v="USA"/>
    <n v="23.189777567439659"/>
    <n v="937.74"/>
  </r>
  <r>
    <x v="5"/>
    <s v="EK_Generic_Tri-Tok_Reservation"/>
    <s v="Reservation_Management_System_Phrase"/>
    <s v="Phrase"/>
    <s v="reservation management system"/>
    <s v="USD"/>
    <n v="2"/>
    <n v="14"/>
    <n v="16.96"/>
    <n v="0"/>
    <n v="0"/>
    <m/>
    <m/>
    <x v="1"/>
    <x v="1"/>
    <s v="USA"/>
    <n v="0"/>
    <n v="-16.96"/>
  </r>
  <r>
    <x v="5"/>
    <s v="EK_Generic_Tri-Tok_Reservation"/>
    <s v="Reservation_Management_System_Phrase"/>
    <s v="Phrase"/>
    <s v="booking management software"/>
    <s v="USD"/>
    <n v="2"/>
    <n v="22"/>
    <n v="25.75"/>
    <n v="0"/>
    <n v="0"/>
    <m/>
    <m/>
    <x v="1"/>
    <x v="1"/>
    <s v="USA"/>
    <n v="0"/>
    <n v="-25.75"/>
  </r>
  <r>
    <x v="5"/>
    <s v="EK_Generic_Tri-Tok_Reservation_UK"/>
    <s v="Reservation_Management_System_Phrase"/>
    <s v="Phrase"/>
    <s v="booking management software"/>
    <s v="USD"/>
    <n v="2"/>
    <n v="20"/>
    <n v="30.32"/>
    <n v="0"/>
    <n v="0"/>
    <m/>
    <m/>
    <x v="1"/>
    <x v="1"/>
    <s v="USA"/>
    <n v="0"/>
    <n v="-30.32"/>
  </r>
  <r>
    <x v="5"/>
    <s v="EK_Generic_Tri-Tok_Reservation_Canada"/>
    <s v="Reservation_Management_System_Exact"/>
    <s v="Exact"/>
    <s v="reservation management system"/>
    <s v="USD"/>
    <n v="1"/>
    <n v="2"/>
    <n v="5.25"/>
    <n v="0"/>
    <n v="0"/>
    <m/>
    <m/>
    <x v="1"/>
    <x v="1"/>
    <s v="USA"/>
    <n v="0"/>
    <n v="-5.25"/>
  </r>
  <r>
    <x v="5"/>
    <s v="EK_Generic_Swimming"/>
    <s v="Pool_Booking_App_Exact"/>
    <s v="Exact"/>
    <s v="pool booking app"/>
    <s v="USD"/>
    <n v="1"/>
    <n v="31"/>
    <n v="9.4600000000000009"/>
    <n v="0"/>
    <n v="0"/>
    <m/>
    <m/>
    <x v="1"/>
    <x v="1"/>
    <s v="USA"/>
    <n v="0"/>
    <n v="-9.4600000000000009"/>
  </r>
  <r>
    <x v="5"/>
    <s v="EK_Generic_Tri-Tok_Reservation_Canada"/>
    <s v="Reservation_Management_System_Phrase"/>
    <s v="Phrase"/>
    <s v="booking management software"/>
    <s v="USD"/>
    <n v="1"/>
    <n v="9"/>
    <n v="11.4"/>
    <n v="0"/>
    <n v="0"/>
    <m/>
    <m/>
    <x v="1"/>
    <x v="1"/>
    <s v="USA"/>
    <n v="0"/>
    <n v="-11.4"/>
  </r>
  <r>
    <x v="5"/>
    <s v="EK_Generic_Tri-Tok_Reservation_Canada"/>
    <s v="Reservation_Management_System_Phrase"/>
    <s v="Phrase"/>
    <s v="reservation management system"/>
    <s v="USD"/>
    <n v="0"/>
    <n v="1"/>
    <n v="0"/>
    <n v="0"/>
    <n v="0"/>
    <m/>
    <m/>
    <x v="1"/>
    <x v="1"/>
    <s v="USA"/>
    <n v="0"/>
    <n v="0"/>
  </r>
  <r>
    <x v="5"/>
    <s v="EK_Generic_Swimming"/>
    <s v="Swimming_Pool_Reservation_System_Exact"/>
    <s v="Exact"/>
    <s v="swimming pool reservation system"/>
    <s v="USD"/>
    <n v="0"/>
    <n v="1"/>
    <n v="0"/>
    <n v="0"/>
    <n v="0"/>
    <m/>
    <m/>
    <x v="1"/>
    <x v="1"/>
    <s v="USA"/>
    <n v="0"/>
    <n v="0"/>
  </r>
  <r>
    <x v="5"/>
    <s v="EK_Generic_Quad-Tok_Yoga_Singapore"/>
    <s v="Yoga_Studio_Booking_Software_Broad"/>
    <s v="Broad"/>
    <s v="yoga studio booking software"/>
    <s v="USD"/>
    <n v="0"/>
    <n v="3"/>
    <n v="0"/>
    <n v="0"/>
    <n v="0"/>
    <m/>
    <m/>
    <x v="1"/>
    <x v="1"/>
    <s v="USA"/>
    <n v="0"/>
    <n v="0"/>
  </r>
  <r>
    <x v="5"/>
    <s v="EK_Generic_Tri-Tok_Reservation_UAE"/>
    <s v="Reservation_Management_System_Phrase"/>
    <s v="Phrase"/>
    <s v="reservation management system"/>
    <s v="USD"/>
    <n v="0"/>
    <n v="0"/>
    <n v="0"/>
    <n v="0"/>
    <n v="0"/>
    <m/>
    <m/>
    <x v="1"/>
    <x v="1"/>
    <s v="USA"/>
    <n v="0"/>
    <n v="0"/>
  </r>
  <r>
    <x v="5"/>
    <s v="EK_Generic_Tri-Tok_Reservation_UK"/>
    <s v="Reservation_Management_System_Phrase"/>
    <s v="Phrase"/>
    <s v="reservation management system"/>
    <s v="USD"/>
    <n v="0"/>
    <n v="0"/>
    <n v="0"/>
    <n v="0"/>
    <n v="0"/>
    <m/>
    <m/>
    <x v="1"/>
    <x v="1"/>
    <s v="USA"/>
    <n v="0"/>
    <n v="0"/>
  </r>
  <r>
    <x v="5"/>
    <s v="EK_Generic_Quad-Tok_Pilates"/>
    <s v="Pilates_Studio_Management_Software_Exact"/>
    <s v="Exact"/>
    <s v="pilates studio management software"/>
    <s v="USD"/>
    <n v="0"/>
    <n v="0"/>
    <n v="0"/>
    <n v="0"/>
    <n v="0"/>
    <m/>
    <m/>
    <x v="1"/>
    <x v="1"/>
    <s v="USA"/>
    <n v="0"/>
    <n v="0"/>
  </r>
  <r>
    <x v="5"/>
    <s v="EK_Generic_Tri-Tok_Reservation_Singapore"/>
    <s v="Reservation_Management_System_Phrase"/>
    <s v="Phrase"/>
    <s v="booking management software"/>
    <s v="USD"/>
    <n v="0"/>
    <n v="3"/>
    <n v="0"/>
    <n v="0"/>
    <n v="0"/>
    <m/>
    <m/>
    <x v="1"/>
    <x v="1"/>
    <s v="USA"/>
    <n v="0"/>
    <n v="0"/>
  </r>
  <r>
    <x v="5"/>
    <s v="EK_Generic_Tri-Tok_Reservation_Singapore"/>
    <s v="Reservation_Management_System_Exact"/>
    <s v="Exact"/>
    <s v="reservation management system"/>
    <s v="USD"/>
    <n v="0"/>
    <n v="3"/>
    <n v="0"/>
    <n v="0"/>
    <n v="0"/>
    <m/>
    <m/>
    <x v="1"/>
    <x v="1"/>
    <s v="USA"/>
    <n v="0"/>
    <n v="0"/>
  </r>
  <r>
    <x v="5"/>
    <s v="EK_Generic_Swimming"/>
    <s v="Pool_Reservation_System_Exact"/>
    <s v="Exact"/>
    <s v="pool reservation system"/>
    <s v="USD"/>
    <n v="0"/>
    <n v="1"/>
    <n v="0"/>
    <n v="0"/>
    <n v="0"/>
    <m/>
    <m/>
    <x v="1"/>
    <x v="1"/>
    <s v="USA"/>
    <n v="0"/>
    <n v="0"/>
  </r>
  <r>
    <x v="5"/>
    <s v="EK_Generic_Tri-Tok_Reservation_UAE"/>
    <s v="Reservation_Management_System_Exact"/>
    <s v="Exact"/>
    <s v="reservation management system"/>
    <s v="USD"/>
    <n v="0"/>
    <n v="2"/>
    <n v="0"/>
    <n v="0"/>
    <n v="0"/>
    <m/>
    <m/>
    <x v="1"/>
    <x v="1"/>
    <s v="USA"/>
    <n v="0"/>
    <n v="0"/>
  </r>
  <r>
    <x v="5"/>
    <s v="EK_Generic_Swimming"/>
    <s v="Pool_Scheduling_Software_Phrase"/>
    <s v="Phrase"/>
    <s v="pool scheduling software"/>
    <s v="USD"/>
    <n v="0"/>
    <n v="4"/>
    <n v="0"/>
    <n v="0"/>
    <n v="0"/>
    <m/>
    <m/>
    <x v="1"/>
    <x v="1"/>
    <s v="USA"/>
    <n v="0"/>
    <n v="0"/>
  </r>
  <r>
    <x v="5"/>
    <s v="EK_Generic_Tri-Tok_Reservation"/>
    <s v="Reservation_Management_System_Exact"/>
    <s v="Exact"/>
    <s v="reservation management system"/>
    <s v="USD"/>
    <n v="0"/>
    <n v="4"/>
    <n v="0"/>
    <n v="0"/>
    <n v="0"/>
    <m/>
    <m/>
    <x v="1"/>
    <x v="1"/>
    <s v="USA"/>
    <n v="0"/>
    <n v="0"/>
  </r>
  <r>
    <x v="5"/>
    <s v="EK_Generic_Tri-Tok_Reservation_UAE"/>
    <s v="Reservation_Management_System_Phrase"/>
    <s v="Phrase"/>
    <s v="booking management software"/>
    <s v="USD"/>
    <n v="0"/>
    <n v="2"/>
    <n v="0"/>
    <n v="0"/>
    <n v="0"/>
    <m/>
    <m/>
    <x v="1"/>
    <x v="1"/>
    <s v="USA"/>
    <n v="0"/>
    <n v="0"/>
  </r>
  <r>
    <x v="5"/>
    <s v="EK_Generic_Swimming_UK"/>
    <s v="Pool_Reservation_Software_Broad"/>
    <s v="Broad"/>
    <s v="pool reservation software"/>
    <s v="USD"/>
    <n v="0"/>
    <n v="6"/>
    <n v="0"/>
    <n v="0"/>
    <n v="0"/>
    <m/>
    <m/>
    <x v="1"/>
    <x v="1"/>
    <s v="USA"/>
    <n v="0"/>
    <n v="0"/>
  </r>
  <r>
    <x v="5"/>
    <s v="EK_Generic_Swimming"/>
    <s v="Pool_Reservation_Software_Broad"/>
    <s v="Broad"/>
    <s v="pool reservation software"/>
    <s v="USD"/>
    <n v="0"/>
    <n v="29"/>
    <n v="0"/>
    <n v="0"/>
    <n v="0"/>
    <m/>
    <m/>
    <x v="1"/>
    <x v="1"/>
    <s v="USA"/>
    <n v="0"/>
    <n v="0"/>
  </r>
  <r>
    <x v="5"/>
    <s v="EK_Generic_Quad-Tok_Yoga"/>
    <s v="Yoga_Studio_Booking_Software_Exact"/>
    <s v="Exact"/>
    <s v="yoga studio booking software"/>
    <s v="USD"/>
    <n v="0"/>
    <n v="1"/>
    <n v="0"/>
    <n v="0"/>
    <n v="0"/>
    <m/>
    <m/>
    <x v="1"/>
    <x v="1"/>
    <s v="USA"/>
    <n v="0"/>
    <n v="0"/>
  </r>
  <r>
    <x v="5"/>
    <s v="EK_Generic_Quad-Tok_Yoga"/>
    <s v="Yoga_Studio_Generic_Software_Phrase"/>
    <s v="Phrase"/>
    <s v="yoga studio management software"/>
    <s v="USD"/>
    <n v="0"/>
    <n v="1"/>
    <n v="0"/>
    <n v="0"/>
    <n v="0"/>
    <m/>
    <m/>
    <x v="1"/>
    <x v="1"/>
    <s v="USA"/>
    <n v="0"/>
    <n v="0"/>
  </r>
  <r>
    <x v="5"/>
    <s v="EK_Generic_Swimming_Canada"/>
    <s v="Pool_Reservation_Software_Broad"/>
    <s v="Broad"/>
    <s v="pool reservation software"/>
    <s v="USD"/>
    <n v="0"/>
    <n v="2"/>
    <n v="0"/>
    <n v="0"/>
    <n v="0"/>
    <m/>
    <m/>
    <x v="1"/>
    <x v="1"/>
    <s v="USA"/>
    <n v="0"/>
    <n v="0"/>
  </r>
  <r>
    <x v="5"/>
    <s v="EK_Generic_Swimming"/>
    <s v="Pool_Reservation_Software_Exact"/>
    <s v="Exact"/>
    <s v="pool reservation software"/>
    <s v="USD"/>
    <n v="0"/>
    <n v="0"/>
    <n v="0"/>
    <n v="0"/>
    <n v="0"/>
    <m/>
    <m/>
    <x v="1"/>
    <x v="1"/>
    <s v="USA"/>
    <n v="0"/>
    <n v="0"/>
  </r>
  <r>
    <x v="5"/>
    <s v="EK_Generic_Tri-Tok_Reservation_UK"/>
    <s v="Reservation_Management_System_Exact"/>
    <s v="Exact"/>
    <s v="reservation management system"/>
    <s v="USD"/>
    <n v="0"/>
    <n v="7"/>
    <n v="0"/>
    <n v="0"/>
    <n v="0"/>
    <m/>
    <m/>
    <x v="1"/>
    <x v="1"/>
    <s v="USA"/>
    <n v="0"/>
    <n v="0"/>
  </r>
  <r>
    <x v="6"/>
    <s v="EK_Generic_Swimming"/>
    <s v="Pool_Reservation_Software_Broad"/>
    <s v="Broad"/>
    <s v="pool reservation software"/>
    <s v="USD"/>
    <n v="10"/>
    <n v="34"/>
    <n v="45.5"/>
    <n v="0"/>
    <n v="1"/>
    <m/>
    <m/>
    <x v="1"/>
    <x v="1"/>
    <s v="USA"/>
    <n v="0"/>
    <n v="-45.5"/>
  </r>
  <r>
    <x v="6"/>
    <s v="EK_Generic_Quad-Tok_Yoga"/>
    <s v="Yoga_Studio_Booking_Software_Broad"/>
    <s v="Broad"/>
    <s v="yoga studio booking software"/>
    <s v="USD"/>
    <n v="7"/>
    <n v="277"/>
    <n v="52.09"/>
    <n v="0"/>
    <n v="0"/>
    <m/>
    <m/>
    <x v="1"/>
    <x v="1"/>
    <s v="USA"/>
    <n v="0"/>
    <n v="-52.09"/>
  </r>
  <r>
    <x v="6"/>
    <s v="EK_Generic_Tri-Tok_Reservation"/>
    <s v="Reservation_Management_System_Phrase"/>
    <s v="Phrase"/>
    <s v="booking management software"/>
    <s v="USD"/>
    <n v="4"/>
    <n v="35"/>
    <n v="52.37"/>
    <n v="0"/>
    <n v="0"/>
    <m/>
    <m/>
    <x v="1"/>
    <x v="1"/>
    <s v="USA"/>
    <n v="0"/>
    <n v="-52.37"/>
  </r>
  <r>
    <x v="6"/>
    <s v="EK_Generic_Tri-Tok_Reservation_Canada"/>
    <s v="Reservation_Management_System_Phrase"/>
    <s v="Phrase"/>
    <s v="booking management software"/>
    <s v="USD"/>
    <n v="3"/>
    <n v="20"/>
    <n v="31.04"/>
    <n v="1"/>
    <n v="0"/>
    <m/>
    <m/>
    <x v="1"/>
    <x v="1"/>
    <s v="USA"/>
    <n v="0"/>
    <n v="-31.04"/>
  </r>
  <r>
    <x v="6"/>
    <s v="EK_Generic_Swimming_UK"/>
    <s v="Pool_Reservation_Software_Broad"/>
    <s v="Broad"/>
    <s v="pool reservation software"/>
    <s v="USD"/>
    <n v="2"/>
    <n v="15"/>
    <n v="9.43"/>
    <n v="0"/>
    <n v="0"/>
    <m/>
    <m/>
    <x v="1"/>
    <x v="1"/>
    <s v="USA"/>
    <n v="0"/>
    <n v="-9.43"/>
  </r>
  <r>
    <x v="6"/>
    <s v="EK_Generic_Swimming"/>
    <s v="Swimming_Pool_Reservation_System_Exact"/>
    <s v="Exact"/>
    <s v="swimming pool reservation system"/>
    <s v="USD"/>
    <n v="2"/>
    <n v="2"/>
    <n v="13.08"/>
    <n v="1"/>
    <n v="0"/>
    <m/>
    <m/>
    <x v="1"/>
    <x v="1"/>
    <s v="USA"/>
    <n v="0"/>
    <n v="-13.08"/>
  </r>
  <r>
    <x v="6"/>
    <s v="EK_Generic_Swimming"/>
    <s v="Pool_Booking_App_Exact"/>
    <s v="Exact"/>
    <s v="pool booking app"/>
    <s v="USD"/>
    <n v="1"/>
    <n v="18"/>
    <n v="1.74"/>
    <n v="0"/>
    <n v="0"/>
    <m/>
    <m/>
    <x v="1"/>
    <x v="1"/>
    <s v="USA"/>
    <n v="0"/>
    <n v="-1.74"/>
  </r>
  <r>
    <x v="6"/>
    <s v="EK_Generic_Tri-Tok_Reservation"/>
    <s v="Reservation_Management_System_Exact"/>
    <s v="Exact"/>
    <s v="reservation management system"/>
    <s v="USD"/>
    <n v="1"/>
    <n v="23"/>
    <n v="5.36"/>
    <n v="0"/>
    <n v="0"/>
    <m/>
    <m/>
    <x v="1"/>
    <x v="1"/>
    <s v="USA"/>
    <n v="0"/>
    <n v="-5.36"/>
  </r>
  <r>
    <x v="6"/>
    <s v="EK_Generic_Swimming"/>
    <s v="Pool_Scheduling_Software_Phrase"/>
    <s v="Phrase"/>
    <s v="pool scheduling software"/>
    <s v="USD"/>
    <n v="1"/>
    <n v="3"/>
    <n v="18.38"/>
    <n v="0"/>
    <n v="0"/>
    <m/>
    <m/>
    <x v="1"/>
    <x v="1"/>
    <s v="USA"/>
    <n v="0"/>
    <n v="-18.38"/>
  </r>
  <r>
    <x v="6"/>
    <s v="EK_Generic_Tri-Tok_Reservation_UK"/>
    <s v="Reservation_Management_System_Phrase"/>
    <s v="Phrase"/>
    <s v="booking management software"/>
    <s v="USD"/>
    <n v="1"/>
    <n v="25"/>
    <n v="9.44"/>
    <n v="0"/>
    <n v="0"/>
    <m/>
    <m/>
    <x v="1"/>
    <x v="1"/>
    <s v="USA"/>
    <n v="0"/>
    <n v="-9.44"/>
  </r>
  <r>
    <x v="6"/>
    <s v="EK_Generic_Tri-Tok_Reservation"/>
    <s v="Reservation_Management_System_Phrase"/>
    <s v="Phrase"/>
    <s v="reservation management system"/>
    <s v="USD"/>
    <n v="1"/>
    <n v="13"/>
    <n v="8.9600000000000009"/>
    <n v="0"/>
    <n v="0"/>
    <m/>
    <m/>
    <x v="1"/>
    <x v="1"/>
    <s v="USA"/>
    <n v="0"/>
    <n v="-8.9600000000000009"/>
  </r>
  <r>
    <x v="6"/>
    <s v="EK_Generic_Swimming"/>
    <s v="Pool_Reservation_System_Exact"/>
    <s v="Exact"/>
    <s v="pool reservation system"/>
    <s v="USD"/>
    <n v="1"/>
    <n v="4"/>
    <n v="10.81"/>
    <n v="1"/>
    <n v="0"/>
    <m/>
    <m/>
    <x v="1"/>
    <x v="1"/>
    <s v="USA"/>
    <n v="0"/>
    <n v="-10.81"/>
  </r>
  <r>
    <x v="6"/>
    <s v="EK_Generic_Tri-Tok_Reservation_Canada"/>
    <s v="Reservation_Management_System_Exact"/>
    <s v="Exact"/>
    <s v="reservation management system"/>
    <s v="USD"/>
    <n v="0"/>
    <n v="3"/>
    <n v="0"/>
    <n v="0"/>
    <n v="0"/>
    <m/>
    <m/>
    <x v="1"/>
    <x v="1"/>
    <s v="USA"/>
    <n v="0"/>
    <n v="0"/>
  </r>
  <r>
    <x v="6"/>
    <s v="EK_Generic_Tri-Tok_Reservation_UAE"/>
    <s v="Reservation_Management_System_Exact"/>
    <s v="Exact"/>
    <s v="reservation management system"/>
    <s v="USD"/>
    <n v="0"/>
    <n v="0"/>
    <n v="0"/>
    <n v="0"/>
    <n v="0"/>
    <m/>
    <m/>
    <x v="1"/>
    <x v="1"/>
    <s v="USA"/>
    <n v="0"/>
    <n v="0"/>
  </r>
  <r>
    <x v="6"/>
    <s v="EK_Generic_Tri-Tok_Reservation_UAE"/>
    <s v="Reservation_Management_System_Phrase"/>
    <s v="Phrase"/>
    <s v="reservation management system"/>
    <s v="USD"/>
    <n v="0"/>
    <n v="0"/>
    <n v="0"/>
    <n v="0"/>
    <n v="0"/>
    <m/>
    <m/>
    <x v="1"/>
    <x v="1"/>
    <s v="USA"/>
    <n v="0"/>
    <n v="0"/>
  </r>
  <r>
    <x v="6"/>
    <s v="EK_Generic_Swimming"/>
    <s v="Pool_Reservation_Software_Open_Broad"/>
    <s v="Broad"/>
    <e v="#NAME?"/>
    <s v="USD"/>
    <n v="0"/>
    <n v="1"/>
    <n v="0"/>
    <n v="0"/>
    <n v="0"/>
    <m/>
    <m/>
    <x v="1"/>
    <x v="1"/>
    <s v="USA"/>
    <n v="0"/>
    <n v="0"/>
  </r>
  <r>
    <x v="6"/>
    <s v="EK_Generic_Tri-Tok_Reservation_UK"/>
    <s v="Reservation_Management_System_Phrase"/>
    <s v="Phrase"/>
    <s v="reservation management system"/>
    <s v="USD"/>
    <n v="0"/>
    <n v="0"/>
    <n v="0"/>
    <n v="0"/>
    <n v="0"/>
    <m/>
    <m/>
    <x v="1"/>
    <x v="1"/>
    <s v="USA"/>
    <n v="0"/>
    <n v="0"/>
  </r>
  <r>
    <x v="6"/>
    <s v="EK_Generic_Quad-Tok_Yoga_Singapore"/>
    <s v="Yoga_Studio_Booking_Software_Broad"/>
    <s v="Broad"/>
    <s v="yoga studio booking software"/>
    <s v="USD"/>
    <n v="0"/>
    <n v="6"/>
    <n v="0"/>
    <n v="0"/>
    <n v="0"/>
    <m/>
    <m/>
    <x v="1"/>
    <x v="1"/>
    <s v="USA"/>
    <n v="0"/>
    <n v="0"/>
  </r>
  <r>
    <x v="6"/>
    <s v="EK_Generic_Quad-Tok_Yoga"/>
    <s v="Yoga_Studio_Generic_Software_Phrase"/>
    <s v="Phrase"/>
    <s v="yoga studio management software"/>
    <s v="USD"/>
    <n v="0"/>
    <n v="2"/>
    <n v="0"/>
    <n v="0"/>
    <n v="0"/>
    <m/>
    <m/>
    <x v="1"/>
    <x v="1"/>
    <s v="USA"/>
    <n v="0"/>
    <n v="0"/>
  </r>
  <r>
    <x v="6"/>
    <s v="EK_Generic_Tri-Tok_Reservation_UAE"/>
    <s v="Reservation_Management_System_Phrase"/>
    <s v="Phrase"/>
    <s v="booking management software"/>
    <s v="USD"/>
    <n v="0"/>
    <n v="0"/>
    <n v="0"/>
    <n v="0"/>
    <n v="0"/>
    <m/>
    <m/>
    <x v="1"/>
    <x v="1"/>
    <s v="USA"/>
    <n v="0"/>
    <n v="0"/>
  </r>
  <r>
    <x v="6"/>
    <s v="EK_Generic_Quad-Tok_Yoga"/>
    <s v="Yoga_Studio_Booking_Software_Exact"/>
    <s v="Exact"/>
    <s v="yoga studio booking software"/>
    <s v="USD"/>
    <n v="0"/>
    <n v="2"/>
    <n v="0"/>
    <n v="0"/>
    <n v="0"/>
    <m/>
    <m/>
    <x v="1"/>
    <x v="1"/>
    <s v="USA"/>
    <n v="0"/>
    <n v="0"/>
  </r>
  <r>
    <x v="6"/>
    <s v="EK_Generic_Swimming_Canada"/>
    <s v="Pool_Reservation_Software_Broad"/>
    <s v="Broad"/>
    <s v="pool reservation software"/>
    <s v="USD"/>
    <n v="0"/>
    <n v="3"/>
    <n v="0"/>
    <n v="0"/>
    <n v="0"/>
    <m/>
    <m/>
    <x v="1"/>
    <x v="1"/>
    <s v="USA"/>
    <n v="0"/>
    <n v="0"/>
  </r>
  <r>
    <x v="6"/>
    <s v="EK_Generic_Swimming"/>
    <s v="Pool_Reservation_Software_Exact"/>
    <s v="Exact"/>
    <s v="pool reservation software"/>
    <s v="USD"/>
    <n v="0"/>
    <n v="0"/>
    <n v="0"/>
    <n v="0"/>
    <n v="0"/>
    <m/>
    <m/>
    <x v="1"/>
    <x v="1"/>
    <s v="USA"/>
    <n v="0"/>
    <n v="0"/>
  </r>
  <r>
    <x v="6"/>
    <s v="EK_Generic_Tri-Tok_Reservation_UK"/>
    <s v="Reservation_Management_System_Exact"/>
    <s v="Exact"/>
    <s v="reservation management system"/>
    <s v="USD"/>
    <n v="0"/>
    <n v="14"/>
    <n v="0"/>
    <n v="0"/>
    <n v="0"/>
    <m/>
    <m/>
    <x v="1"/>
    <x v="1"/>
    <s v="USA"/>
    <n v="0"/>
    <n v="0"/>
  </r>
  <r>
    <x v="6"/>
    <s v="EK_Generic_Tri-Tok_Reservation_Canada"/>
    <s v="Reservation_Management_System_Phrase"/>
    <s v="Phrase"/>
    <s v="reservation management system"/>
    <s v="USD"/>
    <n v="0"/>
    <n v="0"/>
    <n v="0"/>
    <n v="0"/>
    <n v="0"/>
    <m/>
    <m/>
    <x v="1"/>
    <x v="1"/>
    <s v="USA"/>
    <n v="0"/>
    <n v="0"/>
  </r>
  <r>
    <x v="6"/>
    <s v="EK_Generic_Quad-Tok_Pilates"/>
    <s v="Pilates_Studio_Management_Software_Exact"/>
    <s v="Exact"/>
    <s v="pilates studio management software"/>
    <s v="USD"/>
    <n v="0"/>
    <n v="1"/>
    <n v="0"/>
    <n v="0"/>
    <n v="0"/>
    <m/>
    <m/>
    <x v="1"/>
    <x v="1"/>
    <s v="USA"/>
    <n v="0"/>
    <n v="0"/>
  </r>
  <r>
    <x v="6"/>
    <s v="EK_Generic_Tri-Tok_Reservation_Singapore"/>
    <s v="Reservation_Management_System_Phrase"/>
    <s v="Phrase"/>
    <s v="booking management software"/>
    <s v="USD"/>
    <n v="0"/>
    <n v="1"/>
    <n v="0"/>
    <n v="0"/>
    <n v="0"/>
    <m/>
    <m/>
    <x v="1"/>
    <x v="1"/>
    <s v="USA"/>
    <n v="0"/>
    <n v="0"/>
  </r>
  <r>
    <x v="6"/>
    <s v="EK_Generic_Tri-Tok_Yoga_Singapore"/>
    <s v="Yoga_Studio_Software_Exact"/>
    <s v="Exact"/>
    <s v="yoga studio software"/>
    <s v="USD"/>
    <n v="0"/>
    <n v="0"/>
    <n v="0"/>
    <n v="0"/>
    <n v="0"/>
    <m/>
    <m/>
    <x v="1"/>
    <x v="1"/>
    <s v="USA"/>
    <n v="0"/>
    <n v="0"/>
  </r>
  <r>
    <x v="6"/>
    <s v="EK_Generic_Swimming"/>
    <s v="Swimming_Pool_Booking_System_Exact"/>
    <s v="Exact"/>
    <s v="swimming pool booking system"/>
    <s v="USD"/>
    <n v="0"/>
    <n v="1"/>
    <n v="0"/>
    <n v="0"/>
    <n v="0"/>
    <m/>
    <m/>
    <x v="1"/>
    <x v="1"/>
    <s v="USA"/>
    <n v="0"/>
    <n v="0"/>
  </r>
  <r>
    <x v="7"/>
    <s v="EK_Generic_Quad-Tok_Yoga"/>
    <s v="Yoga_Studio_Booking_Software_Broad"/>
    <s v="Broad"/>
    <s v="yoga studio booking software"/>
    <s v="USD"/>
    <n v="8"/>
    <n v="278"/>
    <n v="86.79"/>
    <n v="1"/>
    <n v="0"/>
    <m/>
    <m/>
    <x v="1"/>
    <x v="1"/>
    <s v="USA"/>
    <n v="0"/>
    <n v="-86.79"/>
  </r>
  <r>
    <x v="7"/>
    <s v="EK_Generic_Swimming"/>
    <s v="Pool_Reservation_Software_Broad"/>
    <s v="Broad"/>
    <s v="pool reservation software"/>
    <s v="USD"/>
    <n v="5"/>
    <n v="20"/>
    <n v="22.7"/>
    <n v="0"/>
    <n v="0"/>
    <m/>
    <m/>
    <x v="1"/>
    <x v="1"/>
    <s v="USA"/>
    <n v="0"/>
    <n v="-22.7"/>
  </r>
  <r>
    <x v="7"/>
    <s v="EK_Generic_Tri-Tok_Reservation_Canada"/>
    <s v="Reservation_Management_System_Phrase"/>
    <s v="Phrase"/>
    <s v="booking management software"/>
    <s v="USD"/>
    <n v="2"/>
    <n v="20"/>
    <n v="21.27"/>
    <n v="0"/>
    <n v="0"/>
    <m/>
    <m/>
    <x v="1"/>
    <x v="1"/>
    <s v="USA"/>
    <n v="0"/>
    <n v="-21.27"/>
  </r>
  <r>
    <x v="7"/>
    <s v="EK_Generic_Tri-Tok_Reservation_UK"/>
    <s v="Reservation_Management_System_Phrase"/>
    <s v="Phrase"/>
    <s v="booking management software"/>
    <s v="USD"/>
    <n v="1"/>
    <n v="28"/>
    <n v="11.15"/>
    <n v="0"/>
    <n v="0"/>
    <m/>
    <m/>
    <x v="1"/>
    <x v="1"/>
    <s v="USA"/>
    <n v="0"/>
    <n v="-11.15"/>
  </r>
  <r>
    <x v="7"/>
    <s v="EK_Generic_Swimming"/>
    <s v="Pool_Reservation_Software_Exact"/>
    <s v="Exact"/>
    <s v="pool reservation software"/>
    <s v="USD"/>
    <n v="1"/>
    <n v="6"/>
    <n v="6.61"/>
    <n v="0"/>
    <n v="0"/>
    <m/>
    <m/>
    <x v="1"/>
    <x v="1"/>
    <s v="USA"/>
    <n v="0"/>
    <n v="-6.61"/>
  </r>
  <r>
    <x v="7"/>
    <s v="EK_Generic_Tri-Tok_Reservation"/>
    <s v="Reservation_Management_System_Phrase"/>
    <s v="Phrase"/>
    <s v="booking management software"/>
    <s v="USD"/>
    <n v="1"/>
    <n v="27"/>
    <n v="11.32"/>
    <n v="0"/>
    <n v="0"/>
    <m/>
    <m/>
    <x v="1"/>
    <x v="1"/>
    <s v="USA"/>
    <n v="0"/>
    <n v="-11.32"/>
  </r>
  <r>
    <x v="7"/>
    <s v="EK_Generic_Tri-Tok_Reservation"/>
    <s v="Reservation_Management_System_Phrase"/>
    <s v="Phrase"/>
    <s v="reservation management system"/>
    <s v="USD"/>
    <n v="1"/>
    <n v="9"/>
    <n v="10.62"/>
    <n v="0"/>
    <n v="0"/>
    <m/>
    <m/>
    <x v="1"/>
    <x v="1"/>
    <s v="USA"/>
    <n v="0"/>
    <n v="-10.62"/>
  </r>
  <r>
    <x v="7"/>
    <s v="EK_Generic_Swimming"/>
    <s v="Pool_Reservation_Software_Open_Broad"/>
    <s v="Broad"/>
    <e v="#NAME?"/>
    <s v="USD"/>
    <n v="1"/>
    <n v="3"/>
    <n v="6.95"/>
    <n v="0"/>
    <n v="0"/>
    <m/>
    <m/>
    <x v="1"/>
    <x v="1"/>
    <s v="USA"/>
    <n v="0"/>
    <n v="-6.95"/>
  </r>
  <r>
    <x v="7"/>
    <s v="EK_Generic_Tri-Tok_Reservation"/>
    <s v="Reservation_Management_System_Exact"/>
    <s v="Exact"/>
    <s v="reservation management system"/>
    <s v="USD"/>
    <n v="1"/>
    <n v="13"/>
    <n v="3.61"/>
    <n v="0"/>
    <n v="0"/>
    <m/>
    <m/>
    <x v="1"/>
    <x v="1"/>
    <s v="USA"/>
    <n v="0"/>
    <n v="-3.61"/>
  </r>
  <r>
    <x v="7"/>
    <s v="EK_Generic_Swimming"/>
    <s v="Pool_Booking_App_Exact"/>
    <s v="Exact"/>
    <s v="pool booking app"/>
    <s v="USD"/>
    <n v="1"/>
    <n v="16"/>
    <n v="3.34"/>
    <n v="0"/>
    <n v="0"/>
    <m/>
    <m/>
    <x v="1"/>
    <x v="1"/>
    <s v="USA"/>
    <n v="0"/>
    <n v="-3.34"/>
  </r>
  <r>
    <x v="7"/>
    <s v="EK_Generic_Swimming"/>
    <s v="Pool_Reservation_System_Exact"/>
    <s v="Exact"/>
    <s v="pool reservation system"/>
    <s v="USD"/>
    <n v="0"/>
    <n v="7"/>
    <n v="0"/>
    <n v="0"/>
    <n v="0"/>
    <m/>
    <m/>
    <x v="1"/>
    <x v="1"/>
    <s v="USA"/>
    <n v="0"/>
    <n v="0"/>
  </r>
  <r>
    <x v="7"/>
    <s v="EK_Generic_Tri-Tok_Reservation_Singapore"/>
    <s v="Reservation_Management_System_Exact"/>
    <s v="Exact"/>
    <s v="reservation management system"/>
    <s v="USD"/>
    <n v="0"/>
    <n v="2"/>
    <n v="0"/>
    <n v="0"/>
    <n v="0"/>
    <m/>
    <m/>
    <x v="1"/>
    <x v="1"/>
    <s v="USA"/>
    <n v="0"/>
    <n v="0"/>
  </r>
  <r>
    <x v="7"/>
    <s v="EK_Generic_Quad-Tok_Pilates"/>
    <s v="Pilates_Studio_Management_Software_Exact"/>
    <s v="Exact"/>
    <s v="pilates studio management software"/>
    <s v="USD"/>
    <n v="0"/>
    <n v="0"/>
    <n v="0"/>
    <n v="0"/>
    <n v="0"/>
    <m/>
    <m/>
    <x v="1"/>
    <x v="1"/>
    <s v="USA"/>
    <n v="0"/>
    <n v="0"/>
  </r>
  <r>
    <x v="7"/>
    <s v="EK_Generic_Swimming_UK"/>
    <s v="Pool_Reservation_Software_Broad"/>
    <s v="Broad"/>
    <s v="pool reservation software"/>
    <s v="USD"/>
    <n v="0"/>
    <n v="7"/>
    <n v="0"/>
    <n v="0"/>
    <n v="0"/>
    <m/>
    <m/>
    <x v="1"/>
    <x v="1"/>
    <s v="USA"/>
    <n v="0"/>
    <n v="0"/>
  </r>
  <r>
    <x v="7"/>
    <s v="EK_Generic_Tri-Tok_Reservation_UAE"/>
    <s v="Reservation_Management_System_Phrase"/>
    <s v="Phrase"/>
    <s v="booking management software"/>
    <s v="USD"/>
    <n v="0"/>
    <n v="0"/>
    <n v="0"/>
    <n v="0"/>
    <n v="0"/>
    <m/>
    <m/>
    <x v="1"/>
    <x v="1"/>
    <s v="USA"/>
    <n v="0"/>
    <n v="0"/>
  </r>
  <r>
    <x v="7"/>
    <s v="EK_Generic_Tri-Tok_Pilates"/>
    <s v="Pilates_Booking_System_Exact"/>
    <s v="Exact"/>
    <s v="pilates booking system"/>
    <s v="USD"/>
    <n v="0"/>
    <n v="0"/>
    <n v="0"/>
    <n v="0"/>
    <n v="0"/>
    <m/>
    <m/>
    <x v="1"/>
    <x v="1"/>
    <s v="USA"/>
    <n v="0"/>
    <n v="0"/>
  </r>
  <r>
    <x v="7"/>
    <s v="EK_Generic_Tri-Tok_Reservation_UK"/>
    <s v="Reservation_Management_System_Exact"/>
    <s v="Exact"/>
    <s v="reservation management system"/>
    <s v="USD"/>
    <n v="0"/>
    <n v="6"/>
    <n v="0"/>
    <n v="0"/>
    <n v="0"/>
    <m/>
    <m/>
    <x v="1"/>
    <x v="1"/>
    <s v="USA"/>
    <n v="0"/>
    <n v="0"/>
  </r>
  <r>
    <x v="7"/>
    <s v="EK_Generic_Swimming_Canada"/>
    <s v="Pool_Reservation_Software_Broad"/>
    <s v="Broad"/>
    <s v="pool reservation software"/>
    <s v="USD"/>
    <n v="0"/>
    <n v="1"/>
    <n v="0"/>
    <n v="0"/>
    <n v="0"/>
    <m/>
    <m/>
    <x v="1"/>
    <x v="1"/>
    <s v="USA"/>
    <n v="0"/>
    <n v="0"/>
  </r>
  <r>
    <x v="7"/>
    <s v="EK_Generic_Quad-Tok_Yoga"/>
    <s v="Yoga_Studio_Booking_Software_Exact"/>
    <s v="Exact"/>
    <s v="yoga studio booking software"/>
    <s v="USD"/>
    <n v="0"/>
    <n v="6"/>
    <n v="0"/>
    <n v="0"/>
    <n v="0"/>
    <m/>
    <m/>
    <x v="1"/>
    <x v="1"/>
    <s v="USA"/>
    <n v="0"/>
    <n v="0"/>
  </r>
  <r>
    <x v="7"/>
    <s v="EK_Generic_Quad-Tok_Yoga"/>
    <s v="Yoga_Studio_Generic_Software_Phrase"/>
    <s v="Phrase"/>
    <s v="yoga studio management software"/>
    <s v="USD"/>
    <n v="0"/>
    <n v="4"/>
    <n v="0"/>
    <n v="0"/>
    <n v="0"/>
    <m/>
    <m/>
    <x v="1"/>
    <x v="1"/>
    <s v="USA"/>
    <n v="0"/>
    <n v="0"/>
  </r>
  <r>
    <x v="7"/>
    <s v="EK_Generic_Tri-Tok_Pilates"/>
    <s v="Pilates_Studio_Software_Phrase"/>
    <s v="Phrase"/>
    <s v="pilates studio software"/>
    <s v="USD"/>
    <n v="0"/>
    <n v="0"/>
    <n v="0"/>
    <n v="0"/>
    <n v="0"/>
    <m/>
    <m/>
    <x v="1"/>
    <x v="1"/>
    <s v="USA"/>
    <n v="0"/>
    <n v="0"/>
  </r>
  <r>
    <x v="7"/>
    <s v="EK_Generic_Swimming"/>
    <s v="Swimming_Pool_Reservation_System_Exact"/>
    <s v="Exact"/>
    <s v="swimming pool reservation system"/>
    <s v="USD"/>
    <n v="0"/>
    <n v="1"/>
    <n v="0"/>
    <n v="0"/>
    <n v="0"/>
    <m/>
    <m/>
    <x v="1"/>
    <x v="1"/>
    <s v="USA"/>
    <n v="0"/>
    <n v="0"/>
  </r>
  <r>
    <x v="7"/>
    <s v="EK_Generic_Tri-Tok_Pilates"/>
    <s v="Pilates_Management_Software_Exact"/>
    <s v="Exact"/>
    <s v="pilates management software"/>
    <s v="USD"/>
    <n v="0"/>
    <n v="0"/>
    <n v="0"/>
    <n v="0"/>
    <n v="0"/>
    <m/>
    <m/>
    <x v="1"/>
    <x v="1"/>
    <s v="USA"/>
    <n v="0"/>
    <n v="0"/>
  </r>
  <r>
    <x v="7"/>
    <s v="EK_Generic_Tri-Tok_Reservation_UAE"/>
    <s v="Reservation_Management_System_Phrase"/>
    <s v="Phrase"/>
    <s v="reservation management system"/>
    <s v="USD"/>
    <n v="0"/>
    <n v="0"/>
    <n v="0"/>
    <n v="0"/>
    <n v="0"/>
    <m/>
    <m/>
    <x v="1"/>
    <x v="1"/>
    <s v="USA"/>
    <n v="0"/>
    <n v="0"/>
  </r>
  <r>
    <x v="7"/>
    <s v="EK_Generic_Quad-Tok_Yoga_Singapore"/>
    <s v="Yoga_Studio_Booking_Software_Broad"/>
    <s v="Broad"/>
    <s v="yoga studio booking software"/>
    <s v="USD"/>
    <n v="0"/>
    <n v="1"/>
    <n v="0"/>
    <n v="0"/>
    <n v="0"/>
    <m/>
    <m/>
    <x v="1"/>
    <x v="1"/>
    <s v="USA"/>
    <n v="0"/>
    <n v="0"/>
  </r>
  <r>
    <x v="7"/>
    <s v="EK_Generic_Tri-Tok_Reservation_UK"/>
    <s v="Reservation_Management_System_Phrase"/>
    <s v="Phrase"/>
    <s v="reservation management system"/>
    <s v="USD"/>
    <n v="0"/>
    <n v="1"/>
    <n v="0"/>
    <n v="0"/>
    <n v="0"/>
    <m/>
    <m/>
    <x v="1"/>
    <x v="1"/>
    <s v="USA"/>
    <n v="0"/>
    <n v="0"/>
  </r>
  <r>
    <x v="7"/>
    <s v="EK_Generic_Tri-Tok_Pilates"/>
    <s v="Pilates_Studio_Software_Exact"/>
    <s v="Exact"/>
    <s v="pilates studio software"/>
    <s v="USD"/>
    <n v="0"/>
    <n v="2"/>
    <n v="0"/>
    <n v="0"/>
    <n v="0"/>
    <m/>
    <m/>
    <x v="1"/>
    <x v="1"/>
    <s v="USA"/>
    <n v="0"/>
    <n v="0"/>
  </r>
  <r>
    <x v="7"/>
    <s v="EK_Generic_Tri-Tok_Reservation_UAE"/>
    <s v="Reservation_Management_System_Exact"/>
    <s v="Exact"/>
    <s v="reservation management system"/>
    <s v="USD"/>
    <n v="0"/>
    <n v="0"/>
    <n v="0"/>
    <n v="0"/>
    <n v="0"/>
    <m/>
    <m/>
    <x v="1"/>
    <x v="1"/>
    <s v="USA"/>
    <n v="0"/>
    <n v="0"/>
  </r>
  <r>
    <x v="7"/>
    <s v="EK_Generic_Quad-Tok_Pilates"/>
    <s v="Pilates_Studio_Booking_Software_Broad"/>
    <s v="Broad"/>
    <s v="pilates studio booking software"/>
    <s v="USD"/>
    <n v="0"/>
    <n v="3"/>
    <n v="0"/>
    <n v="0"/>
    <n v="0"/>
    <m/>
    <m/>
    <x v="1"/>
    <x v="1"/>
    <s v="USA"/>
    <n v="0"/>
    <n v="0"/>
  </r>
  <r>
    <x v="7"/>
    <s v="EK_Generic_Swimming"/>
    <s v="Pool_Scheduling_Software_Phrase"/>
    <s v="Phrase"/>
    <s v="pool scheduling software"/>
    <s v="USD"/>
    <n v="0"/>
    <n v="5"/>
    <n v="0"/>
    <n v="0"/>
    <n v="0"/>
    <m/>
    <m/>
    <x v="1"/>
    <x v="1"/>
    <s v="USA"/>
    <n v="0"/>
    <n v="0"/>
  </r>
  <r>
    <x v="7"/>
    <s v="EK_Generic_Tri-Tok_Reservation_Canada"/>
    <s v="Reservation_Management_System_Exact"/>
    <s v="Exact"/>
    <s v="reservation management system"/>
    <s v="USD"/>
    <n v="0"/>
    <n v="2"/>
    <n v="0"/>
    <n v="0"/>
    <n v="0"/>
    <m/>
    <m/>
    <x v="1"/>
    <x v="1"/>
    <s v="USA"/>
    <n v="0"/>
    <n v="0"/>
  </r>
  <r>
    <x v="8"/>
    <s v="EK_Generic_Swimming"/>
    <s v="Pool_Reservation_Software_Broad"/>
    <s v="Broad"/>
    <s v="pool reservation software"/>
    <s v="USD"/>
    <n v="12"/>
    <n v="35"/>
    <n v="50.15"/>
    <n v="0"/>
    <n v="3"/>
    <n v="2388"/>
    <d v="2021-04-03T00:00:00"/>
    <x v="3"/>
    <x v="6"/>
    <s v="USA"/>
    <n v="47.617148554336993"/>
    <n v="2337.85"/>
  </r>
  <r>
    <x v="8"/>
    <s v="EK_Generic_Swimming"/>
    <s v="Pool_Booking_App_Exact"/>
    <s v="Exact"/>
    <s v="pool booking app"/>
    <s v="USD"/>
    <n v="3"/>
    <n v="23"/>
    <n v="13.25"/>
    <n v="0"/>
    <n v="1"/>
    <m/>
    <m/>
    <x v="1"/>
    <x v="1"/>
    <s v="USA"/>
    <n v="0"/>
    <n v="-13.25"/>
  </r>
  <r>
    <x v="8"/>
    <s v="EK_Generic_Quad-Tok_Yoga"/>
    <s v="Yoga_Studio_Booking_Software_Broad"/>
    <s v="Broad"/>
    <s v="yoga studio booking software"/>
    <s v="USD"/>
    <n v="11"/>
    <n v="213"/>
    <n v="84.27"/>
    <n v="0"/>
    <n v="0"/>
    <m/>
    <m/>
    <x v="1"/>
    <x v="1"/>
    <s v="USA"/>
    <n v="0"/>
    <n v="-84.27"/>
  </r>
  <r>
    <x v="8"/>
    <s v="EK_Generic_Quad-Tok_Pilates"/>
    <s v="Pilates_Studio_Booking_Software_Broad"/>
    <s v="Broad"/>
    <s v="pilates studio booking software"/>
    <s v="USD"/>
    <n v="4"/>
    <n v="199"/>
    <n v="46.89"/>
    <n v="0"/>
    <n v="0"/>
    <m/>
    <m/>
    <x v="1"/>
    <x v="1"/>
    <s v="USA"/>
    <n v="0"/>
    <n v="-46.89"/>
  </r>
  <r>
    <x v="8"/>
    <s v="EK_Generic_Tri-Tok_Reservation"/>
    <s v="Reservation_Management_System_Exact"/>
    <s v="Exact"/>
    <s v="reservation management system"/>
    <s v="USD"/>
    <n v="3"/>
    <n v="17"/>
    <n v="15.41"/>
    <n v="0"/>
    <n v="0"/>
    <m/>
    <m/>
    <x v="1"/>
    <x v="1"/>
    <s v="USA"/>
    <n v="0"/>
    <n v="-15.41"/>
  </r>
  <r>
    <x v="8"/>
    <s v="EK_Generic_Swimming_Canada"/>
    <s v="Pool_Reservation_Software_Broad"/>
    <s v="Broad"/>
    <s v="pool reservation software"/>
    <s v="USD"/>
    <n v="3"/>
    <n v="3"/>
    <n v="7.89"/>
    <n v="0"/>
    <n v="0"/>
    <m/>
    <m/>
    <x v="1"/>
    <x v="1"/>
    <s v="USA"/>
    <n v="0"/>
    <n v="-7.89"/>
  </r>
  <r>
    <x v="8"/>
    <s v="EK_Generic_Tri-Tok_Reservation"/>
    <s v="Reservation_Management_System_Phrase"/>
    <s v="Phrase"/>
    <s v="reservation management system"/>
    <s v="USD"/>
    <n v="2"/>
    <n v="11"/>
    <n v="19.149999999999999"/>
    <n v="0"/>
    <n v="0"/>
    <m/>
    <m/>
    <x v="1"/>
    <x v="1"/>
    <s v="USA"/>
    <n v="0"/>
    <n v="-19.149999999999999"/>
  </r>
  <r>
    <x v="8"/>
    <s v="EK_Generic_Swimming_UK"/>
    <s v="Pool_Reservation_Software_Broad"/>
    <s v="Broad"/>
    <s v="pool reservation software"/>
    <s v="USD"/>
    <n v="2"/>
    <n v="28"/>
    <n v="15.43"/>
    <n v="1"/>
    <n v="0"/>
    <m/>
    <m/>
    <x v="1"/>
    <x v="1"/>
    <s v="USA"/>
    <n v="0"/>
    <n v="-15.43"/>
  </r>
  <r>
    <x v="8"/>
    <s v="EK_Generic_Swimming"/>
    <s v="Pool_Reservation_System_Exact"/>
    <s v="Exact"/>
    <s v="pool reservation system"/>
    <s v="USD"/>
    <n v="2"/>
    <n v="4"/>
    <n v="14.9"/>
    <n v="0"/>
    <n v="0"/>
    <m/>
    <m/>
    <x v="1"/>
    <x v="1"/>
    <s v="USA"/>
    <n v="0"/>
    <n v="-14.9"/>
  </r>
  <r>
    <x v="8"/>
    <s v="EK_Generic_Tri-Tok_Reservation_UAE"/>
    <s v="Reservation_Management_System_Exact"/>
    <s v="Exact"/>
    <s v="reservation management system"/>
    <s v="USD"/>
    <n v="1"/>
    <n v="3"/>
    <n v="5.21"/>
    <n v="0"/>
    <n v="0"/>
    <m/>
    <m/>
    <x v="1"/>
    <x v="1"/>
    <s v="USA"/>
    <n v="0"/>
    <n v="-5.21"/>
  </r>
  <r>
    <x v="8"/>
    <s v="EK_Generic_Tri-Tok_Reservation_Canada"/>
    <s v="Reservation_Management_System_Phrase"/>
    <s v="Phrase"/>
    <s v="reservation management system"/>
    <s v="USD"/>
    <n v="1"/>
    <n v="5"/>
    <n v="11.17"/>
    <n v="0"/>
    <n v="0"/>
    <m/>
    <m/>
    <x v="1"/>
    <x v="1"/>
    <s v="USA"/>
    <n v="0"/>
    <n v="-11.17"/>
  </r>
  <r>
    <x v="8"/>
    <s v="EK_Generic_Tri-Tok_Reservation_UK"/>
    <s v="Reservation_Management_System_Phrase"/>
    <s v="Phrase"/>
    <s v="booking management software"/>
    <s v="USD"/>
    <n v="1"/>
    <n v="28"/>
    <n v="11.1"/>
    <n v="0"/>
    <n v="0"/>
    <m/>
    <m/>
    <x v="1"/>
    <x v="1"/>
    <s v="USA"/>
    <n v="0"/>
    <n v="-11.1"/>
  </r>
  <r>
    <x v="8"/>
    <s v="EK_Generic_Swimming"/>
    <s v="Pool_Reservation_Software_Open_Broad"/>
    <s v="Broad"/>
    <e v="#NAME?"/>
    <s v="USD"/>
    <n v="1"/>
    <n v="3"/>
    <n v="13.91"/>
    <n v="0"/>
    <n v="0"/>
    <m/>
    <m/>
    <x v="1"/>
    <x v="1"/>
    <s v="USA"/>
    <n v="0"/>
    <n v="-13.91"/>
  </r>
  <r>
    <x v="8"/>
    <s v="EK_Generic_Swimming_UK"/>
    <s v="Swimming_Pool_Booking_System_Exact"/>
    <s v="Exact"/>
    <s v="swimming pool booking system"/>
    <s v="USD"/>
    <n v="0"/>
    <n v="1"/>
    <n v="0"/>
    <n v="0"/>
    <n v="0"/>
    <m/>
    <m/>
    <x v="1"/>
    <x v="1"/>
    <s v="USA"/>
    <n v="0"/>
    <n v="0"/>
  </r>
  <r>
    <x v="8"/>
    <s v="EK_Generic_Swimming"/>
    <s v="Pool_Scheduling_Software_Phrase"/>
    <s v="Phrase"/>
    <s v="pool scheduling software"/>
    <s v="USD"/>
    <n v="0"/>
    <n v="13"/>
    <n v="0"/>
    <n v="0"/>
    <n v="0"/>
    <m/>
    <m/>
    <x v="1"/>
    <x v="1"/>
    <s v="USA"/>
    <n v="0"/>
    <n v="0"/>
  </r>
  <r>
    <x v="8"/>
    <s v="EK_Generic_Tri-Tok_Reservation_Canada"/>
    <s v="Reservation_Management_System_Exact"/>
    <s v="Exact"/>
    <s v="reservation management system"/>
    <s v="USD"/>
    <n v="0"/>
    <n v="4"/>
    <n v="0"/>
    <n v="0"/>
    <n v="0"/>
    <m/>
    <m/>
    <x v="1"/>
    <x v="1"/>
    <s v="USA"/>
    <n v="0"/>
    <n v="0"/>
  </r>
  <r>
    <x v="8"/>
    <s v="EK_Generic_Tri-Tok_Reservation"/>
    <s v="Reservation_Management_System_Phrase"/>
    <s v="Phrase"/>
    <s v="booking management software"/>
    <s v="USD"/>
    <n v="0"/>
    <n v="26"/>
    <n v="0"/>
    <n v="0"/>
    <n v="0"/>
    <m/>
    <m/>
    <x v="1"/>
    <x v="1"/>
    <s v="USA"/>
    <n v="0"/>
    <n v="0"/>
  </r>
  <r>
    <x v="8"/>
    <s v="EK_Generic_Swimming"/>
    <s v="Swimming_Pool_Reservation_System_Exact"/>
    <s v="Exact"/>
    <s v="swimming pool reservation system"/>
    <s v="USD"/>
    <n v="0"/>
    <n v="0"/>
    <n v="0"/>
    <n v="0"/>
    <n v="0"/>
    <m/>
    <m/>
    <x v="1"/>
    <x v="1"/>
    <s v="USA"/>
    <n v="0"/>
    <n v="0"/>
  </r>
  <r>
    <x v="8"/>
    <s v="EK_Generic_Tri-Tok_Pilates"/>
    <s v="Pilates_Studio_Software_Phrase"/>
    <s v="Phrase"/>
    <s v="pilates studio software"/>
    <s v="USD"/>
    <n v="0"/>
    <n v="0"/>
    <n v="0"/>
    <n v="0"/>
    <n v="0"/>
    <m/>
    <m/>
    <x v="1"/>
    <x v="1"/>
    <s v="USA"/>
    <n v="0"/>
    <n v="0"/>
  </r>
  <r>
    <x v="8"/>
    <s v="EK_Generic_Tri-Tok_Pilates"/>
    <s v="Pilates_Booking_System_Exact"/>
    <s v="Exact"/>
    <s v="pilates booking system"/>
    <s v="USD"/>
    <n v="0"/>
    <n v="0"/>
    <n v="0"/>
    <n v="0"/>
    <n v="0"/>
    <m/>
    <m/>
    <x v="1"/>
    <x v="1"/>
    <s v="USA"/>
    <n v="0"/>
    <n v="0"/>
  </r>
  <r>
    <x v="8"/>
    <s v="EK_Generic_Tri-Tok_Reservation_Canada"/>
    <s v="Reservation_Management_System_Phrase"/>
    <s v="Phrase"/>
    <s v="booking management software"/>
    <s v="USD"/>
    <n v="0"/>
    <n v="24"/>
    <n v="0"/>
    <n v="0"/>
    <n v="0"/>
    <m/>
    <m/>
    <x v="1"/>
    <x v="1"/>
    <s v="USA"/>
    <n v="0"/>
    <n v="0"/>
  </r>
  <r>
    <x v="8"/>
    <s v="EK_Generic_Quad-Tok_Yoga"/>
    <s v="Yoga_Studio_Booking_Software_Exact"/>
    <s v="Exact"/>
    <s v="yoga studio booking software"/>
    <s v="USD"/>
    <n v="0"/>
    <n v="3"/>
    <n v="0"/>
    <n v="0"/>
    <n v="0"/>
    <m/>
    <m/>
    <x v="1"/>
    <x v="1"/>
    <s v="USA"/>
    <n v="0"/>
    <n v="0"/>
  </r>
  <r>
    <x v="8"/>
    <s v="EK_Generic_Tri-Tok_Reservation_UAE"/>
    <s v="Reservation_Management_System_Phrase"/>
    <s v="Phrase"/>
    <s v="booking management software"/>
    <s v="USD"/>
    <n v="0"/>
    <n v="1"/>
    <n v="0"/>
    <n v="0"/>
    <n v="0"/>
    <m/>
    <m/>
    <x v="1"/>
    <x v="1"/>
    <s v="USA"/>
    <n v="0"/>
    <n v="0"/>
  </r>
  <r>
    <x v="8"/>
    <s v="EK_Generic_Tri-Tok_Reservation_UK"/>
    <s v="Reservation_Management_System_Exact"/>
    <s v="Exact"/>
    <s v="reservation management system"/>
    <s v="USD"/>
    <n v="0"/>
    <n v="3"/>
    <n v="0"/>
    <n v="0"/>
    <n v="0"/>
    <m/>
    <m/>
    <x v="1"/>
    <x v="1"/>
    <s v="USA"/>
    <n v="0"/>
    <n v="0"/>
  </r>
  <r>
    <x v="8"/>
    <s v="EK_Generic_Swimming"/>
    <s v="Pool_Reservation_Software_Exact"/>
    <s v="Exact"/>
    <s v="pool reservation software"/>
    <s v="USD"/>
    <n v="0"/>
    <n v="1"/>
    <n v="0"/>
    <n v="0"/>
    <n v="0"/>
    <m/>
    <m/>
    <x v="1"/>
    <x v="1"/>
    <s v="USA"/>
    <n v="0"/>
    <n v="0"/>
  </r>
  <r>
    <x v="8"/>
    <s v="EK_Generic_Quad-Tok_Yoga"/>
    <s v="Yoga_Studio_Generic_Software_Phrase"/>
    <s v="Phrase"/>
    <s v="yoga studio management software"/>
    <s v="USD"/>
    <n v="0"/>
    <n v="1"/>
    <n v="0"/>
    <n v="0"/>
    <n v="0"/>
    <m/>
    <m/>
    <x v="1"/>
    <x v="1"/>
    <s v="USA"/>
    <n v="0"/>
    <n v="0"/>
  </r>
  <r>
    <x v="8"/>
    <s v="EK_Generic_Tri-Tok_Reservation_Singapore"/>
    <s v="Reservation_Management_System_Phrase"/>
    <s v="Phrase"/>
    <s v="booking management software"/>
    <s v="USD"/>
    <n v="0"/>
    <n v="2"/>
    <n v="0"/>
    <n v="0"/>
    <n v="0"/>
    <m/>
    <m/>
    <x v="1"/>
    <x v="1"/>
    <s v="USA"/>
    <n v="0"/>
    <n v="0"/>
  </r>
  <r>
    <x v="8"/>
    <s v="EK_Generic_Tri-Tok_Reservation_Singapore"/>
    <s v="Reservation_Management_System_Exact"/>
    <s v="Exact"/>
    <s v="reservation management system"/>
    <s v="USD"/>
    <n v="0"/>
    <n v="2"/>
    <n v="0"/>
    <n v="0"/>
    <n v="0"/>
    <m/>
    <m/>
    <x v="1"/>
    <x v="1"/>
    <s v="USA"/>
    <n v="0"/>
    <n v="0"/>
  </r>
  <r>
    <x v="8"/>
    <s v="EK_Generic_Quad-Tok_Pilates"/>
    <s v="Pilates_Studio_Management_Software_Exact"/>
    <s v="Exact"/>
    <s v="pilates studio management software"/>
    <s v="USD"/>
    <n v="0"/>
    <n v="0"/>
    <n v="0"/>
    <n v="0"/>
    <n v="0"/>
    <m/>
    <m/>
    <x v="1"/>
    <x v="1"/>
    <s v="USA"/>
    <n v="0"/>
    <n v="0"/>
  </r>
  <r>
    <x v="8"/>
    <s v="EK_Generic_Tri-Tok_Yoga_Singapore"/>
    <s v="Yoga_Studio_App_Phrase"/>
    <s v="Phrase"/>
    <s v="yoga studio app"/>
    <s v="USD"/>
    <n v="0"/>
    <n v="1"/>
    <n v="0"/>
    <n v="0"/>
    <n v="0"/>
    <m/>
    <m/>
    <x v="1"/>
    <x v="1"/>
    <s v="USA"/>
    <n v="0"/>
    <n v="0"/>
  </r>
  <r>
    <x v="8"/>
    <s v="EK_Generic_Tri-Tok_Reservation_UK"/>
    <s v="Reservation_Management_System_Phrase"/>
    <s v="Phrase"/>
    <s v="reservation management system"/>
    <s v="USD"/>
    <n v="0"/>
    <n v="2"/>
    <n v="0"/>
    <n v="0"/>
    <n v="0"/>
    <m/>
    <m/>
    <x v="1"/>
    <x v="1"/>
    <s v="USA"/>
    <n v="0"/>
    <n v="0"/>
  </r>
  <r>
    <x v="8"/>
    <s v="EK_Generic_Quad-Tok_Yoga_Singapore"/>
    <s v="Yoga_Studio_Booking_Software_Broad"/>
    <s v="Broad"/>
    <s v="yoga studio booking software"/>
    <s v="USD"/>
    <n v="0"/>
    <n v="2"/>
    <n v="0"/>
    <n v="0"/>
    <n v="0"/>
    <m/>
    <m/>
    <x v="1"/>
    <x v="1"/>
    <s v="USA"/>
    <n v="0"/>
    <n v="0"/>
  </r>
  <r>
    <x v="8"/>
    <s v="EK_Generic_Tri-Tok_Yoga"/>
    <s v="Yoga_Studio_Software_Exact"/>
    <s v="Exact"/>
    <s v="yoga studio software"/>
    <s v="USD"/>
    <n v="0"/>
    <n v="0"/>
    <n v="0"/>
    <n v="0"/>
    <n v="0"/>
    <m/>
    <m/>
    <x v="1"/>
    <x v="1"/>
    <s v="USA"/>
    <n v="0"/>
    <n v="0"/>
  </r>
  <r>
    <x v="8"/>
    <s v="EK_Generic_Tri-Tok_Pilates"/>
    <s v="Pilates_Studio_Software_Exact"/>
    <s v="Exact"/>
    <s v="pilates studio software"/>
    <s v="USD"/>
    <n v="0"/>
    <n v="1"/>
    <n v="0"/>
    <n v="0"/>
    <n v="0"/>
    <m/>
    <m/>
    <x v="1"/>
    <x v="1"/>
    <s v="USA"/>
    <n v="0"/>
    <n v="0"/>
  </r>
  <r>
    <x v="9"/>
    <s v="EK_Generic_Tri-Tok_Yoga"/>
    <s v="Yoga_Studio_App_Broad"/>
    <s v="Broad"/>
    <s v="yoga studio app"/>
    <s v="USD"/>
    <n v="10"/>
    <n v="129"/>
    <n v="30.2"/>
    <n v="0"/>
    <n v="0"/>
    <m/>
    <m/>
    <x v="1"/>
    <x v="1"/>
    <s v="USA"/>
    <n v="0"/>
    <n v="-30.2"/>
  </r>
  <r>
    <x v="9"/>
    <s v="EK_Generic_Swimming_Singapore"/>
    <s v="Swimming_Pool_Booking_System_Exact"/>
    <s v="Exact"/>
    <s v="swimming pool booking system"/>
    <s v="USD"/>
    <n v="8"/>
    <n v="26"/>
    <n v="5.97"/>
    <n v="0"/>
    <n v="0"/>
    <m/>
    <m/>
    <x v="1"/>
    <x v="1"/>
    <s v="USA"/>
    <n v="0"/>
    <n v="-5.97"/>
  </r>
  <r>
    <x v="9"/>
    <s v="EK_Generic_Quad-Tok_Yoga"/>
    <s v="Yoga_Studio_Booking_Software_Broad"/>
    <s v="Broad"/>
    <s v="yoga studio booking software"/>
    <s v="USD"/>
    <n v="6"/>
    <n v="263"/>
    <n v="46.52"/>
    <n v="0"/>
    <n v="0"/>
    <m/>
    <m/>
    <x v="1"/>
    <x v="1"/>
    <s v="USA"/>
    <n v="0"/>
    <n v="-46.52"/>
  </r>
  <r>
    <x v="9"/>
    <s v="EK_Generic_Tri-Tok_Reservation"/>
    <s v="Reservation_Management_System_Phrase"/>
    <s v="Phrase"/>
    <s v="booking management software"/>
    <s v="USD"/>
    <n v="3"/>
    <n v="41"/>
    <n v="32.76"/>
    <n v="0"/>
    <n v="0"/>
    <m/>
    <m/>
    <x v="1"/>
    <x v="1"/>
    <s v="USA"/>
    <n v="0"/>
    <n v="-32.76"/>
  </r>
  <r>
    <x v="9"/>
    <s v="EK_Generic_Swimming_UK"/>
    <s v="Pool_Reservation_Software_Broad"/>
    <s v="Broad"/>
    <s v="pool reservation software"/>
    <s v="USD"/>
    <n v="3"/>
    <n v="4"/>
    <n v="11.37"/>
    <n v="0"/>
    <n v="0"/>
    <m/>
    <m/>
    <x v="1"/>
    <x v="1"/>
    <s v="USA"/>
    <n v="0"/>
    <n v="-11.37"/>
  </r>
  <r>
    <x v="9"/>
    <s v="EK_Generic_Swimming"/>
    <s v="Pool_Reservation_Software_Broad"/>
    <s v="Broad"/>
    <s v="pool reservation software"/>
    <s v="USD"/>
    <n v="2"/>
    <n v="23"/>
    <n v="7.09"/>
    <n v="0"/>
    <n v="0"/>
    <m/>
    <m/>
    <x v="1"/>
    <x v="1"/>
    <s v="USA"/>
    <n v="0"/>
    <n v="-7.09"/>
  </r>
  <r>
    <x v="9"/>
    <s v="EK_Generic_Tri-Tok_Yoga"/>
    <s v="Yoga_Studio_Software_Broad"/>
    <s v="Broad"/>
    <s v="yoga studio software"/>
    <s v="USD"/>
    <n v="1"/>
    <n v="11"/>
    <n v="4.62"/>
    <n v="0"/>
    <n v="0"/>
    <m/>
    <m/>
    <x v="1"/>
    <x v="1"/>
    <s v="USA"/>
    <n v="0"/>
    <n v="-4.62"/>
  </r>
  <r>
    <x v="9"/>
    <s v="EK_Generic_Tri-Tok_Reservation"/>
    <s v="Reservation_Management_System_Phrase"/>
    <s v="Phrase"/>
    <s v="reservation management system"/>
    <s v="USD"/>
    <n v="1"/>
    <n v="10"/>
    <n v="10.66"/>
    <n v="0"/>
    <n v="0"/>
    <m/>
    <m/>
    <x v="1"/>
    <x v="1"/>
    <s v="USA"/>
    <n v="0"/>
    <n v="-10.66"/>
  </r>
  <r>
    <x v="9"/>
    <s v="EK_Generic_Swimming"/>
    <s v="Swimming_Pool_Booking_System_Exact"/>
    <s v="Exact"/>
    <s v="swimming pool booking system"/>
    <s v="USD"/>
    <n v="1"/>
    <n v="2"/>
    <n v="4.5"/>
    <n v="0"/>
    <n v="0"/>
    <m/>
    <m/>
    <x v="1"/>
    <x v="1"/>
    <s v="USA"/>
    <n v="0"/>
    <n v="-4.5"/>
  </r>
  <r>
    <x v="9"/>
    <s v="EK_Generic_Swimming"/>
    <s v="Pool_Reservation_System_Exact"/>
    <s v="Exact"/>
    <s v="pool reservation system"/>
    <s v="USD"/>
    <n v="1"/>
    <n v="5"/>
    <n v="3.65"/>
    <n v="0"/>
    <n v="0"/>
    <m/>
    <m/>
    <x v="1"/>
    <x v="1"/>
    <s v="USA"/>
    <n v="0"/>
    <n v="-3.65"/>
  </r>
  <r>
    <x v="9"/>
    <s v="EK_Generic_Swimming_Canada"/>
    <s v="Pool_Reservation_Software_Broad"/>
    <s v="Broad"/>
    <s v="pool reservation software"/>
    <s v="USD"/>
    <n v="1"/>
    <n v="4"/>
    <n v="4.97"/>
    <n v="0"/>
    <n v="0"/>
    <m/>
    <m/>
    <x v="1"/>
    <x v="1"/>
    <s v="USA"/>
    <n v="0"/>
    <n v="-4.97"/>
  </r>
  <r>
    <x v="9"/>
    <s v="EK_Generic_Tri-Tok_Reservation"/>
    <s v="Reservation_Management_System_Exact"/>
    <s v="Exact"/>
    <s v="reservation management system"/>
    <s v="USD"/>
    <n v="1"/>
    <n v="15"/>
    <n v="5.34"/>
    <n v="0"/>
    <n v="0"/>
    <m/>
    <m/>
    <x v="1"/>
    <x v="1"/>
    <s v="USA"/>
    <n v="0"/>
    <n v="-5.34"/>
  </r>
  <r>
    <x v="9"/>
    <s v="EK_Generic_Swimming"/>
    <s v="Pool_Scheduling_Software_Phrase"/>
    <s v="Phrase"/>
    <s v="pool scheduling software"/>
    <s v="USD"/>
    <n v="1"/>
    <n v="3"/>
    <n v="4.46"/>
    <n v="0"/>
    <n v="0"/>
    <m/>
    <m/>
    <x v="1"/>
    <x v="1"/>
    <s v="USA"/>
    <n v="0"/>
    <n v="-4.46"/>
  </r>
  <r>
    <x v="9"/>
    <s v="EK_Generic_Tri-Tok_Pilates"/>
    <s v="Pilates_Studio_Software_Exact"/>
    <s v="Exact"/>
    <s v="pilates studio software"/>
    <s v="USD"/>
    <n v="0"/>
    <n v="0"/>
    <n v="0"/>
    <n v="0"/>
    <n v="0"/>
    <m/>
    <m/>
    <x v="1"/>
    <x v="1"/>
    <s v="USA"/>
    <n v="0"/>
    <n v="0"/>
  </r>
  <r>
    <x v="9"/>
    <s v="EK_Generic_Tri-Tok_Yoga"/>
    <s v="Yoga_Studio_Software_Exact"/>
    <s v="Exact"/>
    <s v="yoga studio software"/>
    <s v="USD"/>
    <n v="0"/>
    <n v="1"/>
    <n v="0"/>
    <n v="0"/>
    <n v="0"/>
    <m/>
    <m/>
    <x v="1"/>
    <x v="1"/>
    <s v="USA"/>
    <n v="0"/>
    <n v="0"/>
  </r>
  <r>
    <x v="9"/>
    <s v="EK_Generic_Tri-Tok_Pilates"/>
    <s v="Pilates_Studio_Software_Phrase"/>
    <s v="Phrase"/>
    <s v="pilates studio software"/>
    <s v="USD"/>
    <n v="0"/>
    <n v="0"/>
    <n v="0"/>
    <n v="0"/>
    <n v="0"/>
    <m/>
    <m/>
    <x v="1"/>
    <x v="1"/>
    <s v="USA"/>
    <n v="0"/>
    <n v="0"/>
  </r>
  <r>
    <x v="9"/>
    <s v="EK_Generic_Swimming_UK"/>
    <s v="Pool_Scheduling_Software_Phrase"/>
    <s v="Phrase"/>
    <s v="pool scheduling software"/>
    <s v="USD"/>
    <n v="0"/>
    <n v="0"/>
    <n v="0"/>
    <n v="0"/>
    <n v="0"/>
    <m/>
    <m/>
    <x v="1"/>
    <x v="1"/>
    <s v="USA"/>
    <n v="0"/>
    <n v="0"/>
  </r>
  <r>
    <x v="9"/>
    <s v="EK_Generic_Quad-Tok_Pilates"/>
    <s v="Pilates_Studio_Management_Software_Exact"/>
    <s v="Exact"/>
    <s v="pilates studio management software"/>
    <s v="USD"/>
    <n v="0"/>
    <n v="0"/>
    <n v="0"/>
    <n v="0"/>
    <n v="0"/>
    <m/>
    <m/>
    <x v="1"/>
    <x v="1"/>
    <s v="USA"/>
    <n v="0"/>
    <n v="0"/>
  </r>
  <r>
    <x v="9"/>
    <s v="EK_Generic_Tri-Tok_Yoga"/>
    <s v="Yoga_Studio_App_Exact"/>
    <s v="Exact"/>
    <s v="yoga studio app"/>
    <s v="USD"/>
    <n v="0"/>
    <n v="2"/>
    <n v="0"/>
    <n v="0"/>
    <n v="0"/>
    <m/>
    <m/>
    <x v="1"/>
    <x v="1"/>
    <s v="USA"/>
    <n v="0"/>
    <n v="0"/>
  </r>
  <r>
    <x v="9"/>
    <s v="EK_Generic_Quad-Tok_Yoga"/>
    <s v="Yoga_Studio_Booking_Software_Exact"/>
    <s v="Exact"/>
    <s v="yoga studio booking software"/>
    <s v="USD"/>
    <n v="0"/>
    <n v="7"/>
    <n v="0"/>
    <n v="0"/>
    <n v="0"/>
    <m/>
    <m/>
    <x v="1"/>
    <x v="1"/>
    <s v="USA"/>
    <n v="0"/>
    <n v="0"/>
  </r>
  <r>
    <x v="9"/>
    <s v="EK_Generic_Swimming"/>
    <s v="Pool_Reservation_Software_Exact"/>
    <s v="Exact"/>
    <s v="pool reservation software"/>
    <s v="USD"/>
    <n v="0"/>
    <n v="1"/>
    <n v="0"/>
    <n v="0"/>
    <n v="0"/>
    <m/>
    <m/>
    <x v="1"/>
    <x v="1"/>
    <s v="USA"/>
    <n v="0"/>
    <n v="0"/>
  </r>
  <r>
    <x v="9"/>
    <s v="EK_Generic_Quad-Tok_Yoga"/>
    <s v="Yoga_Studio_Generic_Software_Phrase"/>
    <s v="Phrase"/>
    <s v="yoga studio management software"/>
    <s v="USD"/>
    <n v="0"/>
    <n v="5"/>
    <n v="0"/>
    <n v="0"/>
    <n v="0"/>
    <m/>
    <m/>
    <x v="1"/>
    <x v="1"/>
    <s v="USA"/>
    <n v="0"/>
    <n v="0"/>
  </r>
  <r>
    <x v="9"/>
    <s v="EK_Generic_Quad-Tok_Pilates"/>
    <s v="Pilates_Studio_Booking_Software_Broad"/>
    <s v="Broad"/>
    <s v="pilates studio booking software"/>
    <s v="USD"/>
    <n v="0"/>
    <n v="34"/>
    <n v="0"/>
    <n v="0"/>
    <n v="0"/>
    <m/>
    <m/>
    <x v="1"/>
    <x v="1"/>
    <s v="USA"/>
    <n v="0"/>
    <n v="0"/>
  </r>
  <r>
    <x v="10"/>
    <s v="EK_Generic_Quad-Tok_Yoga"/>
    <s v="Yoga_Studio_Booking_Software_Broad"/>
    <s v="Broad"/>
    <s v="yoga studio booking software"/>
    <s v="USD"/>
    <n v="11"/>
    <n v="260"/>
    <n v="89.95"/>
    <n v="0"/>
    <n v="0"/>
    <m/>
    <m/>
    <x v="1"/>
    <x v="1"/>
    <s v="USA"/>
    <n v="0"/>
    <n v="-89.95"/>
  </r>
  <r>
    <x v="10"/>
    <s v="EK_Generic_Swimming_Singapore"/>
    <s v="Swimming_Pool_Booking_System_Exact"/>
    <s v="Exact"/>
    <s v="swimming pool booking system"/>
    <s v="USD"/>
    <n v="7"/>
    <n v="34"/>
    <n v="6.27"/>
    <n v="0"/>
    <n v="0"/>
    <m/>
    <m/>
    <x v="1"/>
    <x v="1"/>
    <s v="USA"/>
    <n v="0"/>
    <n v="-6.27"/>
  </r>
  <r>
    <x v="10"/>
    <s v="EK_Generic_Swimming"/>
    <s v="Pool_Reservation_Software_Broad"/>
    <s v="Broad"/>
    <s v="pool reservation software"/>
    <s v="USD"/>
    <n v="4"/>
    <n v="20"/>
    <n v="10.14"/>
    <n v="0"/>
    <n v="0"/>
    <m/>
    <m/>
    <x v="1"/>
    <x v="1"/>
    <s v="USA"/>
    <n v="0"/>
    <n v="-10.14"/>
  </r>
  <r>
    <x v="10"/>
    <s v="EK_Generic_Tri-Tok_Reservation"/>
    <s v="Reservation_Management_System_Phrase"/>
    <s v="Phrase"/>
    <s v="booking management software"/>
    <s v="USD"/>
    <n v="3"/>
    <n v="29"/>
    <n v="33.33"/>
    <n v="1"/>
    <n v="0"/>
    <m/>
    <m/>
    <x v="1"/>
    <x v="1"/>
    <s v="USA"/>
    <n v="0"/>
    <n v="-33.33"/>
  </r>
  <r>
    <x v="10"/>
    <s v="EK_Generic_Swimming"/>
    <s v="Pool_Reservation_Software_Open_Broad"/>
    <s v="Broad"/>
    <e v="#NAME?"/>
    <s v="USD"/>
    <n v="1"/>
    <n v="1"/>
    <n v="6.82"/>
    <n v="0"/>
    <n v="0"/>
    <m/>
    <m/>
    <x v="1"/>
    <x v="1"/>
    <s v="USA"/>
    <n v="0"/>
    <n v="-6.82"/>
  </r>
  <r>
    <x v="10"/>
    <s v="EK_Generic_Tri-Tok_Yoga"/>
    <s v="Yoga_Studio_App_Exact"/>
    <s v="Exact"/>
    <s v="yoga studio app"/>
    <s v="USD"/>
    <n v="1"/>
    <n v="11"/>
    <n v="3.82"/>
    <n v="0"/>
    <n v="0"/>
    <m/>
    <m/>
    <x v="1"/>
    <x v="1"/>
    <s v="USA"/>
    <n v="0"/>
    <n v="-3.82"/>
  </r>
  <r>
    <x v="10"/>
    <s v="EK_Generic_Quad-Tok_Yoga"/>
    <s v="Yoga_Studio_Booking_Software_Exact"/>
    <s v="Exact"/>
    <s v="yoga studio booking software"/>
    <s v="USD"/>
    <n v="1"/>
    <n v="5"/>
    <n v="23.96"/>
    <n v="1"/>
    <n v="0"/>
    <m/>
    <m/>
    <x v="1"/>
    <x v="1"/>
    <s v="USA"/>
    <n v="0"/>
    <n v="-23.96"/>
  </r>
  <r>
    <x v="10"/>
    <s v="EK_Generic_Tri-Tok_Yoga"/>
    <s v="Yoga_Studio_App_Phrase"/>
    <s v="Phrase"/>
    <s v="yoga studio app"/>
    <s v="USD"/>
    <n v="1"/>
    <n v="8"/>
    <n v="2.67"/>
    <n v="0"/>
    <n v="0"/>
    <m/>
    <m/>
    <x v="1"/>
    <x v="1"/>
    <s v="USA"/>
    <n v="0"/>
    <n v="-2.67"/>
  </r>
  <r>
    <x v="10"/>
    <s v="EK_Generic_Swimming_Singapore"/>
    <s v="Swimming_Pool_Reservation_System_Exact"/>
    <s v="Exact"/>
    <s v="swimming pool reservation system"/>
    <s v="USD"/>
    <n v="0"/>
    <n v="1"/>
    <n v="0"/>
    <n v="0"/>
    <n v="0"/>
    <m/>
    <m/>
    <x v="1"/>
    <x v="1"/>
    <s v="USA"/>
    <n v="0"/>
    <n v="0"/>
  </r>
  <r>
    <x v="10"/>
    <s v="EK_Generic_Tri-Tok_Yoga"/>
    <s v="Yoga_Studio_Software_Exact"/>
    <s v="Exact"/>
    <s v="yoga studio software"/>
    <s v="USD"/>
    <n v="0"/>
    <n v="4"/>
    <n v="0"/>
    <n v="0"/>
    <n v="0"/>
    <m/>
    <m/>
    <x v="1"/>
    <x v="1"/>
    <s v="USA"/>
    <n v="0"/>
    <n v="0"/>
  </r>
  <r>
    <x v="10"/>
    <s v="EK_Generic_Tri-Tok_Pilates"/>
    <s v="Pilates_Studio_Software_Exact"/>
    <s v="Exact"/>
    <s v="pilates studio software"/>
    <s v="USD"/>
    <n v="0"/>
    <n v="0"/>
    <n v="0"/>
    <n v="0"/>
    <n v="0"/>
    <m/>
    <m/>
    <x v="1"/>
    <x v="1"/>
    <s v="USA"/>
    <n v="0"/>
    <n v="0"/>
  </r>
  <r>
    <x v="10"/>
    <s v="EK_Generic_Quad-Tok_Pilates"/>
    <s v="Pilates_Studio_Management_Software_Exact"/>
    <s v="Exact"/>
    <s v="pilates studio management software"/>
    <s v="USD"/>
    <n v="0"/>
    <n v="1"/>
    <n v="0"/>
    <n v="0"/>
    <n v="0"/>
    <m/>
    <m/>
    <x v="1"/>
    <x v="1"/>
    <s v="USA"/>
    <n v="0"/>
    <n v="0"/>
  </r>
  <r>
    <x v="10"/>
    <s v="EK_Generic_Swimming"/>
    <s v="Swimming_Pool_Reservation_System_Exact"/>
    <s v="Exact"/>
    <s v="swimming pool reservation system"/>
    <s v="USD"/>
    <n v="0"/>
    <n v="2"/>
    <n v="0"/>
    <n v="0"/>
    <n v="0"/>
    <m/>
    <m/>
    <x v="1"/>
    <x v="1"/>
    <s v="USA"/>
    <n v="0"/>
    <n v="0"/>
  </r>
  <r>
    <x v="10"/>
    <s v="EK_Generic_Tri-Tok_Reservation"/>
    <s v="Reservation_Management_System_Phrase"/>
    <s v="Phrase"/>
    <s v="reservation management system"/>
    <s v="USD"/>
    <n v="0"/>
    <n v="12"/>
    <n v="0"/>
    <n v="0"/>
    <n v="0"/>
    <m/>
    <m/>
    <x v="1"/>
    <x v="1"/>
    <s v="USA"/>
    <n v="0"/>
    <n v="0"/>
  </r>
  <r>
    <x v="10"/>
    <s v="EK_Generic_Tri-Tok_Yoga"/>
    <s v="Yoga_Studio_Software_Phrase"/>
    <s v="Phrase"/>
    <s v="yoga studio software"/>
    <s v="USD"/>
    <n v="0"/>
    <n v="0"/>
    <n v="0"/>
    <n v="0"/>
    <n v="0"/>
    <m/>
    <m/>
    <x v="1"/>
    <x v="1"/>
    <s v="USA"/>
    <n v="0"/>
    <n v="0"/>
  </r>
  <r>
    <x v="10"/>
    <s v="EK_Generic_Swimming"/>
    <s v="Pool_Scheduling_Software_Phrase"/>
    <s v="Phrase"/>
    <s v="pool scheduling software"/>
    <s v="USD"/>
    <n v="0"/>
    <n v="8"/>
    <n v="0"/>
    <n v="0"/>
    <n v="0"/>
    <m/>
    <m/>
    <x v="1"/>
    <x v="1"/>
    <s v="USA"/>
    <n v="0"/>
    <n v="0"/>
  </r>
  <r>
    <x v="10"/>
    <s v="EK_Generic_Tri-Tok_Reservation"/>
    <s v="Reservation_Management_System_Exact"/>
    <s v="Exact"/>
    <s v="reservation management system"/>
    <s v="USD"/>
    <n v="0"/>
    <n v="12"/>
    <n v="0"/>
    <n v="0"/>
    <n v="0"/>
    <m/>
    <m/>
    <x v="1"/>
    <x v="1"/>
    <s v="USA"/>
    <n v="0"/>
    <n v="0"/>
  </r>
  <r>
    <x v="10"/>
    <s v="EK_Generic_Quad-Tok_Pilates"/>
    <s v="Pilates_Studio_Booking_Software_Broad"/>
    <s v="Broad"/>
    <s v="pilates studio booking software"/>
    <s v="USD"/>
    <n v="0"/>
    <n v="51"/>
    <n v="0"/>
    <n v="0"/>
    <n v="0"/>
    <m/>
    <m/>
    <x v="1"/>
    <x v="1"/>
    <s v="USA"/>
    <n v="0"/>
    <n v="0"/>
  </r>
  <r>
    <x v="10"/>
    <s v="EK_Generic_Swimming_Canada"/>
    <s v="Pool_Reservation_Software_Broad"/>
    <s v="Broad"/>
    <s v="pool reservation software"/>
    <s v="USD"/>
    <n v="0"/>
    <n v="1"/>
    <n v="0"/>
    <n v="0"/>
    <n v="0"/>
    <m/>
    <m/>
    <x v="1"/>
    <x v="1"/>
    <s v="USA"/>
    <n v="0"/>
    <n v="0"/>
  </r>
  <r>
    <x v="10"/>
    <s v="EK_Generic_Swimming"/>
    <s v="Pool_Reservation_Software_Exact"/>
    <s v="Exact"/>
    <s v="pool reservation software"/>
    <s v="USD"/>
    <n v="0"/>
    <n v="0"/>
    <n v="0"/>
    <n v="0"/>
    <n v="0"/>
    <m/>
    <m/>
    <x v="1"/>
    <x v="1"/>
    <s v="USA"/>
    <n v="0"/>
    <n v="0"/>
  </r>
  <r>
    <x v="10"/>
    <s v="EK_Generic_Quad-Tok_Yoga"/>
    <s v="Yoga_Studio_Generic_Software_Phrase"/>
    <s v="Phrase"/>
    <s v="yoga studio management software"/>
    <s v="USD"/>
    <n v="0"/>
    <n v="0"/>
    <n v="0"/>
    <n v="0"/>
    <n v="0"/>
    <m/>
    <m/>
    <x v="1"/>
    <x v="1"/>
    <s v="USA"/>
    <n v="0"/>
    <n v="0"/>
  </r>
  <r>
    <x v="10"/>
    <s v="EK_Generic_Swimming_UK"/>
    <s v="Pool_Reservation_Software_Broad"/>
    <s v="Broad"/>
    <s v="pool reservation software"/>
    <s v="USD"/>
    <n v="0"/>
    <n v="1"/>
    <n v="0"/>
    <n v="0"/>
    <n v="0"/>
    <m/>
    <m/>
    <x v="1"/>
    <x v="1"/>
    <s v="USA"/>
    <n v="0"/>
    <n v="0"/>
  </r>
  <r>
    <x v="11"/>
    <s v="EK_Generic_Swimming"/>
    <s v="Pool_Reservation_Software_Broad"/>
    <s v="Broad"/>
    <s v="pool reservation software"/>
    <s v="USD"/>
    <n v="5"/>
    <n v="18"/>
    <n v="10.57"/>
    <n v="0"/>
    <n v="3"/>
    <m/>
    <m/>
    <x v="1"/>
    <x v="1"/>
    <s v="USA"/>
    <n v="0"/>
    <n v="-10.57"/>
  </r>
  <r>
    <x v="11"/>
    <s v="EK_Generic_Tri-Tok_Reservation"/>
    <s v="Reservation_Management_System_Phrase"/>
    <s v="Phrase"/>
    <s v="reservation management system"/>
    <s v="USD"/>
    <n v="2"/>
    <n v="6"/>
    <n v="19.64"/>
    <n v="0"/>
    <n v="1"/>
    <n v="2388"/>
    <d v="2021-05-01T00:00:00"/>
    <x v="4"/>
    <x v="7"/>
    <s v="USA"/>
    <n v="121.58859470468431"/>
    <n v="2368.36"/>
  </r>
  <r>
    <x v="11"/>
    <s v="EK_Generic_Quad-Tok_Yoga"/>
    <s v="Yoga_Studio_Booking_Software_Broad"/>
    <s v="Broad"/>
    <s v="yoga studio booking software"/>
    <s v="USD"/>
    <n v="9"/>
    <n v="201"/>
    <n v="71.38"/>
    <n v="1"/>
    <n v="0"/>
    <m/>
    <m/>
    <x v="1"/>
    <x v="1"/>
    <s v="USA"/>
    <n v="0"/>
    <n v="-71.38"/>
  </r>
  <r>
    <x v="11"/>
    <s v="EK_Generic_Quad-Tok_Pilates"/>
    <s v="Pilates_Studio_Booking_Software_Broad"/>
    <s v="Broad"/>
    <s v="pilates studio booking software"/>
    <s v="USD"/>
    <n v="2"/>
    <n v="31"/>
    <n v="19.809999999999999"/>
    <n v="0"/>
    <n v="0"/>
    <m/>
    <m/>
    <x v="1"/>
    <x v="1"/>
    <s v="USA"/>
    <n v="0"/>
    <n v="-19.809999999999999"/>
  </r>
  <r>
    <x v="11"/>
    <s v="EK_Generic_Tri-Tok_Yoga"/>
    <s v="Yoga_Studio_App_Phrase"/>
    <s v="Phrase"/>
    <s v="yoga studio app"/>
    <s v="USD"/>
    <n v="2"/>
    <n v="10"/>
    <n v="4.54"/>
    <n v="0"/>
    <n v="0"/>
    <m/>
    <m/>
    <x v="1"/>
    <x v="1"/>
    <s v="USA"/>
    <n v="0"/>
    <n v="-4.54"/>
  </r>
  <r>
    <x v="11"/>
    <s v="EK_Generic_Swimming_Singapore"/>
    <s v="Swimming_Pool_Booking_System_Exact"/>
    <s v="Exact"/>
    <s v="swimming pool booking system"/>
    <s v="USD"/>
    <n v="1"/>
    <n v="15"/>
    <n v="0.71"/>
    <n v="0"/>
    <n v="0"/>
    <m/>
    <m/>
    <x v="1"/>
    <x v="1"/>
    <s v="USA"/>
    <n v="0"/>
    <n v="-0.71"/>
  </r>
  <r>
    <x v="11"/>
    <s v="EK_Generic_Swimming_UK"/>
    <s v="Swimming_Pool_Booking_System_Exact"/>
    <s v="Exact"/>
    <s v="swimming pool booking system"/>
    <s v="USD"/>
    <n v="1"/>
    <n v="1"/>
    <n v="0.74"/>
    <n v="0"/>
    <n v="0"/>
    <m/>
    <m/>
    <x v="1"/>
    <x v="1"/>
    <s v="USA"/>
    <n v="0"/>
    <n v="-0.74"/>
  </r>
  <r>
    <x v="11"/>
    <s v="EK_Generic_Tri-Tok_Yoga"/>
    <s v="Yoga_Studio_App_Exact"/>
    <s v="Exact"/>
    <s v="yoga studio app"/>
    <s v="USD"/>
    <n v="1"/>
    <n v="6"/>
    <n v="3.42"/>
    <n v="0"/>
    <n v="0"/>
    <m/>
    <m/>
    <x v="1"/>
    <x v="1"/>
    <s v="USA"/>
    <n v="0"/>
    <n v="-3.42"/>
  </r>
  <r>
    <x v="11"/>
    <s v="EK_Generic_Swimming"/>
    <s v="Pool_Reservation_Software_Exact"/>
    <s v="Exact"/>
    <s v="pool reservation software"/>
    <s v="USD"/>
    <n v="1"/>
    <n v="1"/>
    <n v="6.4"/>
    <n v="0"/>
    <n v="0"/>
    <m/>
    <m/>
    <x v="1"/>
    <x v="1"/>
    <s v="USA"/>
    <n v="0"/>
    <n v="-6.4"/>
  </r>
  <r>
    <x v="11"/>
    <s v="EK_Generic_Tri-Tok_Pilates"/>
    <s v="Pilates_Studio_Software_Phrase"/>
    <s v="Phrase"/>
    <s v="pilates studio software"/>
    <s v="USD"/>
    <n v="0"/>
    <n v="0"/>
    <n v="0"/>
    <n v="0"/>
    <n v="0"/>
    <m/>
    <m/>
    <x v="1"/>
    <x v="1"/>
    <s v="USA"/>
    <n v="0"/>
    <n v="0"/>
  </r>
  <r>
    <x v="11"/>
    <s v="EK_Generic_Tri-Tok_Reservation"/>
    <s v="Reservation_Management_System_Phrase"/>
    <s v="Phrase"/>
    <s v="booking management software"/>
    <s v="USD"/>
    <n v="0"/>
    <n v="15"/>
    <n v="0"/>
    <n v="0"/>
    <n v="0"/>
    <m/>
    <m/>
    <x v="1"/>
    <x v="1"/>
    <s v="USA"/>
    <n v="0"/>
    <n v="0"/>
  </r>
  <r>
    <x v="11"/>
    <s v="EK_Generic_Tri-Tok_Yoga"/>
    <s v="Yoga_Studio_Software_Exact"/>
    <s v="Exact"/>
    <s v="yoga studio software"/>
    <s v="USD"/>
    <n v="0"/>
    <n v="3"/>
    <n v="0"/>
    <n v="0"/>
    <n v="0"/>
    <m/>
    <m/>
    <x v="1"/>
    <x v="1"/>
    <s v="USA"/>
    <n v="0"/>
    <n v="0"/>
  </r>
  <r>
    <x v="11"/>
    <s v="EK_Generic_Tri-Tok_Pilates"/>
    <s v="Pilates_Studio_Software_Exact"/>
    <s v="Exact"/>
    <s v="pilates studio software"/>
    <s v="USD"/>
    <n v="0"/>
    <n v="0"/>
    <n v="0"/>
    <n v="0"/>
    <n v="0"/>
    <m/>
    <m/>
    <x v="1"/>
    <x v="1"/>
    <s v="USA"/>
    <n v="0"/>
    <n v="0"/>
  </r>
  <r>
    <x v="11"/>
    <s v="EK_Generic_Swimming"/>
    <s v="Pool_Reservation_System_Exact"/>
    <s v="Exact"/>
    <s v="pool reservation system"/>
    <s v="USD"/>
    <n v="0"/>
    <n v="1"/>
    <n v="0"/>
    <n v="0"/>
    <n v="0"/>
    <m/>
    <m/>
    <x v="1"/>
    <x v="1"/>
    <s v="USA"/>
    <n v="0"/>
    <n v="0"/>
  </r>
  <r>
    <x v="11"/>
    <s v="EK_Generic_Swimming"/>
    <s v="Pool_Scheduling_Software_Phrase"/>
    <s v="Phrase"/>
    <s v="pool scheduling software"/>
    <s v="USD"/>
    <n v="0"/>
    <n v="1"/>
    <n v="0"/>
    <n v="0"/>
    <n v="0"/>
    <m/>
    <m/>
    <x v="1"/>
    <x v="1"/>
    <s v="USA"/>
    <n v="0"/>
    <n v="0"/>
  </r>
  <r>
    <x v="11"/>
    <s v="EK_Generic_Tri-Tok_Reservation"/>
    <s v="Reservation_Management_System_Exact"/>
    <s v="Exact"/>
    <s v="reservation management system"/>
    <s v="USD"/>
    <n v="0"/>
    <n v="8"/>
    <n v="0"/>
    <n v="0"/>
    <n v="0"/>
    <m/>
    <m/>
    <x v="1"/>
    <x v="1"/>
    <s v="USA"/>
    <n v="0"/>
    <n v="0"/>
  </r>
  <r>
    <x v="11"/>
    <s v="EK_Generic_Swimming_UK"/>
    <s v="Pool_Reservation_Software_Broad"/>
    <s v="Broad"/>
    <s v="pool reservation software"/>
    <s v="USD"/>
    <n v="0"/>
    <n v="1"/>
    <n v="0"/>
    <n v="0"/>
    <n v="0"/>
    <m/>
    <m/>
    <x v="1"/>
    <x v="1"/>
    <s v="USA"/>
    <n v="0"/>
    <n v="0"/>
  </r>
  <r>
    <x v="11"/>
    <s v="EK_Generic_Quad-Tok_Yoga"/>
    <s v="Yoga_Studio_Booking_Software_Exact"/>
    <s v="Exact"/>
    <s v="yoga studio booking software"/>
    <s v="USD"/>
    <n v="0"/>
    <n v="4"/>
    <n v="0"/>
    <n v="0"/>
    <n v="0"/>
    <m/>
    <m/>
    <x v="1"/>
    <x v="1"/>
    <s v="USA"/>
    <n v="0"/>
    <n v="0"/>
  </r>
  <r>
    <x v="11"/>
    <s v="EK_Generic_Quad-Tok_Yoga"/>
    <s v="Yoga_Studio_Generic_Software_Phrase"/>
    <s v="Phrase"/>
    <s v="yoga studio management software"/>
    <s v="USD"/>
    <n v="0"/>
    <n v="1"/>
    <n v="0"/>
    <n v="0"/>
    <n v="0"/>
    <m/>
    <m/>
    <x v="1"/>
    <x v="1"/>
    <s v="USA"/>
    <n v="0"/>
    <n v="0"/>
  </r>
  <r>
    <x v="11"/>
    <s v="EK_Generic_Swimming_Canada"/>
    <s v="Pool_Reservation_Software_Broad"/>
    <s v="Broad"/>
    <s v="pool reservation software"/>
    <s v="USD"/>
    <n v="0"/>
    <n v="1"/>
    <n v="0"/>
    <n v="0"/>
    <n v="0"/>
    <m/>
    <m/>
    <x v="1"/>
    <x v="1"/>
    <s v="USA"/>
    <n v="0"/>
    <n v="0"/>
  </r>
  <r>
    <x v="12"/>
    <s v="EK_Generic_Quad-Tok_Yoga"/>
    <s v="Yoga_Studio_Booking_Software_Broad"/>
    <s v="Broad"/>
    <s v="yoga studio booking software"/>
    <s v="USD"/>
    <n v="4"/>
    <n v="199"/>
    <n v="29.65"/>
    <n v="0"/>
    <n v="1"/>
    <m/>
    <m/>
    <x v="1"/>
    <x v="1"/>
    <s v="USA"/>
    <n v="0"/>
    <n v="-29.65"/>
  </r>
  <r>
    <x v="12"/>
    <s v="EK_Generic_Swimming_Singapore"/>
    <s v="Swimming_Pool_Booking_System_Exact"/>
    <s v="Exact"/>
    <s v="swimming pool booking system"/>
    <s v="USD"/>
    <n v="5"/>
    <n v="12"/>
    <n v="3.98"/>
    <n v="0"/>
    <n v="0"/>
    <m/>
    <m/>
    <x v="1"/>
    <x v="1"/>
    <s v="USA"/>
    <n v="0"/>
    <n v="-3.98"/>
  </r>
  <r>
    <x v="12"/>
    <s v="EK_Generic_Quad-Tok_Pilates"/>
    <s v="Pilates_Studio_Booking_Software_Broad"/>
    <s v="Broad"/>
    <s v="pilates studio booking software"/>
    <s v="USD"/>
    <n v="2"/>
    <n v="47"/>
    <n v="15.85"/>
    <n v="0"/>
    <n v="0"/>
    <m/>
    <m/>
    <x v="1"/>
    <x v="1"/>
    <s v="USA"/>
    <n v="0"/>
    <n v="-15.85"/>
  </r>
  <r>
    <x v="12"/>
    <s v="EK_Generic_Swimming"/>
    <s v="Swimming_Pool_Reservation_System_Exact"/>
    <s v="Exact"/>
    <s v="swimming pool reservation system"/>
    <s v="USD"/>
    <n v="1"/>
    <n v="1"/>
    <n v="1.93"/>
    <n v="0"/>
    <n v="0"/>
    <m/>
    <m/>
    <x v="1"/>
    <x v="1"/>
    <s v="USA"/>
    <n v="0"/>
    <n v="-1.93"/>
  </r>
  <r>
    <x v="12"/>
    <s v="EK_Generic_Tri-Tok_Reservation"/>
    <s v="Reservation_Management_System_Phrase"/>
    <s v="Phrase"/>
    <s v="reservation management system"/>
    <s v="USD"/>
    <n v="1"/>
    <n v="8"/>
    <n v="9.67"/>
    <n v="0"/>
    <n v="0"/>
    <m/>
    <m/>
    <x v="1"/>
    <x v="1"/>
    <s v="USA"/>
    <n v="0"/>
    <n v="-9.67"/>
  </r>
  <r>
    <x v="12"/>
    <s v="EK_Generic_Tri-Tok_Reservation"/>
    <s v="Reservation_Management_System_Phrase"/>
    <s v="Phrase"/>
    <s v="booking management software"/>
    <s v="USD"/>
    <n v="1"/>
    <n v="10"/>
    <n v="10.08"/>
    <n v="0"/>
    <n v="0"/>
    <m/>
    <m/>
    <x v="1"/>
    <x v="1"/>
    <s v="USA"/>
    <n v="0"/>
    <n v="-10.08"/>
  </r>
  <r>
    <x v="12"/>
    <s v="EK_Generic_Swimming"/>
    <s v="Pool_Reservation_System_Exact"/>
    <s v="Exact"/>
    <s v="pool reservation system"/>
    <s v="USD"/>
    <n v="1"/>
    <n v="2"/>
    <n v="3.12"/>
    <n v="1"/>
    <n v="0"/>
    <m/>
    <m/>
    <x v="1"/>
    <x v="1"/>
    <s v="USA"/>
    <n v="0"/>
    <n v="-3.12"/>
  </r>
  <r>
    <x v="12"/>
    <s v="EK_Generic_Swimming"/>
    <s v="Pool_Scheduling_Software_Phrase"/>
    <s v="Phrase"/>
    <s v="pool scheduling software"/>
    <s v="USD"/>
    <n v="1"/>
    <n v="2"/>
    <n v="4.25"/>
    <n v="0"/>
    <n v="0"/>
    <m/>
    <m/>
    <x v="1"/>
    <x v="1"/>
    <s v="USA"/>
    <n v="0"/>
    <n v="-4.25"/>
  </r>
  <r>
    <x v="12"/>
    <s v="EK_Generic_Tri-Tok_Yoga"/>
    <s v="Yoga_Studio_App_Phrase"/>
    <s v="Phrase"/>
    <s v="yoga studio app"/>
    <s v="USD"/>
    <n v="1"/>
    <n v="10"/>
    <n v="3.42"/>
    <n v="0"/>
    <n v="0"/>
    <m/>
    <m/>
    <x v="1"/>
    <x v="1"/>
    <s v="USA"/>
    <n v="0"/>
    <n v="-3.42"/>
  </r>
  <r>
    <x v="12"/>
    <s v="EK_Generic_Tri-Tok_Yoga"/>
    <s v="Yoga_Studio_App_Exact"/>
    <s v="Exact"/>
    <s v="yoga studio app"/>
    <s v="USD"/>
    <n v="1"/>
    <n v="9"/>
    <n v="3.32"/>
    <n v="0"/>
    <n v="0"/>
    <m/>
    <m/>
    <x v="1"/>
    <x v="1"/>
    <s v="USA"/>
    <n v="0"/>
    <n v="-3.32"/>
  </r>
  <r>
    <x v="12"/>
    <s v="EK_Generic_Swimming"/>
    <s v="Pool_Reservation_Software_Broad"/>
    <s v="Broad"/>
    <s v="pool reservation software"/>
    <s v="USD"/>
    <n v="1"/>
    <n v="11"/>
    <n v="2.11"/>
    <n v="0"/>
    <n v="0"/>
    <m/>
    <m/>
    <x v="1"/>
    <x v="1"/>
    <s v="USA"/>
    <n v="0"/>
    <n v="-2.11"/>
  </r>
  <r>
    <x v="12"/>
    <s v="EK_Generic_Tri-Tok_Yoga"/>
    <s v="Yoga_Studio_Software_Exact"/>
    <s v="Exact"/>
    <s v="yoga studio software"/>
    <s v="USD"/>
    <n v="0"/>
    <n v="1"/>
    <n v="0"/>
    <n v="0"/>
    <n v="0"/>
    <m/>
    <m/>
    <x v="1"/>
    <x v="1"/>
    <s v="USA"/>
    <n v="0"/>
    <n v="0"/>
  </r>
  <r>
    <x v="12"/>
    <s v="EK_Generic_Swimming"/>
    <s v="Pool_Reservation_Software_Open_Broad"/>
    <s v="Broad"/>
    <e v="#NAME?"/>
    <s v="USD"/>
    <n v="0"/>
    <n v="1"/>
    <n v="0"/>
    <n v="0"/>
    <n v="0"/>
    <m/>
    <m/>
    <x v="1"/>
    <x v="1"/>
    <s v="USA"/>
    <n v="0"/>
    <n v="0"/>
  </r>
  <r>
    <x v="12"/>
    <s v="EK_Generic_Tri-Tok_Pilates"/>
    <s v="Pilates_Studio_Software_Exact"/>
    <s v="Exact"/>
    <s v="pilates studio software"/>
    <s v="USD"/>
    <n v="0"/>
    <n v="0"/>
    <n v="0"/>
    <n v="0"/>
    <n v="0"/>
    <m/>
    <m/>
    <x v="1"/>
    <x v="1"/>
    <s v="USA"/>
    <n v="0"/>
    <n v="0"/>
  </r>
  <r>
    <x v="12"/>
    <s v="EK_Generic_Tri-Tok_Pilates"/>
    <s v="Pilates_Studio_Software_Phrase"/>
    <s v="Phrase"/>
    <s v="pilates studio software"/>
    <s v="USD"/>
    <n v="0"/>
    <n v="0"/>
    <n v="0"/>
    <n v="0"/>
    <n v="0"/>
    <m/>
    <m/>
    <x v="1"/>
    <x v="1"/>
    <s v="USA"/>
    <n v="0"/>
    <n v="0"/>
  </r>
  <r>
    <x v="12"/>
    <s v="EK_Generic_Quad-Tok_Pilates"/>
    <s v="Pilates_Studio_Management_Software_Exact"/>
    <s v="Exact"/>
    <s v="pilates studio management software"/>
    <s v="USD"/>
    <n v="0"/>
    <n v="0"/>
    <n v="0"/>
    <n v="0"/>
    <n v="0"/>
    <m/>
    <m/>
    <x v="1"/>
    <x v="1"/>
    <s v="USA"/>
    <n v="0"/>
    <n v="0"/>
  </r>
  <r>
    <x v="12"/>
    <s v="EK_Generic_Tri-Tok_Reservation"/>
    <s v="Reservation_Management_System_Exact"/>
    <s v="Exact"/>
    <s v="reservation management system"/>
    <s v="USD"/>
    <n v="0"/>
    <n v="2"/>
    <n v="0"/>
    <n v="0"/>
    <n v="0"/>
    <m/>
    <m/>
    <x v="1"/>
    <x v="1"/>
    <s v="USA"/>
    <n v="0"/>
    <n v="0"/>
  </r>
  <r>
    <x v="12"/>
    <s v="EK_Generic_Swimming_UK"/>
    <s v="Swimming_Pool_Booking_System_Exact"/>
    <s v="Exact"/>
    <s v="swimming pool booking system"/>
    <s v="USD"/>
    <n v="0"/>
    <n v="1"/>
    <n v="0"/>
    <n v="0"/>
    <n v="0"/>
    <m/>
    <m/>
    <x v="1"/>
    <x v="1"/>
    <s v="USA"/>
    <n v="0"/>
    <n v="0"/>
  </r>
  <r>
    <x v="12"/>
    <s v="EK_Generic_Swimming_UK"/>
    <s v="Pool_Reservation_Software_Broad"/>
    <s v="Broad"/>
    <s v="pool reservation software"/>
    <s v="USD"/>
    <n v="0"/>
    <n v="1"/>
    <n v="0"/>
    <n v="0"/>
    <n v="0"/>
    <m/>
    <m/>
    <x v="1"/>
    <x v="1"/>
    <s v="USA"/>
    <n v="0"/>
    <n v="0"/>
  </r>
  <r>
    <x v="12"/>
    <s v="EK_Generic_Quad-Tok_Yoga"/>
    <s v="Yoga_Studio_Generic_Software_Phrase"/>
    <s v="Phrase"/>
    <s v="yoga studio management software"/>
    <s v="USD"/>
    <n v="0"/>
    <n v="0"/>
    <n v="0"/>
    <n v="0"/>
    <n v="0"/>
    <m/>
    <m/>
    <x v="1"/>
    <x v="1"/>
    <s v="USA"/>
    <n v="0"/>
    <n v="0"/>
  </r>
  <r>
    <x v="12"/>
    <s v="EK_Generic_Swimming_Canada"/>
    <s v="Pool_Scheduling_Software_Phrase"/>
    <s v="Phrase"/>
    <s v="pool scheduling software"/>
    <s v="USD"/>
    <n v="0"/>
    <n v="1"/>
    <n v="0"/>
    <n v="0"/>
    <n v="0"/>
    <m/>
    <m/>
    <x v="1"/>
    <x v="1"/>
    <s v="USA"/>
    <n v="0"/>
    <n v="0"/>
  </r>
  <r>
    <x v="12"/>
    <s v="EK_Generic_Tri-Tok_Pilates"/>
    <s v="Pilates_Booking_System_Exact"/>
    <s v="Exact"/>
    <s v="pilates booking system"/>
    <s v="USD"/>
    <n v="0"/>
    <n v="0"/>
    <n v="0"/>
    <n v="0"/>
    <n v="0"/>
    <m/>
    <m/>
    <x v="1"/>
    <x v="1"/>
    <s v="USA"/>
    <n v="0"/>
    <n v="0"/>
  </r>
  <r>
    <x v="12"/>
    <s v="EK_Generic_Swimming_Singapore"/>
    <s v="Pool_Reservation_Software_Broad"/>
    <s v="Broad"/>
    <s v="pool reservation software"/>
    <s v="USD"/>
    <n v="0"/>
    <n v="2"/>
    <n v="0"/>
    <n v="0"/>
    <n v="0"/>
    <m/>
    <m/>
    <x v="1"/>
    <x v="1"/>
    <s v="USA"/>
    <n v="0"/>
    <n v="0"/>
  </r>
  <r>
    <x v="12"/>
    <s v="EK_Generic_Swimming_Canada"/>
    <s v="Pool_Reservation_Software_Broad"/>
    <s v="Broad"/>
    <s v="pool reservation software"/>
    <s v="USD"/>
    <n v="0"/>
    <n v="5"/>
    <n v="0"/>
    <n v="0"/>
    <n v="0"/>
    <m/>
    <m/>
    <x v="1"/>
    <x v="1"/>
    <s v="USA"/>
    <n v="0"/>
    <n v="0"/>
  </r>
  <r>
    <x v="12"/>
    <s v="EK_Generic_Swimming"/>
    <s v="Pool_Reservation_Software_Exact"/>
    <s v="Exact"/>
    <s v="pool reservation software"/>
    <s v="USD"/>
    <n v="0"/>
    <n v="1"/>
    <n v="0"/>
    <n v="0"/>
    <n v="0"/>
    <m/>
    <m/>
    <x v="1"/>
    <x v="1"/>
    <s v="USA"/>
    <n v="0"/>
    <n v="0"/>
  </r>
  <r>
    <x v="12"/>
    <s v="EK_Generic_Quad-Tok_Yoga"/>
    <s v="Yoga_Studio_Booking_Software_Exact"/>
    <s v="Exact"/>
    <s v="yoga studio booking software"/>
    <s v="USD"/>
    <n v="0"/>
    <n v="2"/>
    <n v="0"/>
    <n v="0"/>
    <n v="0"/>
    <m/>
    <m/>
    <x v="1"/>
    <x v="1"/>
    <s v="USA"/>
    <n v="0"/>
    <n v="0"/>
  </r>
  <r>
    <x v="13"/>
    <s v="EK_Generic_Swimming"/>
    <s v="Pool_Reservation_Software_Broad"/>
    <s v="Broad"/>
    <s v="pool reservation software"/>
    <s v="USD"/>
    <n v="5"/>
    <n v="26"/>
    <n v="10.42"/>
    <n v="1"/>
    <n v="0"/>
    <m/>
    <m/>
    <x v="1"/>
    <x v="1"/>
    <s v="USA"/>
    <n v="0"/>
    <n v="-10.42"/>
  </r>
  <r>
    <x v="13"/>
    <s v="EK_Generic_Quad-Tok_Yoga"/>
    <s v="Yoga_Studio_Booking_Software_Broad"/>
    <s v="Broad"/>
    <s v="yoga studio booking software"/>
    <s v="USD"/>
    <n v="4"/>
    <n v="264"/>
    <n v="32.79"/>
    <n v="0"/>
    <n v="0"/>
    <m/>
    <m/>
    <x v="1"/>
    <x v="1"/>
    <s v="USA"/>
    <n v="0"/>
    <n v="-32.79"/>
  </r>
  <r>
    <x v="13"/>
    <s v="EK_Generic_Swimming_Singapore"/>
    <s v="Swimming_Pool_Booking_System_Exact"/>
    <s v="Exact"/>
    <s v="swimming pool booking system"/>
    <s v="USD"/>
    <n v="2"/>
    <n v="12"/>
    <n v="1.83"/>
    <n v="0"/>
    <n v="0"/>
    <m/>
    <m/>
    <x v="1"/>
    <x v="1"/>
    <s v="USA"/>
    <n v="0"/>
    <n v="-1.83"/>
  </r>
  <r>
    <x v="13"/>
    <s v="EK_Generic_Tri-Tok_Reservation"/>
    <s v="Reservation_Management_System_Phrase"/>
    <s v="Phrase"/>
    <s v="booking management software"/>
    <s v="USD"/>
    <n v="2"/>
    <n v="40"/>
    <n v="21.84"/>
    <n v="0"/>
    <n v="0"/>
    <m/>
    <m/>
    <x v="1"/>
    <x v="1"/>
    <s v="USA"/>
    <n v="0"/>
    <n v="-21.84"/>
  </r>
  <r>
    <x v="13"/>
    <s v="EK_Generic_Quad-Tok_Pilates"/>
    <s v="Pilates_Studio_Booking_Software_Broad"/>
    <s v="Broad"/>
    <s v="pilates studio booking software"/>
    <s v="USD"/>
    <n v="2"/>
    <n v="40"/>
    <n v="18.329999999999998"/>
    <n v="0"/>
    <n v="0"/>
    <m/>
    <m/>
    <x v="1"/>
    <x v="1"/>
    <s v="USA"/>
    <n v="0"/>
    <n v="-18.329999999999998"/>
  </r>
  <r>
    <x v="13"/>
    <s v="EK_Generic_Swimming_UK"/>
    <s v="Swimming_Pool_Booking_System_Exact"/>
    <s v="Exact"/>
    <s v="swimming pool booking system"/>
    <s v="USD"/>
    <n v="1"/>
    <n v="1"/>
    <n v="1.25"/>
    <n v="0"/>
    <n v="0"/>
    <m/>
    <m/>
    <x v="1"/>
    <x v="1"/>
    <s v="USA"/>
    <n v="0"/>
    <n v="-1.25"/>
  </r>
  <r>
    <x v="13"/>
    <s v="EK_Generic_Swimming"/>
    <s v="Pool_Scheduling_Software_Phrase"/>
    <s v="Phrase"/>
    <s v="pool scheduling software"/>
    <s v="USD"/>
    <n v="1"/>
    <n v="12"/>
    <n v="16.8"/>
    <n v="0"/>
    <n v="0"/>
    <m/>
    <m/>
    <x v="1"/>
    <x v="1"/>
    <s v="USA"/>
    <n v="0"/>
    <n v="-16.8"/>
  </r>
  <r>
    <x v="13"/>
    <s v="EK_Generic_Swimming_Canada"/>
    <s v="Swimming_Pool_Reservation_System_Exact"/>
    <s v="Exact"/>
    <s v="swimming pool reservation system"/>
    <s v="USD"/>
    <n v="0"/>
    <n v="1"/>
    <n v="0"/>
    <n v="0"/>
    <n v="0"/>
    <m/>
    <m/>
    <x v="1"/>
    <x v="1"/>
    <s v="USA"/>
    <n v="0"/>
    <n v="0"/>
  </r>
  <r>
    <x v="13"/>
    <s v="EK_Generic_Quad-Tok_Pilates"/>
    <s v="Pilates_Studio_Management_Software_Exact"/>
    <s v="Exact"/>
    <s v="pilates studio management software"/>
    <s v="USD"/>
    <n v="0"/>
    <n v="0"/>
    <n v="0"/>
    <n v="0"/>
    <n v="0"/>
    <m/>
    <m/>
    <x v="1"/>
    <x v="1"/>
    <s v="USA"/>
    <n v="0"/>
    <n v="0"/>
  </r>
  <r>
    <x v="13"/>
    <s v="EK_Generic_Swimming"/>
    <s v="Pool_Reservation_System_Exact"/>
    <s v="Exact"/>
    <s v="pool reservation system"/>
    <s v="USD"/>
    <n v="0"/>
    <n v="4"/>
    <n v="0"/>
    <n v="0"/>
    <n v="0"/>
    <m/>
    <m/>
    <x v="1"/>
    <x v="1"/>
    <s v="USA"/>
    <n v="0"/>
    <n v="0"/>
  </r>
  <r>
    <x v="13"/>
    <s v="EK_Generic_Swimming"/>
    <s v="Swimming_Pool_Reservation_System_Exact"/>
    <s v="Exact"/>
    <s v="swimming pool reservation system"/>
    <s v="USD"/>
    <n v="0"/>
    <n v="2"/>
    <n v="0"/>
    <n v="0"/>
    <n v="0"/>
    <m/>
    <m/>
    <x v="1"/>
    <x v="1"/>
    <s v="USA"/>
    <n v="0"/>
    <n v="0"/>
  </r>
  <r>
    <x v="13"/>
    <s v="EK_Generic_Tri-Tok_Pilates"/>
    <s v="Pilates_Booking_System_Phrase"/>
    <s v="Phrase"/>
    <s v="pilates booking system"/>
    <s v="USD"/>
    <n v="0"/>
    <n v="0"/>
    <n v="0"/>
    <n v="0"/>
    <n v="0"/>
    <m/>
    <m/>
    <x v="1"/>
    <x v="1"/>
    <s v="USA"/>
    <n v="0"/>
    <n v="0"/>
  </r>
  <r>
    <x v="13"/>
    <s v="EK_Generic_Tri-Tok_Yoga"/>
    <s v="Yoga_Studio_Software_Phrase"/>
    <s v="Phrase"/>
    <s v="yoga studio software"/>
    <s v="USD"/>
    <n v="0"/>
    <n v="4"/>
    <n v="0"/>
    <n v="0"/>
    <n v="0"/>
    <m/>
    <m/>
    <x v="1"/>
    <x v="1"/>
    <s v="USA"/>
    <n v="0"/>
    <n v="0"/>
  </r>
  <r>
    <x v="13"/>
    <s v="EK_Generic_Tri-Tok_Pilates"/>
    <s v="Pilates_Studio_Software_Phrase"/>
    <s v="Phrase"/>
    <s v="pilates studio software"/>
    <s v="USD"/>
    <n v="0"/>
    <n v="0"/>
    <n v="0"/>
    <n v="0"/>
    <n v="0"/>
    <m/>
    <m/>
    <x v="1"/>
    <x v="1"/>
    <s v="USA"/>
    <n v="0"/>
    <n v="0"/>
  </r>
  <r>
    <x v="13"/>
    <s v="EK_Generic_Tri-Tok_Reservation"/>
    <s v="Reservation_Management_System_Phrase"/>
    <s v="Phrase"/>
    <s v="reservation management system"/>
    <s v="USD"/>
    <n v="0"/>
    <n v="9"/>
    <n v="0"/>
    <n v="0"/>
    <n v="0"/>
    <m/>
    <m/>
    <x v="1"/>
    <x v="1"/>
    <s v="USA"/>
    <n v="0"/>
    <n v="0"/>
  </r>
  <r>
    <x v="13"/>
    <s v="EK_Generic_Tri-Tok_Reservation"/>
    <s v="Reservation_Management_System_Exact"/>
    <s v="Exact"/>
    <s v="reservation management system"/>
    <s v="USD"/>
    <n v="0"/>
    <n v="21"/>
    <n v="0"/>
    <n v="0"/>
    <n v="0"/>
    <m/>
    <m/>
    <x v="1"/>
    <x v="1"/>
    <s v="USA"/>
    <n v="0"/>
    <n v="0"/>
  </r>
  <r>
    <x v="13"/>
    <s v="EK_Generic_Swimming"/>
    <s v="Pool_Booking_App_Exact"/>
    <s v="Exact"/>
    <s v="pool booking app"/>
    <s v="USD"/>
    <n v="0"/>
    <n v="6"/>
    <n v="0"/>
    <n v="0"/>
    <n v="0"/>
    <m/>
    <m/>
    <x v="1"/>
    <x v="1"/>
    <s v="USA"/>
    <n v="0"/>
    <n v="0"/>
  </r>
  <r>
    <x v="13"/>
    <s v="EK_Generic_Tri-Tok_Yoga"/>
    <s v="Yoga_Studio_App_Phrase"/>
    <s v="Phrase"/>
    <s v="yoga studio app"/>
    <s v="USD"/>
    <n v="0"/>
    <n v="14"/>
    <n v="0"/>
    <n v="0"/>
    <n v="0"/>
    <m/>
    <m/>
    <x v="1"/>
    <x v="1"/>
    <s v="USA"/>
    <n v="0"/>
    <n v="0"/>
  </r>
  <r>
    <x v="13"/>
    <s v="EK_Generic_Swimming_UK"/>
    <s v="Pool_Reservation_Software_Broad"/>
    <s v="Broad"/>
    <s v="pool reservation software"/>
    <s v="USD"/>
    <n v="0"/>
    <n v="4"/>
    <n v="0"/>
    <n v="0"/>
    <n v="0"/>
    <m/>
    <m/>
    <x v="1"/>
    <x v="1"/>
    <s v="USA"/>
    <n v="0"/>
    <n v="0"/>
  </r>
  <r>
    <x v="13"/>
    <s v="EK_Generic_Tri-Tok_Yoga"/>
    <s v="Yoga_Studio_App_Exact"/>
    <s v="Exact"/>
    <s v="yoga studio app"/>
    <s v="USD"/>
    <n v="0"/>
    <n v="7"/>
    <n v="0"/>
    <n v="0"/>
    <n v="0"/>
    <m/>
    <m/>
    <x v="1"/>
    <x v="1"/>
    <s v="USA"/>
    <n v="0"/>
    <n v="0"/>
  </r>
  <r>
    <x v="13"/>
    <s v="EK_Generic_Swimming_Canada"/>
    <s v="Pool_Reservation_Software_Broad"/>
    <s v="Broad"/>
    <s v="pool reservation software"/>
    <s v="USD"/>
    <n v="0"/>
    <n v="1"/>
    <n v="0"/>
    <n v="0"/>
    <n v="0"/>
    <m/>
    <m/>
    <x v="1"/>
    <x v="1"/>
    <s v="USA"/>
    <n v="0"/>
    <n v="0"/>
  </r>
  <r>
    <x v="13"/>
    <s v="EK_Generic_Swimming_Singapore"/>
    <s v="Pool_Reservation_Software_Broad"/>
    <s v="Broad"/>
    <s v="pool reservation software"/>
    <s v="USD"/>
    <n v="0"/>
    <n v="3"/>
    <n v="0"/>
    <n v="0"/>
    <n v="0"/>
    <m/>
    <m/>
    <x v="1"/>
    <x v="1"/>
    <s v="USA"/>
    <n v="0"/>
    <n v="0"/>
  </r>
  <r>
    <x v="13"/>
    <s v="EK_Generic_Swimming"/>
    <s v="Pool_Reservation_Software_Exact"/>
    <s v="Exact"/>
    <s v="pool reservation software"/>
    <s v="USD"/>
    <n v="0"/>
    <n v="1"/>
    <n v="0"/>
    <n v="0"/>
    <n v="0"/>
    <m/>
    <m/>
    <x v="1"/>
    <x v="1"/>
    <s v="USA"/>
    <n v="0"/>
    <n v="0"/>
  </r>
  <r>
    <x v="13"/>
    <s v="EK_Generic_Tri-Tok_Pilates"/>
    <s v="Pilates_Booking_System_Exact"/>
    <s v="Exact"/>
    <s v="pilates booking system"/>
    <s v="USD"/>
    <n v="0"/>
    <n v="5"/>
    <n v="0"/>
    <n v="0"/>
    <n v="0"/>
    <m/>
    <m/>
    <x v="1"/>
    <x v="1"/>
    <s v="USA"/>
    <n v="0"/>
    <n v="0"/>
  </r>
  <r>
    <x v="13"/>
    <s v="EK_Generic_Quad-Tok_Yoga"/>
    <s v="Yoga_Studio_Generic_Software_Phrase"/>
    <s v="Phrase"/>
    <s v="yoga studio management software"/>
    <s v="USD"/>
    <n v="0"/>
    <n v="0"/>
    <n v="0"/>
    <n v="0"/>
    <n v="0"/>
    <m/>
    <m/>
    <x v="1"/>
    <x v="1"/>
    <s v="USA"/>
    <n v="0"/>
    <n v="0"/>
  </r>
  <r>
    <x v="13"/>
    <s v="EK_Generic_Quad-Tok_Yoga"/>
    <s v="Yoga_Studio_Booking_Software_Exact"/>
    <s v="Exact"/>
    <s v="yoga studio booking software"/>
    <s v="USD"/>
    <n v="0"/>
    <n v="6"/>
    <n v="0"/>
    <n v="0"/>
    <n v="0"/>
    <m/>
    <m/>
    <x v="1"/>
    <x v="1"/>
    <s v="USA"/>
    <n v="0"/>
    <n v="0"/>
  </r>
  <r>
    <x v="13"/>
    <s v="EK_Generic_Tri-Tok_Yoga"/>
    <s v="Yoga_Studio_Software_Exact"/>
    <s v="Exact"/>
    <s v="yoga studio software"/>
    <s v="USD"/>
    <n v="0"/>
    <n v="2"/>
    <n v="0"/>
    <n v="0"/>
    <n v="0"/>
    <m/>
    <m/>
    <x v="1"/>
    <x v="1"/>
    <s v="USA"/>
    <n v="0"/>
    <n v="0"/>
  </r>
  <r>
    <x v="13"/>
    <s v="EK_Generic_Swimming_Singapore"/>
    <s v="Swimming_Pool_Reservation_System_Exact"/>
    <s v="Exact"/>
    <s v="swimming pool reservation system"/>
    <s v="USD"/>
    <n v="0"/>
    <n v="1"/>
    <n v="0"/>
    <n v="0"/>
    <n v="0"/>
    <m/>
    <m/>
    <x v="1"/>
    <x v="1"/>
    <s v="USA"/>
    <n v="0"/>
    <n v="0"/>
  </r>
  <r>
    <x v="13"/>
    <s v="EK_Generic_Tri-Tok_Pilates"/>
    <s v="Pilates_Studio_Software_Exact"/>
    <s v="Exact"/>
    <s v="pilates studio software"/>
    <s v="USD"/>
    <n v="0"/>
    <n v="1"/>
    <n v="0"/>
    <n v="0"/>
    <n v="0"/>
    <m/>
    <m/>
    <x v="1"/>
    <x v="1"/>
    <s v="USA"/>
    <n v="0"/>
    <n v="0"/>
  </r>
  <r>
    <x v="14"/>
    <s v="EK_Generic_Tri-Tok_Yoga"/>
    <s v="Yoga_Studio_Software_Phrase"/>
    <s v="Phrase"/>
    <s v="yoga studio software"/>
    <s v="USD"/>
    <n v="8"/>
    <n v="255"/>
    <n v="65.66"/>
    <n v="0"/>
    <n v="2"/>
    <n v="1188"/>
    <d v="2021-05-04T00:00:00"/>
    <x v="4"/>
    <x v="8"/>
    <s v="USA"/>
    <n v="18.093207432226624"/>
    <n v="1122.3399999999999"/>
  </r>
  <r>
    <x v="14"/>
    <s v="EK_Generic_Swimming"/>
    <s v="Pool_Reservation_System_Exact"/>
    <s v="Exact"/>
    <s v="pool reservation system"/>
    <s v="USD"/>
    <n v="5"/>
    <n v="54"/>
    <n v="53.69"/>
    <n v="1"/>
    <n v="1"/>
    <m/>
    <m/>
    <x v="1"/>
    <x v="1"/>
    <s v="USA"/>
    <n v="0"/>
    <n v="-53.69"/>
  </r>
  <r>
    <x v="14"/>
    <s v="EK_Generic_Tri-Tok_Yoga"/>
    <s v="Yoga_Studio_App_Exact"/>
    <s v="Exact"/>
    <s v="yoga studio app"/>
    <s v="USD"/>
    <n v="4"/>
    <n v="22"/>
    <n v="11.73"/>
    <n v="0"/>
    <n v="0"/>
    <m/>
    <m/>
    <x v="1"/>
    <x v="1"/>
    <s v="USA"/>
    <n v="0"/>
    <n v="-11.73"/>
  </r>
  <r>
    <x v="14"/>
    <s v="EK_Generic_Tri-Tok_Pilates"/>
    <s v="Pilates_Studio_Software_Exact"/>
    <s v="Exact"/>
    <s v="pilates studio software"/>
    <s v="USD"/>
    <n v="4"/>
    <n v="9"/>
    <n v="39.159999999999997"/>
    <n v="0"/>
    <n v="0"/>
    <m/>
    <m/>
    <x v="1"/>
    <x v="1"/>
    <s v="USA"/>
    <n v="0"/>
    <n v="-39.159999999999997"/>
  </r>
  <r>
    <x v="14"/>
    <s v="EK_Generic_Tri-Tok_Yoga"/>
    <s v="Yoga_Studio_Software_Exact"/>
    <s v="Exact"/>
    <s v="yoga studio software"/>
    <s v="USD"/>
    <n v="2"/>
    <n v="90"/>
    <n v="23.06"/>
    <n v="0"/>
    <n v="0"/>
    <m/>
    <m/>
    <x v="1"/>
    <x v="1"/>
    <s v="USA"/>
    <n v="0"/>
    <n v="-23.06"/>
  </r>
  <r>
    <x v="14"/>
    <s v="EK_Generic_Swimming_Singapore"/>
    <s v="Swimming_Pool_Booking_System_Exact"/>
    <s v="Exact"/>
    <s v="swimming pool booking system"/>
    <s v="USD"/>
    <n v="1"/>
    <n v="7"/>
    <n v="6.74"/>
    <n v="0"/>
    <n v="0"/>
    <m/>
    <m/>
    <x v="1"/>
    <x v="1"/>
    <s v="USA"/>
    <n v="0"/>
    <n v="-6.74"/>
  </r>
  <r>
    <x v="14"/>
    <s v="EK_Generic_Swimming_Canada"/>
    <s v="Pool_Reservation_Software_Broad"/>
    <s v="Broad"/>
    <s v="pool reservation software"/>
    <s v="USD"/>
    <n v="1"/>
    <n v="8"/>
    <n v="1.92"/>
    <n v="0"/>
    <n v="0"/>
    <m/>
    <m/>
    <x v="1"/>
    <x v="1"/>
    <s v="USA"/>
    <n v="0"/>
    <n v="-1.92"/>
  </r>
  <r>
    <x v="14"/>
    <s v="EK_Generic_Swimming_Singapore"/>
    <s v="Pool_Reservation_Software_Broad"/>
    <s v="Broad"/>
    <s v="pool reservation software"/>
    <s v="USD"/>
    <n v="1"/>
    <n v="3"/>
    <n v="4.41"/>
    <n v="0"/>
    <n v="0"/>
    <m/>
    <m/>
    <x v="1"/>
    <x v="1"/>
    <s v="USA"/>
    <n v="0"/>
    <n v="-4.41"/>
  </r>
  <r>
    <x v="14"/>
    <s v="EK_Generic_Swimming"/>
    <s v="Pool_Booking_App_Exact"/>
    <s v="Exact"/>
    <s v="pool booking app"/>
    <s v="USD"/>
    <n v="1"/>
    <n v="9"/>
    <n v="0.93"/>
    <n v="0"/>
    <n v="0"/>
    <m/>
    <m/>
    <x v="1"/>
    <x v="1"/>
    <s v="USA"/>
    <n v="0"/>
    <n v="-0.93"/>
  </r>
  <r>
    <x v="14"/>
    <s v="EK_Generic_Swimming"/>
    <s v="Pool_Scheduling_Software_Phrase"/>
    <s v="Phrase"/>
    <s v="pool scheduling software"/>
    <s v="USD"/>
    <n v="1"/>
    <n v="19"/>
    <n v="7.58"/>
    <n v="0"/>
    <n v="0"/>
    <m/>
    <m/>
    <x v="1"/>
    <x v="1"/>
    <s v="USA"/>
    <n v="0"/>
    <n v="-7.58"/>
  </r>
  <r>
    <x v="14"/>
    <s v="EK_Generic_Swimming"/>
    <s v="Swimming_Pool_Booking_System_Exact"/>
    <s v="Exact"/>
    <s v="swimming pool booking system"/>
    <s v="USD"/>
    <n v="1"/>
    <n v="2"/>
    <n v="6.15"/>
    <n v="0"/>
    <n v="0"/>
    <m/>
    <m/>
    <x v="1"/>
    <x v="1"/>
    <s v="USA"/>
    <n v="0"/>
    <n v="-6.15"/>
  </r>
  <r>
    <x v="14"/>
    <s v="EK_Generic_Quad-Tok_Yoga"/>
    <s v="Yoga_Studio_Booking_Software_Broad"/>
    <s v="Broad"/>
    <s v="yoga studio booking software"/>
    <s v="USD"/>
    <n v="1"/>
    <n v="20"/>
    <n v="4.57"/>
    <n v="0"/>
    <n v="0"/>
    <m/>
    <m/>
    <x v="1"/>
    <x v="1"/>
    <s v="USA"/>
    <n v="0"/>
    <n v="-4.57"/>
  </r>
  <r>
    <x v="14"/>
    <s v="EK_Generic_Swimming"/>
    <s v="Pool_Reservation_Software_Open_Broad"/>
    <s v="Broad"/>
    <e v="#NAME?"/>
    <s v="USD"/>
    <n v="1"/>
    <n v="13"/>
    <n v="3.77"/>
    <n v="0"/>
    <n v="0"/>
    <m/>
    <m/>
    <x v="1"/>
    <x v="1"/>
    <s v="USA"/>
    <n v="0"/>
    <n v="-3.77"/>
  </r>
  <r>
    <x v="14"/>
    <s v="EK_Generic_Quad-Tok_Pilates"/>
    <s v="Pilates_Studio_Software_Manager_Exact"/>
    <s v="Exact"/>
    <s v="pilates studio software manager"/>
    <s v="USD"/>
    <n v="0"/>
    <n v="0"/>
    <n v="0"/>
    <n v="0"/>
    <n v="0"/>
    <m/>
    <m/>
    <x v="1"/>
    <x v="1"/>
    <s v="USA"/>
    <n v="0"/>
    <n v="0"/>
  </r>
  <r>
    <x v="14"/>
    <s v="EK_Generic_Tri-Tok_Pilates"/>
    <s v="Pilates_Studio_Software_Phrase"/>
    <s v="Phrase"/>
    <s v="pilates studio software"/>
    <s v="USD"/>
    <n v="0"/>
    <n v="1"/>
    <n v="0"/>
    <n v="0"/>
    <n v="0"/>
    <m/>
    <m/>
    <x v="1"/>
    <x v="1"/>
    <s v="USA"/>
    <n v="0"/>
    <n v="0"/>
  </r>
  <r>
    <x v="14"/>
    <s v="EK_Generic_Swimming"/>
    <s v="Swimming_Pool_Reservation_System_Exact"/>
    <s v="Exact"/>
    <s v="swimming pool reservation system"/>
    <s v="USD"/>
    <n v="0"/>
    <n v="2"/>
    <n v="0"/>
    <n v="0"/>
    <n v="0"/>
    <m/>
    <m/>
    <x v="1"/>
    <x v="1"/>
    <s v="USA"/>
    <n v="0"/>
    <n v="0"/>
  </r>
  <r>
    <x v="14"/>
    <s v="EK_Generic_Tri-Tok_Reservation"/>
    <s v="Reservation_Management_System_Phrase"/>
    <s v="Phrase"/>
    <s v="booking management software"/>
    <s v="USD"/>
    <n v="0"/>
    <n v="2"/>
    <n v="0"/>
    <n v="0"/>
    <n v="0"/>
    <m/>
    <m/>
    <x v="1"/>
    <x v="1"/>
    <s v="USA"/>
    <n v="0"/>
    <n v="0"/>
  </r>
  <r>
    <x v="14"/>
    <s v="EK_Generic_Tri-Tok_Reservation"/>
    <s v="Reservation_Management_System_Phrase"/>
    <s v="Phrase"/>
    <s v="reservation management system"/>
    <s v="USD"/>
    <n v="0"/>
    <n v="2"/>
    <n v="0"/>
    <n v="0"/>
    <n v="0"/>
    <m/>
    <m/>
    <x v="1"/>
    <x v="1"/>
    <s v="USA"/>
    <n v="0"/>
    <n v="0"/>
  </r>
  <r>
    <x v="14"/>
    <s v="EK_Generic_Tri-Tok_Pilates"/>
    <s v="Pilates_Booking_System_Exact"/>
    <s v="Exact"/>
    <s v="pilates booking system"/>
    <s v="USD"/>
    <n v="0"/>
    <n v="0"/>
    <n v="0"/>
    <n v="0"/>
    <n v="0"/>
    <m/>
    <m/>
    <x v="1"/>
    <x v="1"/>
    <s v="USA"/>
    <n v="0"/>
    <n v="0"/>
  </r>
  <r>
    <x v="14"/>
    <s v="EK_Generic_Swimming"/>
    <s v="Pool_Reservation_Software_Exact"/>
    <s v="Exact"/>
    <s v="pool reservation software"/>
    <s v="USD"/>
    <n v="0"/>
    <n v="0"/>
    <n v="0"/>
    <n v="0"/>
    <n v="0"/>
    <m/>
    <m/>
    <x v="1"/>
    <x v="1"/>
    <s v="USA"/>
    <n v="0"/>
    <n v="0"/>
  </r>
  <r>
    <x v="14"/>
    <s v="EK_Generic_Quad-Tok_Yoga"/>
    <s v="Yoga_Studio_Generic_Software_Phrase"/>
    <s v="Phrase"/>
    <s v="yoga studio management software"/>
    <s v="USD"/>
    <n v="0"/>
    <n v="2"/>
    <n v="0"/>
    <n v="0"/>
    <n v="0"/>
    <m/>
    <m/>
    <x v="1"/>
    <x v="1"/>
    <s v="USA"/>
    <n v="0"/>
    <n v="0"/>
  </r>
  <r>
    <x v="14"/>
    <s v="EK_Generic_Tri-Tok_Yoga"/>
    <s v="Yoga_Studio_App_Phrase"/>
    <s v="Phrase"/>
    <s v="yoga studio app"/>
    <s v="USD"/>
    <n v="0"/>
    <n v="1"/>
    <n v="0"/>
    <n v="0"/>
    <n v="0"/>
    <m/>
    <m/>
    <x v="1"/>
    <x v="1"/>
    <s v="USA"/>
    <n v="0"/>
    <n v="0"/>
  </r>
  <r>
    <x v="14"/>
    <s v="EK_Generic_Swimming_UK"/>
    <s v="Pool_Reservation_Software_Broad"/>
    <s v="Broad"/>
    <s v="pool reservation software"/>
    <s v="USD"/>
    <n v="0"/>
    <n v="4"/>
    <n v="0"/>
    <n v="0"/>
    <n v="0"/>
    <m/>
    <m/>
    <x v="1"/>
    <x v="1"/>
    <s v="USA"/>
    <n v="0"/>
    <n v="0"/>
  </r>
  <r>
    <x v="14"/>
    <s v="EK_Generic_Tri-Tok_Reservation_UK"/>
    <s v="Reservation_Management_System_Phrase"/>
    <s v="Phrase"/>
    <s v="booking management software"/>
    <s v="USD"/>
    <n v="0"/>
    <n v="1"/>
    <n v="0"/>
    <n v="0"/>
    <n v="0"/>
    <m/>
    <m/>
    <x v="1"/>
    <x v="1"/>
    <s v="USA"/>
    <n v="0"/>
    <n v="0"/>
  </r>
  <r>
    <x v="14"/>
    <s v="EK_Generic_Swimming"/>
    <s v="Pool_Reservation_Software_Broad"/>
    <s v="Broad"/>
    <s v="pool reservation software"/>
    <s v="USD"/>
    <n v="0"/>
    <n v="1"/>
    <n v="0"/>
    <n v="0"/>
    <n v="0"/>
    <m/>
    <m/>
    <x v="1"/>
    <x v="1"/>
    <s v="USA"/>
    <n v="0"/>
    <n v="0"/>
  </r>
  <r>
    <x v="14"/>
    <s v="EK_Generic_Quad-Tok_Yoga"/>
    <s v="Yoga_Studio_Booking_Software_Exact"/>
    <s v="Exact"/>
    <s v="yoga studio booking software"/>
    <s v="USD"/>
    <n v="0"/>
    <n v="6"/>
    <n v="0"/>
    <n v="0"/>
    <n v="0"/>
    <m/>
    <m/>
    <x v="1"/>
    <x v="1"/>
    <s v="USA"/>
    <n v="0"/>
    <n v="0"/>
  </r>
  <r>
    <x v="14"/>
    <s v="EK_Generic_Tri-Tok_Reservation"/>
    <s v="Reservation_Management_System_Exact"/>
    <s v="Exact"/>
    <s v="reservation management system"/>
    <s v="USD"/>
    <n v="0"/>
    <n v="0"/>
    <n v="0"/>
    <n v="0"/>
    <n v="0"/>
    <m/>
    <m/>
    <x v="1"/>
    <x v="1"/>
    <s v="USA"/>
    <n v="0"/>
    <n v="0"/>
  </r>
  <r>
    <x v="14"/>
    <s v="EK_Generic_Quad-Tok_Pilates"/>
    <s v="Pilates_Studio_Booking_Software_Broad"/>
    <s v="Broad"/>
    <s v="pilates studio booking software"/>
    <s v="USD"/>
    <n v="0"/>
    <n v="1"/>
    <n v="0"/>
    <n v="0"/>
    <n v="0"/>
    <m/>
    <m/>
    <x v="1"/>
    <x v="1"/>
    <s v="USA"/>
    <n v="0"/>
    <n v="0"/>
  </r>
  <r>
    <x v="14"/>
    <s v="EK_Generic_Quad-Tok_Pilates"/>
    <s v="Pilates_Studio_Management_Software_Exact"/>
    <s v="Exact"/>
    <s v="pilates studio management software"/>
    <s v="USD"/>
    <n v="0"/>
    <n v="3"/>
    <n v="0"/>
    <n v="0"/>
    <n v="0"/>
    <m/>
    <m/>
    <x v="1"/>
    <x v="1"/>
    <s v="USA"/>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9">
  <r>
    <d v="2021-01-25T00:00:00"/>
    <x v="0"/>
    <x v="0"/>
    <x v="0"/>
    <s v="pool reservation system"/>
    <s v="USD"/>
    <n v="2"/>
    <n v="17"/>
    <n v="38.33"/>
    <n v="0"/>
    <n v="1"/>
    <n v="980"/>
    <x v="0"/>
    <s v="02-21"/>
    <s v="03-02-21"/>
    <x v="0"/>
    <n v="25.567440647012784"/>
    <n v="941.67"/>
  </r>
  <r>
    <d v="2021-01-25T00:00:00"/>
    <x v="0"/>
    <x v="1"/>
    <x v="0"/>
    <s v="pool booking app"/>
    <s v="USD"/>
    <n v="1"/>
    <n v="13"/>
    <n v="11.7"/>
    <n v="0"/>
    <n v="0"/>
    <m/>
    <x v="1"/>
    <s v="01-00"/>
    <s v="00-01-00"/>
    <x v="0"/>
    <n v="0"/>
    <n v="-11.7"/>
  </r>
  <r>
    <d v="2021-01-25T00:00:00"/>
    <x v="1"/>
    <x v="2"/>
    <x v="1"/>
    <s v="yoga studio booking software"/>
    <s v="USD"/>
    <n v="4"/>
    <n v="154"/>
    <n v="45.13"/>
    <n v="0"/>
    <n v="1"/>
    <n v="1188"/>
    <x v="2"/>
    <s v="03-21"/>
    <s v="13-03-21"/>
    <x v="0"/>
    <n v="26.32395302459561"/>
    <n v="1142.8699999999999"/>
  </r>
  <r>
    <d v="2021-01-25T00:00:00"/>
    <x v="0"/>
    <x v="3"/>
    <x v="2"/>
    <s v="pool scheduling software"/>
    <s v="USD"/>
    <n v="2"/>
    <n v="8"/>
    <n v="23.91"/>
    <n v="0"/>
    <n v="0"/>
    <m/>
    <x v="1"/>
    <s v="01-00"/>
    <s v="00-01-00"/>
    <x v="0"/>
    <n v="0"/>
    <n v="-23.91"/>
  </r>
  <r>
    <d v="2021-01-25T00:00:00"/>
    <x v="2"/>
    <x v="4"/>
    <x v="1"/>
    <s v="pool reservation software"/>
    <s v="USD"/>
    <n v="2"/>
    <n v="13"/>
    <n v="4.8899999999999997"/>
    <n v="0"/>
    <n v="0"/>
    <m/>
    <x v="1"/>
    <s v="01-00"/>
    <s v="00-01-00"/>
    <x v="0"/>
    <n v="0"/>
    <n v="-4.8899999999999997"/>
  </r>
  <r>
    <d v="2021-01-25T00:00:00"/>
    <x v="3"/>
    <x v="4"/>
    <x v="1"/>
    <s v="pool reservation software"/>
    <s v="USD"/>
    <n v="1"/>
    <n v="2"/>
    <n v="4.93"/>
    <n v="0"/>
    <n v="0"/>
    <m/>
    <x v="1"/>
    <s v="01-00"/>
    <s v="00-01-00"/>
    <x v="0"/>
    <n v="0"/>
    <n v="-4.93"/>
  </r>
  <r>
    <d v="2021-01-25T00:00:00"/>
    <x v="0"/>
    <x v="5"/>
    <x v="0"/>
    <s v="pool reservation software"/>
    <s v="USD"/>
    <n v="1"/>
    <n v="3"/>
    <n v="13.44"/>
    <n v="1"/>
    <n v="0"/>
    <m/>
    <x v="1"/>
    <s v="01-00"/>
    <s v="00-01-00"/>
    <x v="0"/>
    <n v="0"/>
    <n v="-13.44"/>
  </r>
  <r>
    <d v="2021-01-25T00:00:00"/>
    <x v="4"/>
    <x v="6"/>
    <x v="2"/>
    <s v="reservation management system"/>
    <s v="USD"/>
    <n v="1"/>
    <n v="9"/>
    <n v="6.08"/>
    <n v="0"/>
    <n v="0"/>
    <m/>
    <x v="1"/>
    <s v="01-00"/>
    <s v="00-01-00"/>
    <x v="0"/>
    <n v="0"/>
    <n v="-6.08"/>
  </r>
  <r>
    <d v="2021-01-25T00:00:00"/>
    <x v="5"/>
    <x v="2"/>
    <x v="1"/>
    <s v="yoga studio booking software"/>
    <s v="USD"/>
    <n v="1"/>
    <n v="3"/>
    <n v="6.38"/>
    <n v="0"/>
    <n v="0"/>
    <m/>
    <x v="1"/>
    <s v="01-00"/>
    <s v="00-01-00"/>
    <x v="0"/>
    <n v="0"/>
    <n v="-6.38"/>
  </r>
  <r>
    <d v="2021-01-25T00:00:00"/>
    <x v="4"/>
    <x v="7"/>
    <x v="0"/>
    <s v="reservation management system"/>
    <s v="USD"/>
    <n v="0"/>
    <n v="14"/>
    <n v="0"/>
    <n v="0"/>
    <n v="0"/>
    <m/>
    <x v="1"/>
    <s v="01-00"/>
    <s v="00-01-00"/>
    <x v="0"/>
    <n v="0"/>
    <n v="0"/>
  </r>
  <r>
    <d v="2021-01-25T00:00:00"/>
    <x v="6"/>
    <x v="6"/>
    <x v="2"/>
    <s v="booking management software"/>
    <s v="USD"/>
    <n v="0"/>
    <n v="5"/>
    <n v="0"/>
    <n v="0"/>
    <n v="0"/>
    <m/>
    <x v="1"/>
    <s v="01-00"/>
    <s v="00-01-00"/>
    <x v="0"/>
    <n v="0"/>
    <n v="0"/>
  </r>
  <r>
    <d v="2021-01-25T00:00:00"/>
    <x v="6"/>
    <x v="7"/>
    <x v="0"/>
    <s v="reservation management system"/>
    <s v="USD"/>
    <n v="0"/>
    <n v="4"/>
    <n v="0"/>
    <n v="0"/>
    <n v="0"/>
    <m/>
    <x v="1"/>
    <s v="01-00"/>
    <s v="00-01-00"/>
    <x v="0"/>
    <n v="0"/>
    <n v="0"/>
  </r>
  <r>
    <d v="2021-01-25T00:00:00"/>
    <x v="0"/>
    <x v="8"/>
    <x v="0"/>
    <s v="swimming pool reservation system"/>
    <s v="USD"/>
    <n v="0"/>
    <n v="2"/>
    <n v="0"/>
    <n v="0"/>
    <n v="0"/>
    <m/>
    <x v="1"/>
    <s v="01-00"/>
    <s v="00-01-00"/>
    <x v="0"/>
    <n v="0"/>
    <n v="0"/>
  </r>
  <r>
    <d v="2021-01-25T00:00:00"/>
    <x v="7"/>
    <x v="7"/>
    <x v="0"/>
    <s v="reservation management system"/>
    <s v="USD"/>
    <n v="0"/>
    <n v="10"/>
    <n v="0"/>
    <n v="0"/>
    <n v="0"/>
    <m/>
    <x v="1"/>
    <s v="01-00"/>
    <s v="00-01-00"/>
    <x v="0"/>
    <n v="0"/>
    <n v="0"/>
  </r>
  <r>
    <d v="2021-01-25T00:00:00"/>
    <x v="1"/>
    <x v="9"/>
    <x v="0"/>
    <s v="yoga studio booking software"/>
    <s v="USD"/>
    <n v="0"/>
    <n v="6"/>
    <n v="0"/>
    <n v="0"/>
    <n v="0"/>
    <m/>
    <x v="1"/>
    <s v="01-00"/>
    <s v="00-01-00"/>
    <x v="0"/>
    <n v="0"/>
    <n v="0"/>
  </r>
  <r>
    <d v="2021-01-25T00:00:00"/>
    <x v="4"/>
    <x v="6"/>
    <x v="2"/>
    <s v="booking management software"/>
    <s v="USD"/>
    <n v="0"/>
    <n v="26"/>
    <n v="0"/>
    <n v="0"/>
    <n v="0"/>
    <m/>
    <x v="1"/>
    <s v="01-00"/>
    <s v="00-01-00"/>
    <x v="0"/>
    <n v="0"/>
    <n v="0"/>
  </r>
  <r>
    <d v="2021-01-25T00:00:00"/>
    <x v="0"/>
    <x v="10"/>
    <x v="0"/>
    <s v="swimming pool booking system"/>
    <s v="USD"/>
    <n v="0"/>
    <n v="2"/>
    <n v="0"/>
    <n v="0"/>
    <n v="0"/>
    <m/>
    <x v="1"/>
    <s v="01-00"/>
    <s v="00-01-00"/>
    <x v="0"/>
    <n v="0"/>
    <n v="0"/>
  </r>
  <r>
    <d v="2021-01-25T00:00:00"/>
    <x v="2"/>
    <x v="10"/>
    <x v="0"/>
    <s v="swimming pool booking system"/>
    <s v="USD"/>
    <n v="0"/>
    <n v="1"/>
    <n v="0"/>
    <n v="0"/>
    <n v="0"/>
    <m/>
    <x v="1"/>
    <s v="01-00"/>
    <s v="00-01-00"/>
    <x v="0"/>
    <n v="0"/>
    <n v="0"/>
  </r>
  <r>
    <d v="2021-01-25T00:00:00"/>
    <x v="8"/>
    <x v="6"/>
    <x v="2"/>
    <s v="booking management software"/>
    <s v="USD"/>
    <n v="0"/>
    <n v="0"/>
    <n v="0"/>
    <n v="0"/>
    <n v="0"/>
    <m/>
    <x v="1"/>
    <s v="01-00"/>
    <s v="00-01-00"/>
    <x v="0"/>
    <n v="0"/>
    <n v="0"/>
  </r>
  <r>
    <d v="2021-01-25T00:00:00"/>
    <x v="3"/>
    <x v="10"/>
    <x v="0"/>
    <s v="swimming pool booking system"/>
    <s v="USD"/>
    <n v="0"/>
    <n v="1"/>
    <n v="0"/>
    <n v="0"/>
    <n v="0"/>
    <m/>
    <x v="1"/>
    <s v="01-00"/>
    <s v="00-01-00"/>
    <x v="0"/>
    <n v="0"/>
    <n v="0"/>
  </r>
  <r>
    <d v="2021-01-25T00:00:00"/>
    <x v="8"/>
    <x v="6"/>
    <x v="2"/>
    <s v="reservation management system"/>
    <s v="USD"/>
    <n v="0"/>
    <n v="1"/>
    <n v="0"/>
    <n v="0"/>
    <n v="0"/>
    <m/>
    <x v="1"/>
    <s v="01-00"/>
    <s v="00-01-00"/>
    <x v="0"/>
    <n v="0"/>
    <n v="0"/>
  </r>
  <r>
    <d v="2021-01-25T00:00:00"/>
    <x v="1"/>
    <x v="11"/>
    <x v="2"/>
    <s v="yoga studio management software"/>
    <s v="USD"/>
    <n v="0"/>
    <n v="2"/>
    <n v="0"/>
    <n v="0"/>
    <n v="0"/>
    <m/>
    <x v="1"/>
    <s v="01-00"/>
    <s v="00-01-00"/>
    <x v="0"/>
    <n v="0"/>
    <n v="0"/>
  </r>
  <r>
    <d v="2021-01-25T00:00:00"/>
    <x v="9"/>
    <x v="7"/>
    <x v="0"/>
    <s v="reservation management system"/>
    <s v="USD"/>
    <n v="0"/>
    <n v="1"/>
    <n v="0"/>
    <n v="0"/>
    <n v="0"/>
    <m/>
    <x v="1"/>
    <s v="01-00"/>
    <s v="00-01-00"/>
    <x v="0"/>
    <n v="0"/>
    <n v="0"/>
  </r>
  <r>
    <d v="2021-01-25T00:00:00"/>
    <x v="9"/>
    <x v="6"/>
    <x v="2"/>
    <s v="reservation management system"/>
    <s v="USD"/>
    <n v="0"/>
    <n v="1"/>
    <n v="0"/>
    <n v="0"/>
    <n v="0"/>
    <m/>
    <x v="1"/>
    <s v="01-00"/>
    <s v="00-01-00"/>
    <x v="0"/>
    <n v="0"/>
    <n v="0"/>
  </r>
  <r>
    <d v="2021-01-25T00:00:00"/>
    <x v="8"/>
    <x v="7"/>
    <x v="0"/>
    <s v="reservation management system"/>
    <s v="USD"/>
    <n v="0"/>
    <n v="0"/>
    <n v="0"/>
    <n v="0"/>
    <n v="0"/>
    <m/>
    <x v="1"/>
    <s v="01-00"/>
    <s v="00-01-00"/>
    <x v="0"/>
    <n v="0"/>
    <n v="0"/>
  </r>
  <r>
    <d v="2021-01-25T00:00:00"/>
    <x v="0"/>
    <x v="4"/>
    <x v="1"/>
    <s v="pool reservation software"/>
    <s v="USD"/>
    <n v="0"/>
    <n v="12"/>
    <n v="0"/>
    <n v="0"/>
    <n v="0"/>
    <m/>
    <x v="1"/>
    <s v="01-00"/>
    <s v="00-01-00"/>
    <x v="0"/>
    <n v="0"/>
    <n v="0"/>
  </r>
  <r>
    <d v="2021-01-25T00:00:00"/>
    <x v="7"/>
    <x v="6"/>
    <x v="2"/>
    <s v="booking management software"/>
    <s v="USD"/>
    <n v="0"/>
    <n v="9"/>
    <n v="0"/>
    <n v="0"/>
    <n v="0"/>
    <m/>
    <x v="1"/>
    <s v="01-00"/>
    <s v="00-01-00"/>
    <x v="0"/>
    <n v="0"/>
    <n v="0"/>
  </r>
  <r>
    <d v="2021-02-01T00:00:00"/>
    <x v="6"/>
    <x v="6"/>
    <x v="2"/>
    <s v="reservation management system"/>
    <s v="USD"/>
    <n v="2"/>
    <n v="3"/>
    <n v="17.43"/>
    <n v="0"/>
    <n v="1"/>
    <m/>
    <x v="1"/>
    <s v="01-00"/>
    <s v="00-01-00"/>
    <x v="0"/>
    <n v="0"/>
    <n v="-17.43"/>
  </r>
  <r>
    <d v="2021-02-01T00:00:00"/>
    <x v="7"/>
    <x v="6"/>
    <x v="2"/>
    <s v="booking management software"/>
    <s v="USD"/>
    <n v="2"/>
    <n v="28"/>
    <n v="32.1"/>
    <n v="0"/>
    <n v="0"/>
    <m/>
    <x v="1"/>
    <s v="01-00"/>
    <s v="00-01-00"/>
    <x v="0"/>
    <n v="0"/>
    <n v="-32.1"/>
  </r>
  <r>
    <d v="2021-02-01T00:00:00"/>
    <x v="0"/>
    <x v="3"/>
    <x v="2"/>
    <s v="pool scheduling software"/>
    <s v="USD"/>
    <n v="2"/>
    <n v="5"/>
    <n v="13.63"/>
    <n v="0"/>
    <n v="0"/>
    <m/>
    <x v="1"/>
    <s v="01-00"/>
    <s v="00-01-00"/>
    <x v="0"/>
    <n v="0"/>
    <n v="-13.63"/>
  </r>
  <r>
    <d v="2021-02-01T00:00:00"/>
    <x v="6"/>
    <x v="6"/>
    <x v="2"/>
    <s v="booking management software"/>
    <s v="USD"/>
    <n v="2"/>
    <n v="11"/>
    <n v="22.14"/>
    <n v="0"/>
    <n v="0"/>
    <m/>
    <x v="1"/>
    <s v="01-00"/>
    <s v="00-01-00"/>
    <x v="0"/>
    <n v="0"/>
    <n v="-22.14"/>
  </r>
  <r>
    <d v="2021-02-01T00:00:00"/>
    <x v="0"/>
    <x v="0"/>
    <x v="0"/>
    <s v="pool reservation system"/>
    <s v="USD"/>
    <n v="2"/>
    <n v="12"/>
    <n v="12.27"/>
    <n v="0"/>
    <n v="0"/>
    <m/>
    <x v="1"/>
    <s v="01-00"/>
    <s v="00-01-00"/>
    <x v="0"/>
    <n v="0"/>
    <n v="-12.27"/>
  </r>
  <r>
    <d v="2021-02-01T00:00:00"/>
    <x v="4"/>
    <x v="6"/>
    <x v="2"/>
    <s v="booking management software"/>
    <s v="USD"/>
    <n v="2"/>
    <n v="39"/>
    <n v="28.47"/>
    <n v="0"/>
    <n v="0"/>
    <m/>
    <x v="1"/>
    <s v="01-00"/>
    <s v="00-01-00"/>
    <x v="0"/>
    <n v="0"/>
    <n v="-28.47"/>
  </r>
  <r>
    <d v="2021-02-01T00:00:00"/>
    <x v="4"/>
    <x v="6"/>
    <x v="2"/>
    <s v="reservation management system"/>
    <s v="USD"/>
    <n v="2"/>
    <n v="25"/>
    <n v="22.61"/>
    <n v="0"/>
    <n v="0"/>
    <m/>
    <x v="1"/>
    <s v="01-00"/>
    <s v="00-01-00"/>
    <x v="0"/>
    <n v="0"/>
    <n v="-22.61"/>
  </r>
  <r>
    <d v="2021-02-01T00:00:00"/>
    <x v="1"/>
    <x v="2"/>
    <x v="1"/>
    <s v="yoga studio booking software"/>
    <s v="USD"/>
    <n v="1"/>
    <n v="161"/>
    <n v="12.49"/>
    <n v="0"/>
    <n v="0"/>
    <m/>
    <x v="1"/>
    <s v="01-00"/>
    <s v="00-01-00"/>
    <x v="0"/>
    <n v="0"/>
    <n v="-12.49"/>
  </r>
  <r>
    <d v="2021-02-01T00:00:00"/>
    <x v="0"/>
    <x v="4"/>
    <x v="1"/>
    <s v="pool reservation software"/>
    <s v="USD"/>
    <n v="1"/>
    <n v="10"/>
    <n v="3.73"/>
    <n v="0"/>
    <n v="0"/>
    <m/>
    <x v="1"/>
    <s v="01-00"/>
    <s v="00-01-00"/>
    <x v="0"/>
    <n v="0"/>
    <n v="-3.73"/>
  </r>
  <r>
    <d v="2021-02-01T00:00:00"/>
    <x v="2"/>
    <x v="4"/>
    <x v="1"/>
    <s v="pool reservation software"/>
    <s v="USD"/>
    <n v="1"/>
    <n v="16"/>
    <n v="6.37"/>
    <n v="0"/>
    <n v="0"/>
    <m/>
    <x v="1"/>
    <s v="01-00"/>
    <s v="00-01-00"/>
    <x v="0"/>
    <n v="0"/>
    <n v="-6.37"/>
  </r>
  <r>
    <d v="2021-02-01T00:00:00"/>
    <x v="1"/>
    <x v="9"/>
    <x v="0"/>
    <s v="yoga studio booking software"/>
    <s v="USD"/>
    <n v="1"/>
    <n v="8"/>
    <n v="15.11"/>
    <n v="0"/>
    <n v="0"/>
    <m/>
    <x v="1"/>
    <s v="01-00"/>
    <s v="00-01-00"/>
    <x v="0"/>
    <n v="0"/>
    <n v="-15.11"/>
  </r>
  <r>
    <d v="2021-02-01T00:00:00"/>
    <x v="0"/>
    <x v="1"/>
    <x v="0"/>
    <s v="pool booking app"/>
    <s v="USD"/>
    <n v="1"/>
    <n v="12"/>
    <n v="6.23"/>
    <n v="0"/>
    <n v="0"/>
    <m/>
    <x v="1"/>
    <s v="01-00"/>
    <s v="00-01-00"/>
    <x v="0"/>
    <n v="0"/>
    <n v="-6.23"/>
  </r>
  <r>
    <d v="2021-02-01T00:00:00"/>
    <x v="8"/>
    <x v="6"/>
    <x v="2"/>
    <s v="booking management software"/>
    <s v="USD"/>
    <n v="0"/>
    <n v="1"/>
    <n v="0"/>
    <n v="0"/>
    <n v="0"/>
    <m/>
    <x v="1"/>
    <s v="01-00"/>
    <s v="00-01-00"/>
    <x v="0"/>
    <n v="0"/>
    <n v="0"/>
  </r>
  <r>
    <d v="2021-02-01T00:00:00"/>
    <x v="9"/>
    <x v="6"/>
    <x v="2"/>
    <s v="booking management software"/>
    <s v="USD"/>
    <n v="0"/>
    <n v="1"/>
    <n v="0"/>
    <n v="0"/>
    <n v="0"/>
    <m/>
    <x v="1"/>
    <s v="01-00"/>
    <s v="00-01-00"/>
    <x v="0"/>
    <n v="0"/>
    <n v="0"/>
  </r>
  <r>
    <d v="2021-02-01T00:00:00"/>
    <x v="8"/>
    <x v="7"/>
    <x v="0"/>
    <s v="reservation management system"/>
    <s v="USD"/>
    <n v="0"/>
    <n v="0"/>
    <n v="0"/>
    <n v="0"/>
    <n v="0"/>
    <m/>
    <x v="1"/>
    <s v="01-00"/>
    <s v="00-01-00"/>
    <x v="0"/>
    <n v="0"/>
    <n v="0"/>
  </r>
  <r>
    <d v="2021-02-01T00:00:00"/>
    <x v="5"/>
    <x v="2"/>
    <x v="1"/>
    <s v="yoga studio booking software"/>
    <s v="USD"/>
    <n v="0"/>
    <n v="3"/>
    <n v="0"/>
    <n v="0"/>
    <n v="0"/>
    <m/>
    <x v="1"/>
    <s v="01-00"/>
    <s v="00-01-00"/>
    <x v="0"/>
    <n v="0"/>
    <n v="0"/>
  </r>
  <r>
    <d v="2021-02-01T00:00:00"/>
    <x v="4"/>
    <x v="7"/>
    <x v="0"/>
    <s v="reservation management system"/>
    <s v="USD"/>
    <n v="0"/>
    <n v="19"/>
    <n v="0"/>
    <n v="0"/>
    <n v="0"/>
    <m/>
    <x v="1"/>
    <s v="01-00"/>
    <s v="00-01-00"/>
    <x v="0"/>
    <n v="0"/>
    <n v="0"/>
  </r>
  <r>
    <d v="2021-02-01T00:00:00"/>
    <x v="3"/>
    <x v="0"/>
    <x v="0"/>
    <s v="pool reservation system"/>
    <s v="USD"/>
    <n v="0"/>
    <n v="1"/>
    <n v="0"/>
    <n v="0"/>
    <n v="0"/>
    <m/>
    <x v="1"/>
    <s v="01-00"/>
    <s v="00-01-00"/>
    <x v="0"/>
    <n v="0"/>
    <n v="0"/>
  </r>
  <r>
    <d v="2021-02-01T00:00:00"/>
    <x v="3"/>
    <x v="4"/>
    <x v="1"/>
    <s v="pool reservation software"/>
    <s v="USD"/>
    <n v="0"/>
    <n v="4"/>
    <n v="0"/>
    <n v="0"/>
    <n v="0"/>
    <m/>
    <x v="1"/>
    <s v="01-00"/>
    <s v="00-01-00"/>
    <x v="0"/>
    <n v="0"/>
    <n v="0"/>
  </r>
  <r>
    <d v="2021-02-01T00:00:00"/>
    <x v="0"/>
    <x v="5"/>
    <x v="0"/>
    <s v="pool reservation software"/>
    <s v="USD"/>
    <n v="0"/>
    <n v="3"/>
    <n v="0"/>
    <n v="0"/>
    <n v="0"/>
    <m/>
    <x v="1"/>
    <s v="01-00"/>
    <s v="00-01-00"/>
    <x v="0"/>
    <n v="0"/>
    <n v="0"/>
  </r>
  <r>
    <d v="2021-02-01T00:00:00"/>
    <x v="0"/>
    <x v="10"/>
    <x v="0"/>
    <s v="swimming pool booking system"/>
    <s v="USD"/>
    <n v="0"/>
    <n v="1"/>
    <n v="0"/>
    <n v="0"/>
    <n v="0"/>
    <m/>
    <x v="1"/>
    <s v="01-00"/>
    <s v="00-01-00"/>
    <x v="0"/>
    <n v="0"/>
    <n v="0"/>
  </r>
  <r>
    <d v="2021-02-01T00:00:00"/>
    <x v="6"/>
    <x v="7"/>
    <x v="0"/>
    <s v="reservation management system"/>
    <s v="USD"/>
    <n v="0"/>
    <n v="2"/>
    <n v="0"/>
    <n v="0"/>
    <n v="0"/>
    <m/>
    <x v="1"/>
    <s v="01-00"/>
    <s v="00-01-00"/>
    <x v="0"/>
    <n v="0"/>
    <n v="0"/>
  </r>
  <r>
    <d v="2021-02-01T00:00:00"/>
    <x v="7"/>
    <x v="7"/>
    <x v="0"/>
    <s v="reservation management system"/>
    <s v="USD"/>
    <n v="0"/>
    <n v="5"/>
    <n v="0"/>
    <n v="0"/>
    <n v="0"/>
    <m/>
    <x v="1"/>
    <s v="01-00"/>
    <s v="00-01-00"/>
    <x v="0"/>
    <n v="0"/>
    <n v="0"/>
  </r>
  <r>
    <d v="2021-02-01T00:00:00"/>
    <x v="0"/>
    <x v="8"/>
    <x v="0"/>
    <s v="swimming pool reservation system"/>
    <s v="USD"/>
    <n v="0"/>
    <n v="1"/>
    <n v="0"/>
    <n v="0"/>
    <n v="0"/>
    <m/>
    <x v="1"/>
    <s v="01-00"/>
    <s v="00-01-00"/>
    <x v="0"/>
    <n v="0"/>
    <n v="0"/>
  </r>
  <r>
    <d v="2021-02-01T00:00:00"/>
    <x v="9"/>
    <x v="7"/>
    <x v="0"/>
    <s v="reservation management system"/>
    <s v="USD"/>
    <n v="0"/>
    <n v="0"/>
    <n v="0"/>
    <n v="0"/>
    <n v="0"/>
    <m/>
    <x v="1"/>
    <s v="01-00"/>
    <s v="00-01-00"/>
    <x v="0"/>
    <n v="0"/>
    <n v="0"/>
  </r>
  <r>
    <d v="2021-02-01T00:00:00"/>
    <x v="9"/>
    <x v="6"/>
    <x v="2"/>
    <s v="reservation management system"/>
    <s v="USD"/>
    <n v="0"/>
    <n v="1"/>
    <n v="0"/>
    <n v="0"/>
    <n v="0"/>
    <m/>
    <x v="1"/>
    <s v="01-00"/>
    <s v="00-01-00"/>
    <x v="0"/>
    <n v="0"/>
    <n v="0"/>
  </r>
  <r>
    <d v="2021-02-01T00:00:00"/>
    <x v="2"/>
    <x v="3"/>
    <x v="2"/>
    <s v="pool scheduling software"/>
    <s v="USD"/>
    <n v="0"/>
    <n v="0"/>
    <n v="0"/>
    <n v="0"/>
    <n v="0"/>
    <m/>
    <x v="1"/>
    <s v="01-00"/>
    <s v="00-01-00"/>
    <x v="0"/>
    <n v="0"/>
    <n v="0"/>
  </r>
  <r>
    <d v="2021-02-01T00:00:00"/>
    <x v="7"/>
    <x v="6"/>
    <x v="2"/>
    <s v="reservation management system"/>
    <s v="USD"/>
    <n v="0"/>
    <n v="1"/>
    <n v="0"/>
    <n v="0"/>
    <n v="0"/>
    <m/>
    <x v="1"/>
    <s v="01-00"/>
    <s v="00-01-00"/>
    <x v="0"/>
    <n v="0"/>
    <n v="0"/>
  </r>
  <r>
    <d v="2021-02-01T00:00:00"/>
    <x v="1"/>
    <x v="11"/>
    <x v="2"/>
    <s v="yoga studio management software"/>
    <s v="USD"/>
    <n v="0"/>
    <n v="0"/>
    <n v="0"/>
    <n v="0"/>
    <n v="0"/>
    <m/>
    <x v="1"/>
    <s v="01-00"/>
    <s v="00-01-00"/>
    <x v="0"/>
    <n v="0"/>
    <n v="0"/>
  </r>
  <r>
    <d v="2021-02-01T00:00:00"/>
    <x v="8"/>
    <x v="6"/>
    <x v="2"/>
    <s v="reservation management system"/>
    <s v="USD"/>
    <n v="0"/>
    <n v="0"/>
    <n v="0"/>
    <n v="0"/>
    <n v="0"/>
    <m/>
    <x v="1"/>
    <s v="01-00"/>
    <s v="00-01-00"/>
    <x v="0"/>
    <n v="0"/>
    <n v="0"/>
  </r>
  <r>
    <d v="2021-02-08T00:00:00"/>
    <x v="2"/>
    <x v="4"/>
    <x v="1"/>
    <s v="pool reservation software"/>
    <s v="USD"/>
    <n v="4"/>
    <n v="27"/>
    <n v="12.05"/>
    <n v="0"/>
    <n v="1"/>
    <n v="980"/>
    <x v="3"/>
    <s v="02-21"/>
    <s v="15-02-21"/>
    <x v="0"/>
    <n v="81.327800829875514"/>
    <n v="967.95"/>
  </r>
  <r>
    <d v="2021-02-08T00:00:00"/>
    <x v="1"/>
    <x v="2"/>
    <x v="1"/>
    <s v="yoga studio booking software"/>
    <s v="USD"/>
    <n v="3"/>
    <n v="144"/>
    <n v="29.87"/>
    <n v="0"/>
    <n v="0"/>
    <m/>
    <x v="1"/>
    <s v="01-00"/>
    <s v="00-01-00"/>
    <x v="0"/>
    <n v="0"/>
    <n v="-29.87"/>
  </r>
  <r>
    <d v="2021-02-08T00:00:00"/>
    <x v="0"/>
    <x v="0"/>
    <x v="0"/>
    <s v="pool reservation system"/>
    <s v="USD"/>
    <n v="3"/>
    <n v="15"/>
    <n v="42.5"/>
    <n v="0"/>
    <n v="0"/>
    <m/>
    <x v="1"/>
    <s v="01-00"/>
    <s v="00-01-00"/>
    <x v="0"/>
    <n v="0"/>
    <n v="-42.5"/>
  </r>
  <r>
    <d v="2021-02-08T00:00:00"/>
    <x v="7"/>
    <x v="6"/>
    <x v="2"/>
    <s v="booking management software"/>
    <s v="USD"/>
    <n v="2"/>
    <n v="26"/>
    <n v="32.15"/>
    <n v="0"/>
    <n v="0"/>
    <m/>
    <x v="1"/>
    <s v="01-00"/>
    <s v="00-01-00"/>
    <x v="0"/>
    <n v="0"/>
    <n v="-32.15"/>
  </r>
  <r>
    <d v="2021-02-08T00:00:00"/>
    <x v="0"/>
    <x v="3"/>
    <x v="2"/>
    <s v="pool scheduling software"/>
    <s v="USD"/>
    <n v="2"/>
    <n v="6"/>
    <n v="40.21"/>
    <n v="0"/>
    <n v="0"/>
    <m/>
    <x v="1"/>
    <s v="01-00"/>
    <s v="00-01-00"/>
    <x v="0"/>
    <n v="0"/>
    <n v="-40.21"/>
  </r>
  <r>
    <d v="2021-02-08T00:00:00"/>
    <x v="2"/>
    <x v="10"/>
    <x v="0"/>
    <s v="swimming pool booking system"/>
    <s v="USD"/>
    <n v="1"/>
    <n v="5"/>
    <n v="1.52"/>
    <n v="0"/>
    <n v="0"/>
    <m/>
    <x v="1"/>
    <s v="01-00"/>
    <s v="00-01-00"/>
    <x v="0"/>
    <n v="0"/>
    <n v="-1.52"/>
  </r>
  <r>
    <d v="2021-02-08T00:00:00"/>
    <x v="9"/>
    <x v="6"/>
    <x v="2"/>
    <s v="booking management software"/>
    <s v="USD"/>
    <n v="1"/>
    <n v="3"/>
    <n v="11.33"/>
    <n v="0"/>
    <n v="0"/>
    <m/>
    <x v="1"/>
    <s v="01-00"/>
    <s v="00-01-00"/>
    <x v="0"/>
    <n v="0"/>
    <n v="-11.33"/>
  </r>
  <r>
    <d v="2021-02-08T00:00:00"/>
    <x v="4"/>
    <x v="6"/>
    <x v="2"/>
    <s v="reservation management system"/>
    <s v="USD"/>
    <n v="1"/>
    <n v="15"/>
    <n v="11.47"/>
    <n v="0"/>
    <n v="0"/>
    <m/>
    <x v="1"/>
    <s v="01-00"/>
    <s v="00-01-00"/>
    <x v="0"/>
    <n v="0"/>
    <n v="-11.47"/>
  </r>
  <r>
    <d v="2021-02-08T00:00:00"/>
    <x v="0"/>
    <x v="4"/>
    <x v="1"/>
    <s v="pool reservation software"/>
    <s v="USD"/>
    <n v="1"/>
    <n v="19"/>
    <n v="4.5599999999999996"/>
    <n v="0"/>
    <n v="0"/>
    <m/>
    <x v="1"/>
    <s v="01-00"/>
    <s v="00-01-00"/>
    <x v="0"/>
    <n v="0"/>
    <n v="-4.5599999999999996"/>
  </r>
  <r>
    <d v="2021-02-08T00:00:00"/>
    <x v="0"/>
    <x v="1"/>
    <x v="0"/>
    <s v="pool booking app"/>
    <s v="USD"/>
    <n v="1"/>
    <n v="15"/>
    <n v="5.03"/>
    <n v="0"/>
    <n v="0"/>
    <m/>
    <x v="1"/>
    <s v="01-00"/>
    <s v="00-01-00"/>
    <x v="0"/>
    <n v="0"/>
    <n v="-5.03"/>
  </r>
  <r>
    <d v="2021-02-08T00:00:00"/>
    <x v="4"/>
    <x v="6"/>
    <x v="2"/>
    <s v="booking management software"/>
    <s v="USD"/>
    <n v="1"/>
    <n v="35"/>
    <n v="14.46"/>
    <n v="0"/>
    <n v="0"/>
    <m/>
    <x v="1"/>
    <s v="01-00"/>
    <s v="00-01-00"/>
    <x v="0"/>
    <n v="0"/>
    <n v="-14.46"/>
  </r>
  <r>
    <d v="2021-02-08T00:00:00"/>
    <x v="6"/>
    <x v="6"/>
    <x v="2"/>
    <s v="booking management software"/>
    <s v="USD"/>
    <n v="1"/>
    <n v="20"/>
    <n v="10.98"/>
    <n v="0"/>
    <n v="0"/>
    <m/>
    <x v="1"/>
    <s v="01-00"/>
    <s v="00-01-00"/>
    <x v="0"/>
    <n v="0"/>
    <n v="-10.98"/>
  </r>
  <r>
    <d v="2021-02-08T00:00:00"/>
    <x v="7"/>
    <x v="6"/>
    <x v="2"/>
    <s v="reservation management system"/>
    <s v="USD"/>
    <n v="0"/>
    <n v="1"/>
    <n v="0"/>
    <n v="0"/>
    <n v="0"/>
    <m/>
    <x v="1"/>
    <s v="01-00"/>
    <s v="00-01-00"/>
    <x v="0"/>
    <n v="0"/>
    <n v="0"/>
  </r>
  <r>
    <d v="2021-02-08T00:00:00"/>
    <x v="1"/>
    <x v="11"/>
    <x v="2"/>
    <s v="yoga studio management software"/>
    <s v="USD"/>
    <n v="0"/>
    <n v="2"/>
    <n v="0"/>
    <n v="0"/>
    <n v="0"/>
    <m/>
    <x v="1"/>
    <s v="01-00"/>
    <s v="00-01-00"/>
    <x v="0"/>
    <n v="0"/>
    <n v="0"/>
  </r>
  <r>
    <d v="2021-02-08T00:00:00"/>
    <x v="8"/>
    <x v="6"/>
    <x v="2"/>
    <s v="booking management software"/>
    <s v="USD"/>
    <n v="0"/>
    <n v="0"/>
    <n v="0"/>
    <n v="0"/>
    <n v="0"/>
    <m/>
    <x v="1"/>
    <s v="01-00"/>
    <s v="00-01-00"/>
    <x v="0"/>
    <n v="0"/>
    <n v="0"/>
  </r>
  <r>
    <d v="2021-02-08T00:00:00"/>
    <x v="9"/>
    <x v="6"/>
    <x v="2"/>
    <s v="reservation management system"/>
    <s v="USD"/>
    <n v="0"/>
    <n v="1"/>
    <n v="0"/>
    <n v="0"/>
    <n v="0"/>
    <m/>
    <x v="1"/>
    <s v="01-00"/>
    <s v="00-01-00"/>
    <x v="0"/>
    <n v="0"/>
    <n v="0"/>
  </r>
  <r>
    <d v="2021-02-08T00:00:00"/>
    <x v="5"/>
    <x v="2"/>
    <x v="1"/>
    <s v="yoga studio booking software"/>
    <s v="USD"/>
    <n v="0"/>
    <n v="7"/>
    <n v="0"/>
    <n v="0"/>
    <n v="0"/>
    <m/>
    <x v="1"/>
    <s v="01-00"/>
    <s v="00-01-00"/>
    <x v="0"/>
    <n v="0"/>
    <n v="0"/>
  </r>
  <r>
    <d v="2021-02-08T00:00:00"/>
    <x v="8"/>
    <x v="7"/>
    <x v="0"/>
    <s v="reservation management system"/>
    <s v="USD"/>
    <n v="0"/>
    <n v="2"/>
    <n v="0"/>
    <n v="0"/>
    <n v="0"/>
    <m/>
    <x v="1"/>
    <s v="01-00"/>
    <s v="00-01-00"/>
    <x v="0"/>
    <n v="0"/>
    <n v="0"/>
  </r>
  <r>
    <d v="2021-02-08T00:00:00"/>
    <x v="1"/>
    <x v="9"/>
    <x v="0"/>
    <s v="yoga studio booking software"/>
    <s v="USD"/>
    <n v="0"/>
    <n v="1"/>
    <n v="0"/>
    <n v="0"/>
    <n v="0"/>
    <m/>
    <x v="1"/>
    <s v="01-00"/>
    <s v="00-01-00"/>
    <x v="0"/>
    <n v="0"/>
    <n v="0"/>
  </r>
  <r>
    <d v="2021-02-08T00:00:00"/>
    <x v="6"/>
    <x v="7"/>
    <x v="0"/>
    <s v="reservation management system"/>
    <s v="USD"/>
    <n v="0"/>
    <n v="2"/>
    <n v="0"/>
    <n v="0"/>
    <n v="0"/>
    <m/>
    <x v="1"/>
    <s v="01-00"/>
    <s v="00-01-00"/>
    <x v="0"/>
    <n v="0"/>
    <n v="0"/>
  </r>
  <r>
    <d v="2021-02-08T00:00:00"/>
    <x v="0"/>
    <x v="8"/>
    <x v="0"/>
    <s v="swimming pool reservation system"/>
    <s v="USD"/>
    <n v="0"/>
    <n v="1"/>
    <n v="0"/>
    <n v="0"/>
    <n v="0"/>
    <m/>
    <x v="1"/>
    <s v="01-00"/>
    <s v="00-01-00"/>
    <x v="0"/>
    <n v="0"/>
    <n v="0"/>
  </r>
  <r>
    <d v="2021-02-08T00:00:00"/>
    <x v="7"/>
    <x v="7"/>
    <x v="0"/>
    <s v="reservation management system"/>
    <s v="USD"/>
    <n v="0"/>
    <n v="5"/>
    <n v="0"/>
    <n v="0"/>
    <n v="0"/>
    <m/>
    <x v="1"/>
    <s v="01-00"/>
    <s v="00-01-00"/>
    <x v="0"/>
    <n v="0"/>
    <n v="0"/>
  </r>
  <r>
    <d v="2021-02-08T00:00:00"/>
    <x v="4"/>
    <x v="7"/>
    <x v="0"/>
    <s v="reservation management system"/>
    <s v="USD"/>
    <n v="0"/>
    <n v="11"/>
    <n v="0"/>
    <n v="0"/>
    <n v="0"/>
    <m/>
    <x v="1"/>
    <s v="01-00"/>
    <s v="00-01-00"/>
    <x v="0"/>
    <n v="0"/>
    <n v="0"/>
  </r>
  <r>
    <d v="2021-02-08T00:00:00"/>
    <x v="3"/>
    <x v="4"/>
    <x v="1"/>
    <s v="pool reservation software"/>
    <s v="USD"/>
    <n v="0"/>
    <n v="1"/>
    <n v="0"/>
    <n v="0"/>
    <n v="0"/>
    <m/>
    <x v="1"/>
    <s v="01-00"/>
    <s v="00-01-00"/>
    <x v="0"/>
    <n v="0"/>
    <n v="0"/>
  </r>
  <r>
    <d v="2021-02-08T00:00:00"/>
    <x v="0"/>
    <x v="5"/>
    <x v="0"/>
    <s v="pool reservation software"/>
    <s v="USD"/>
    <n v="0"/>
    <n v="0"/>
    <n v="0"/>
    <n v="0"/>
    <n v="0"/>
    <m/>
    <x v="1"/>
    <s v="01-00"/>
    <s v="00-01-00"/>
    <x v="0"/>
    <n v="0"/>
    <n v="0"/>
  </r>
  <r>
    <d v="2021-02-15T00:00:00"/>
    <x v="0"/>
    <x v="0"/>
    <x v="0"/>
    <s v="pool reservation system"/>
    <s v="USD"/>
    <n v="4"/>
    <n v="13"/>
    <n v="44.41"/>
    <n v="0"/>
    <n v="1"/>
    <m/>
    <x v="1"/>
    <s v="01-00"/>
    <s v="00-01-00"/>
    <x v="0"/>
    <n v="0"/>
    <n v="-44.41"/>
  </r>
  <r>
    <d v="2021-02-15T00:00:00"/>
    <x v="4"/>
    <x v="7"/>
    <x v="0"/>
    <s v="reservation management system"/>
    <s v="USD"/>
    <n v="3"/>
    <n v="31"/>
    <n v="15.97"/>
    <n v="0"/>
    <n v="1"/>
    <n v="1788"/>
    <x v="4"/>
    <s v="03-21"/>
    <s v="01-03-21"/>
    <x v="0"/>
    <n v="111.95992485911083"/>
    <n v="1772.03"/>
  </r>
  <r>
    <d v="2021-02-15T00:00:00"/>
    <x v="1"/>
    <x v="2"/>
    <x v="1"/>
    <s v="yoga studio booking software"/>
    <s v="USD"/>
    <n v="10"/>
    <n v="357"/>
    <n v="92.09"/>
    <n v="0"/>
    <n v="0"/>
    <m/>
    <x v="1"/>
    <s v="01-00"/>
    <s v="00-01-00"/>
    <x v="0"/>
    <n v="0"/>
    <n v="-92.09"/>
  </r>
  <r>
    <d v="2021-02-15T00:00:00"/>
    <x v="2"/>
    <x v="4"/>
    <x v="1"/>
    <s v="pool reservation software"/>
    <s v="USD"/>
    <n v="8"/>
    <n v="45"/>
    <n v="25.33"/>
    <n v="0"/>
    <n v="0"/>
    <m/>
    <x v="1"/>
    <s v="01-00"/>
    <s v="00-01-00"/>
    <x v="0"/>
    <n v="0"/>
    <n v="-25.33"/>
  </r>
  <r>
    <d v="2021-02-15T00:00:00"/>
    <x v="0"/>
    <x v="4"/>
    <x v="1"/>
    <s v="pool reservation software"/>
    <s v="USD"/>
    <n v="4"/>
    <n v="30"/>
    <n v="16"/>
    <n v="0"/>
    <n v="0"/>
    <m/>
    <x v="1"/>
    <s v="01-00"/>
    <s v="00-01-00"/>
    <x v="0"/>
    <n v="0"/>
    <n v="-16"/>
  </r>
  <r>
    <d v="2021-02-15T00:00:00"/>
    <x v="0"/>
    <x v="1"/>
    <x v="0"/>
    <s v="pool booking app"/>
    <s v="USD"/>
    <n v="3"/>
    <n v="22"/>
    <n v="11.59"/>
    <n v="0"/>
    <n v="0"/>
    <m/>
    <x v="1"/>
    <s v="01-00"/>
    <s v="00-01-00"/>
    <x v="0"/>
    <n v="0"/>
    <n v="-11.59"/>
  </r>
  <r>
    <d v="2021-02-15T00:00:00"/>
    <x v="0"/>
    <x v="3"/>
    <x v="2"/>
    <s v="pool scheduling software"/>
    <s v="USD"/>
    <n v="1"/>
    <n v="8"/>
    <n v="17.34"/>
    <n v="0"/>
    <n v="0"/>
    <m/>
    <x v="1"/>
    <s v="01-00"/>
    <s v="00-01-00"/>
    <x v="0"/>
    <n v="0"/>
    <n v="-17.34"/>
  </r>
  <r>
    <d v="2021-02-15T00:00:00"/>
    <x v="4"/>
    <x v="6"/>
    <x v="2"/>
    <s v="booking management software"/>
    <s v="USD"/>
    <n v="1"/>
    <n v="40"/>
    <n v="10.35"/>
    <n v="0"/>
    <n v="0"/>
    <m/>
    <x v="1"/>
    <s v="01-00"/>
    <s v="00-01-00"/>
    <x v="0"/>
    <n v="0"/>
    <n v="-10.35"/>
  </r>
  <r>
    <d v="2021-02-15T00:00:00"/>
    <x v="6"/>
    <x v="6"/>
    <x v="2"/>
    <s v="reservation management system"/>
    <s v="USD"/>
    <n v="1"/>
    <n v="4"/>
    <n v="2.2200000000000002"/>
    <n v="0"/>
    <n v="0"/>
    <m/>
    <x v="1"/>
    <s v="01-00"/>
    <s v="00-01-00"/>
    <x v="0"/>
    <n v="0"/>
    <n v="-2.2200000000000002"/>
  </r>
  <r>
    <d v="2021-02-15T00:00:00"/>
    <x v="8"/>
    <x v="7"/>
    <x v="0"/>
    <s v="reservation management system"/>
    <s v="USD"/>
    <n v="0"/>
    <n v="3"/>
    <n v="0"/>
    <n v="0"/>
    <n v="0"/>
    <m/>
    <x v="1"/>
    <s v="01-00"/>
    <s v="00-01-00"/>
    <x v="0"/>
    <n v="0"/>
    <n v="0"/>
  </r>
  <r>
    <d v="2021-02-15T00:00:00"/>
    <x v="5"/>
    <x v="2"/>
    <x v="1"/>
    <s v="yoga studio booking software"/>
    <s v="USD"/>
    <n v="0"/>
    <n v="7"/>
    <n v="0"/>
    <n v="0"/>
    <n v="0"/>
    <m/>
    <x v="1"/>
    <s v="01-00"/>
    <s v="00-01-00"/>
    <x v="0"/>
    <n v="0"/>
    <n v="0"/>
  </r>
  <r>
    <d v="2021-02-15T00:00:00"/>
    <x v="7"/>
    <x v="6"/>
    <x v="2"/>
    <s v="booking management software"/>
    <s v="USD"/>
    <n v="0"/>
    <n v="24"/>
    <n v="0"/>
    <n v="0"/>
    <n v="0"/>
    <m/>
    <x v="1"/>
    <s v="01-00"/>
    <s v="00-01-00"/>
    <x v="0"/>
    <n v="0"/>
    <n v="0"/>
  </r>
  <r>
    <d v="2021-02-15T00:00:00"/>
    <x v="1"/>
    <x v="11"/>
    <x v="2"/>
    <s v="yoga studio management software"/>
    <s v="USD"/>
    <n v="0"/>
    <n v="6"/>
    <n v="0"/>
    <n v="0"/>
    <n v="0"/>
    <m/>
    <x v="1"/>
    <s v="01-00"/>
    <s v="00-01-00"/>
    <x v="0"/>
    <n v="0"/>
    <n v="0"/>
  </r>
  <r>
    <d v="2021-02-15T00:00:00"/>
    <x v="7"/>
    <x v="6"/>
    <x v="2"/>
    <s v="reservation management system"/>
    <s v="USD"/>
    <n v="0"/>
    <n v="1"/>
    <n v="0"/>
    <n v="0"/>
    <n v="0"/>
    <m/>
    <x v="1"/>
    <s v="01-00"/>
    <s v="00-01-00"/>
    <x v="0"/>
    <n v="0"/>
    <n v="0"/>
  </r>
  <r>
    <d v="2021-02-15T00:00:00"/>
    <x v="8"/>
    <x v="6"/>
    <x v="2"/>
    <s v="reservation management system"/>
    <s v="USD"/>
    <n v="0"/>
    <n v="0"/>
    <n v="0"/>
    <n v="0"/>
    <n v="0"/>
    <m/>
    <x v="1"/>
    <s v="01-00"/>
    <s v="00-01-00"/>
    <x v="0"/>
    <n v="0"/>
    <n v="0"/>
  </r>
  <r>
    <d v="2021-02-15T00:00:00"/>
    <x v="10"/>
    <x v="12"/>
    <x v="0"/>
    <s v="pilates studio management software"/>
    <s v="USD"/>
    <n v="0"/>
    <n v="1"/>
    <n v="0"/>
    <n v="0"/>
    <n v="0"/>
    <m/>
    <x v="1"/>
    <s v="01-00"/>
    <s v="00-01-00"/>
    <x v="0"/>
    <n v="0"/>
    <n v="0"/>
  </r>
  <r>
    <d v="2021-02-15T00:00:00"/>
    <x v="0"/>
    <x v="5"/>
    <x v="0"/>
    <s v="pool reservation software"/>
    <s v="USD"/>
    <n v="0"/>
    <n v="0"/>
    <n v="0"/>
    <n v="0"/>
    <n v="0"/>
    <m/>
    <x v="1"/>
    <s v="01-00"/>
    <s v="00-01-00"/>
    <x v="0"/>
    <n v="0"/>
    <n v="0"/>
  </r>
  <r>
    <d v="2021-02-15T00:00:00"/>
    <x v="3"/>
    <x v="4"/>
    <x v="1"/>
    <s v="pool reservation software"/>
    <s v="USD"/>
    <n v="0"/>
    <n v="2"/>
    <n v="0"/>
    <n v="0"/>
    <n v="0"/>
    <m/>
    <x v="1"/>
    <s v="01-00"/>
    <s v="00-01-00"/>
    <x v="0"/>
    <n v="0"/>
    <n v="0"/>
  </r>
  <r>
    <d v="2021-02-15T00:00:00"/>
    <x v="1"/>
    <x v="11"/>
    <x v="2"/>
    <s v="yoga studio scheduling software"/>
    <s v="USD"/>
    <n v="0"/>
    <n v="0"/>
    <n v="0"/>
    <n v="0"/>
    <n v="0"/>
    <m/>
    <x v="1"/>
    <s v="01-00"/>
    <s v="00-01-00"/>
    <x v="0"/>
    <n v="0"/>
    <n v="0"/>
  </r>
  <r>
    <d v="2021-02-15T00:00:00"/>
    <x v="0"/>
    <x v="13"/>
    <x v="1"/>
    <s v="=+pool +reservation software"/>
    <s v="USD"/>
    <n v="0"/>
    <n v="1"/>
    <n v="0"/>
    <n v="0"/>
    <n v="0"/>
    <m/>
    <x v="1"/>
    <s v="01-00"/>
    <s v="00-01-00"/>
    <x v="0"/>
    <n v="0"/>
    <n v="0"/>
  </r>
  <r>
    <d v="2021-02-15T00:00:00"/>
    <x v="6"/>
    <x v="6"/>
    <x v="2"/>
    <s v="booking management software"/>
    <s v="USD"/>
    <n v="0"/>
    <n v="28"/>
    <n v="0"/>
    <n v="0"/>
    <n v="0"/>
    <m/>
    <x v="1"/>
    <s v="01-00"/>
    <s v="00-01-00"/>
    <x v="0"/>
    <n v="0"/>
    <n v="0"/>
  </r>
  <r>
    <d v="2021-02-15T00:00:00"/>
    <x v="0"/>
    <x v="10"/>
    <x v="0"/>
    <s v="swimming pool booking system"/>
    <s v="USD"/>
    <n v="0"/>
    <n v="1"/>
    <n v="0"/>
    <n v="0"/>
    <n v="0"/>
    <m/>
    <x v="1"/>
    <s v="01-00"/>
    <s v="00-01-00"/>
    <x v="0"/>
    <n v="0"/>
    <n v="0"/>
  </r>
  <r>
    <d v="2021-02-15T00:00:00"/>
    <x v="6"/>
    <x v="7"/>
    <x v="0"/>
    <s v="reservation management system"/>
    <s v="USD"/>
    <n v="0"/>
    <n v="8"/>
    <n v="0"/>
    <n v="0"/>
    <n v="0"/>
    <m/>
    <x v="1"/>
    <s v="01-00"/>
    <s v="00-01-00"/>
    <x v="0"/>
    <n v="0"/>
    <n v="0"/>
  </r>
  <r>
    <d v="2021-02-15T00:00:00"/>
    <x v="0"/>
    <x v="8"/>
    <x v="0"/>
    <s v="swimming pool reservation system"/>
    <s v="USD"/>
    <n v="0"/>
    <n v="1"/>
    <n v="0"/>
    <n v="0"/>
    <n v="0"/>
    <m/>
    <x v="1"/>
    <s v="01-00"/>
    <s v="00-01-00"/>
    <x v="0"/>
    <n v="0"/>
    <n v="0"/>
  </r>
  <r>
    <d v="2021-02-15T00:00:00"/>
    <x v="1"/>
    <x v="9"/>
    <x v="0"/>
    <s v="yoga studio booking software"/>
    <s v="USD"/>
    <n v="0"/>
    <n v="2"/>
    <n v="0"/>
    <n v="0"/>
    <n v="0"/>
    <m/>
    <x v="1"/>
    <s v="01-00"/>
    <s v="00-01-00"/>
    <x v="0"/>
    <n v="0"/>
    <n v="0"/>
  </r>
  <r>
    <d v="2021-02-15T00:00:00"/>
    <x v="7"/>
    <x v="7"/>
    <x v="0"/>
    <s v="reservation management system"/>
    <s v="USD"/>
    <n v="0"/>
    <n v="9"/>
    <n v="0"/>
    <n v="0"/>
    <n v="0"/>
    <m/>
    <x v="1"/>
    <s v="01-00"/>
    <s v="00-01-00"/>
    <x v="0"/>
    <n v="0"/>
    <n v="0"/>
  </r>
  <r>
    <d v="2021-02-15T00:00:00"/>
    <x v="8"/>
    <x v="6"/>
    <x v="2"/>
    <s v="booking management software"/>
    <s v="USD"/>
    <n v="0"/>
    <n v="1"/>
    <n v="0"/>
    <n v="0"/>
    <n v="0"/>
    <m/>
    <x v="1"/>
    <s v="01-00"/>
    <s v="00-01-00"/>
    <x v="0"/>
    <n v="0"/>
    <n v="0"/>
  </r>
  <r>
    <d v="2021-02-15T00:00:00"/>
    <x v="2"/>
    <x v="10"/>
    <x v="0"/>
    <s v="swimming pool booking system"/>
    <s v="USD"/>
    <n v="0"/>
    <n v="1"/>
    <n v="0"/>
    <n v="0"/>
    <n v="0"/>
    <m/>
    <x v="1"/>
    <s v="01-00"/>
    <s v="00-01-00"/>
    <x v="0"/>
    <n v="0"/>
    <n v="0"/>
  </r>
  <r>
    <d v="2021-02-15T00:00:00"/>
    <x v="9"/>
    <x v="6"/>
    <x v="2"/>
    <s v="booking management software"/>
    <s v="USD"/>
    <n v="0"/>
    <n v="2"/>
    <n v="0"/>
    <n v="0"/>
    <n v="0"/>
    <m/>
    <x v="1"/>
    <s v="01-00"/>
    <s v="00-01-00"/>
    <x v="0"/>
    <n v="0"/>
    <n v="0"/>
  </r>
  <r>
    <d v="2021-02-15T00:00:00"/>
    <x v="9"/>
    <x v="7"/>
    <x v="0"/>
    <s v="reservation management system"/>
    <s v="USD"/>
    <n v="0"/>
    <n v="10"/>
    <n v="0"/>
    <n v="0"/>
    <n v="0"/>
    <m/>
    <x v="1"/>
    <s v="01-00"/>
    <s v="00-01-00"/>
    <x v="0"/>
    <n v="0"/>
    <n v="0"/>
  </r>
  <r>
    <d v="2021-02-15T00:00:00"/>
    <x v="2"/>
    <x v="3"/>
    <x v="2"/>
    <s v="pool scheduling software"/>
    <s v="USD"/>
    <n v="0"/>
    <n v="0"/>
    <n v="0"/>
    <n v="0"/>
    <n v="0"/>
    <m/>
    <x v="1"/>
    <s v="01-00"/>
    <s v="00-01-00"/>
    <x v="0"/>
    <n v="0"/>
    <n v="0"/>
  </r>
  <r>
    <d v="2021-02-15T00:00:00"/>
    <x v="4"/>
    <x v="6"/>
    <x v="2"/>
    <s v="reservation management system"/>
    <s v="USD"/>
    <n v="0"/>
    <n v="12"/>
    <n v="0"/>
    <n v="0"/>
    <n v="0"/>
    <m/>
    <x v="1"/>
    <s v="01-00"/>
    <s v="00-01-00"/>
    <x v="0"/>
    <n v="0"/>
    <n v="0"/>
  </r>
  <r>
    <d v="2021-02-15T00:00:00"/>
    <x v="9"/>
    <x v="6"/>
    <x v="2"/>
    <s v="reservation management system"/>
    <s v="USD"/>
    <n v="0"/>
    <n v="1"/>
    <n v="0"/>
    <n v="0"/>
    <n v="0"/>
    <m/>
    <x v="1"/>
    <s v="01-00"/>
    <s v="00-01-00"/>
    <x v="0"/>
    <n v="0"/>
    <n v="0"/>
  </r>
  <r>
    <d v="2021-02-22T00:00:00"/>
    <x v="1"/>
    <x v="2"/>
    <x v="1"/>
    <s v="yoga studio booking software"/>
    <s v="USD"/>
    <n v="8"/>
    <n v="307"/>
    <n v="63.94"/>
    <n v="0"/>
    <n v="1"/>
    <m/>
    <x v="1"/>
    <s v="01-00"/>
    <s v="00-01-00"/>
    <x v="0"/>
    <n v="0"/>
    <n v="-63.94"/>
  </r>
  <r>
    <d v="2021-02-22T00:00:00"/>
    <x v="7"/>
    <x v="6"/>
    <x v="2"/>
    <s v="booking management software"/>
    <s v="USD"/>
    <n v="3"/>
    <n v="21"/>
    <n v="39.76"/>
    <n v="0"/>
    <n v="0"/>
    <m/>
    <x v="1"/>
    <s v="01-00"/>
    <s v="00-01-00"/>
    <x v="0"/>
    <n v="0"/>
    <n v="-39.76"/>
  </r>
  <r>
    <d v="2021-02-22T00:00:00"/>
    <x v="0"/>
    <x v="0"/>
    <x v="0"/>
    <s v="pool reservation system"/>
    <s v="USD"/>
    <n v="2"/>
    <n v="8"/>
    <n v="17.04"/>
    <n v="0"/>
    <n v="0"/>
    <m/>
    <x v="1"/>
    <s v="01-00"/>
    <s v="00-01-00"/>
    <x v="0"/>
    <n v="0"/>
    <n v="-17.04"/>
  </r>
  <r>
    <d v="2021-02-22T00:00:00"/>
    <x v="0"/>
    <x v="4"/>
    <x v="1"/>
    <s v="pool reservation software"/>
    <s v="USD"/>
    <n v="2"/>
    <n v="18"/>
    <n v="8.69"/>
    <n v="0"/>
    <n v="0"/>
    <m/>
    <x v="1"/>
    <s v="01-00"/>
    <s v="00-01-00"/>
    <x v="0"/>
    <n v="0"/>
    <n v="-8.69"/>
  </r>
  <r>
    <d v="2021-02-22T00:00:00"/>
    <x v="6"/>
    <x v="6"/>
    <x v="2"/>
    <s v="booking management software"/>
    <s v="USD"/>
    <n v="2"/>
    <n v="10"/>
    <n v="15.32"/>
    <n v="0"/>
    <n v="0"/>
    <m/>
    <x v="1"/>
    <s v="01-00"/>
    <s v="00-01-00"/>
    <x v="0"/>
    <n v="0"/>
    <n v="-15.32"/>
  </r>
  <r>
    <d v="2021-02-22T00:00:00"/>
    <x v="0"/>
    <x v="1"/>
    <x v="0"/>
    <s v="pool booking app"/>
    <s v="USD"/>
    <n v="1"/>
    <n v="16"/>
    <n v="10.85"/>
    <n v="0"/>
    <n v="0"/>
    <m/>
    <x v="1"/>
    <s v="01-00"/>
    <s v="00-01-00"/>
    <x v="0"/>
    <n v="0"/>
    <n v="-10.85"/>
  </r>
  <r>
    <d v="2021-02-22T00:00:00"/>
    <x v="0"/>
    <x v="8"/>
    <x v="0"/>
    <s v="swimming pool reservation system"/>
    <s v="USD"/>
    <n v="1"/>
    <n v="1"/>
    <n v="4.6399999999999997"/>
    <n v="0"/>
    <n v="0"/>
    <m/>
    <x v="1"/>
    <s v="01-00"/>
    <s v="00-01-00"/>
    <x v="0"/>
    <n v="0"/>
    <n v="-4.6399999999999997"/>
  </r>
  <r>
    <d v="2021-02-22T00:00:00"/>
    <x v="4"/>
    <x v="6"/>
    <x v="2"/>
    <s v="booking management software"/>
    <s v="USD"/>
    <n v="1"/>
    <n v="33"/>
    <n v="13.33"/>
    <n v="0"/>
    <n v="0"/>
    <m/>
    <x v="1"/>
    <s v="01-00"/>
    <s v="00-01-00"/>
    <x v="0"/>
    <n v="0"/>
    <n v="-13.33"/>
  </r>
  <r>
    <d v="2021-02-22T00:00:00"/>
    <x v="6"/>
    <x v="6"/>
    <x v="2"/>
    <s v="reservation management system"/>
    <s v="USD"/>
    <n v="1"/>
    <n v="3"/>
    <n v="10.5"/>
    <n v="0"/>
    <n v="0"/>
    <m/>
    <x v="1"/>
    <s v="01-00"/>
    <s v="00-01-00"/>
    <x v="0"/>
    <n v="0"/>
    <n v="-10.5"/>
  </r>
  <r>
    <d v="2021-02-22T00:00:00"/>
    <x v="2"/>
    <x v="4"/>
    <x v="1"/>
    <s v="pool reservation software"/>
    <s v="USD"/>
    <n v="1"/>
    <n v="11"/>
    <n v="6.83"/>
    <n v="0"/>
    <n v="0"/>
    <m/>
    <x v="1"/>
    <s v="01-00"/>
    <s v="00-01-00"/>
    <x v="0"/>
    <n v="0"/>
    <n v="-6.83"/>
  </r>
  <r>
    <d v="2021-02-22T00:00:00"/>
    <x v="9"/>
    <x v="6"/>
    <x v="2"/>
    <s v="reservation management system"/>
    <s v="USD"/>
    <n v="0"/>
    <n v="1"/>
    <n v="0"/>
    <n v="0"/>
    <n v="0"/>
    <m/>
    <x v="1"/>
    <s v="01-00"/>
    <s v="00-01-00"/>
    <x v="0"/>
    <n v="0"/>
    <n v="0"/>
  </r>
  <r>
    <d v="2021-02-22T00:00:00"/>
    <x v="0"/>
    <x v="10"/>
    <x v="0"/>
    <s v="swimming pool booking system"/>
    <s v="USD"/>
    <n v="0"/>
    <n v="1"/>
    <n v="0"/>
    <n v="0"/>
    <n v="0"/>
    <m/>
    <x v="1"/>
    <s v="01-00"/>
    <s v="00-01-00"/>
    <x v="0"/>
    <n v="0"/>
    <n v="0"/>
  </r>
  <r>
    <d v="2021-02-22T00:00:00"/>
    <x v="9"/>
    <x v="7"/>
    <x v="0"/>
    <s v="reservation management system"/>
    <s v="USD"/>
    <n v="0"/>
    <n v="8"/>
    <n v="0"/>
    <n v="0"/>
    <n v="0"/>
    <m/>
    <x v="1"/>
    <s v="01-00"/>
    <s v="00-01-00"/>
    <x v="0"/>
    <n v="0"/>
    <n v="0"/>
  </r>
  <r>
    <d v="2021-02-22T00:00:00"/>
    <x v="9"/>
    <x v="6"/>
    <x v="2"/>
    <s v="booking management software"/>
    <s v="USD"/>
    <n v="0"/>
    <n v="2"/>
    <n v="0"/>
    <n v="0"/>
    <n v="0"/>
    <m/>
    <x v="1"/>
    <s v="01-00"/>
    <s v="00-01-00"/>
    <x v="0"/>
    <n v="0"/>
    <n v="0"/>
  </r>
  <r>
    <d v="2021-02-22T00:00:00"/>
    <x v="2"/>
    <x v="8"/>
    <x v="0"/>
    <s v="swimming pool reservation system"/>
    <s v="USD"/>
    <n v="0"/>
    <n v="1"/>
    <n v="0"/>
    <n v="0"/>
    <n v="0"/>
    <m/>
    <x v="1"/>
    <s v="01-00"/>
    <s v="00-01-00"/>
    <x v="0"/>
    <n v="0"/>
    <n v="0"/>
  </r>
  <r>
    <d v="2021-02-22T00:00:00"/>
    <x v="10"/>
    <x v="12"/>
    <x v="0"/>
    <s v="pilates studio management software"/>
    <s v="USD"/>
    <n v="0"/>
    <n v="2"/>
    <n v="0"/>
    <n v="0"/>
    <n v="0"/>
    <m/>
    <x v="1"/>
    <s v="01-00"/>
    <s v="00-01-00"/>
    <x v="0"/>
    <n v="0"/>
    <n v="0"/>
  </r>
  <r>
    <d v="2021-02-22T00:00:00"/>
    <x v="6"/>
    <x v="7"/>
    <x v="0"/>
    <s v="reservation management system"/>
    <s v="USD"/>
    <n v="0"/>
    <n v="1"/>
    <n v="0"/>
    <n v="0"/>
    <n v="0"/>
    <m/>
    <x v="1"/>
    <s v="01-00"/>
    <s v="00-01-00"/>
    <x v="0"/>
    <n v="0"/>
    <n v="0"/>
  </r>
  <r>
    <d v="2021-02-22T00:00:00"/>
    <x v="0"/>
    <x v="3"/>
    <x v="2"/>
    <s v="pool scheduling software"/>
    <s v="USD"/>
    <n v="0"/>
    <n v="4"/>
    <n v="0"/>
    <n v="0"/>
    <n v="0"/>
    <m/>
    <x v="1"/>
    <s v="01-00"/>
    <s v="00-01-00"/>
    <x v="0"/>
    <n v="0"/>
    <n v="0"/>
  </r>
  <r>
    <d v="2021-02-22T00:00:00"/>
    <x v="8"/>
    <x v="7"/>
    <x v="0"/>
    <s v="reservation management system"/>
    <s v="USD"/>
    <n v="0"/>
    <n v="1"/>
    <n v="0"/>
    <n v="0"/>
    <n v="0"/>
    <m/>
    <x v="1"/>
    <s v="01-00"/>
    <s v="00-01-00"/>
    <x v="0"/>
    <n v="0"/>
    <n v="0"/>
  </r>
  <r>
    <d v="2021-02-22T00:00:00"/>
    <x v="1"/>
    <x v="11"/>
    <x v="2"/>
    <s v="yoga studio scheduling software"/>
    <s v="USD"/>
    <n v="0"/>
    <n v="0"/>
    <n v="0"/>
    <n v="0"/>
    <n v="0"/>
    <m/>
    <x v="1"/>
    <s v="01-00"/>
    <s v="00-01-00"/>
    <x v="0"/>
    <n v="0"/>
    <n v="0"/>
  </r>
  <r>
    <d v="2021-02-22T00:00:00"/>
    <x v="4"/>
    <x v="7"/>
    <x v="0"/>
    <s v="reservation management system"/>
    <s v="USD"/>
    <n v="0"/>
    <n v="5"/>
    <n v="0"/>
    <n v="0"/>
    <n v="0"/>
    <m/>
    <x v="1"/>
    <s v="01-00"/>
    <s v="00-01-00"/>
    <x v="0"/>
    <n v="0"/>
    <n v="0"/>
  </r>
  <r>
    <d v="2021-02-22T00:00:00"/>
    <x v="4"/>
    <x v="6"/>
    <x v="2"/>
    <s v="reservation management system"/>
    <s v="USD"/>
    <n v="0"/>
    <n v="12"/>
    <n v="0"/>
    <n v="0"/>
    <n v="0"/>
    <m/>
    <x v="1"/>
    <s v="01-00"/>
    <s v="00-01-00"/>
    <x v="0"/>
    <n v="0"/>
    <n v="0"/>
  </r>
  <r>
    <d v="2021-02-22T00:00:00"/>
    <x v="2"/>
    <x v="3"/>
    <x v="2"/>
    <s v="pool scheduling software"/>
    <s v="USD"/>
    <n v="0"/>
    <n v="0"/>
    <n v="0"/>
    <n v="0"/>
    <n v="0"/>
    <m/>
    <x v="1"/>
    <s v="01-00"/>
    <s v="00-01-00"/>
    <x v="0"/>
    <n v="0"/>
    <n v="0"/>
  </r>
  <r>
    <d v="2021-02-22T00:00:00"/>
    <x v="3"/>
    <x v="0"/>
    <x v="0"/>
    <s v="pool reservation system"/>
    <s v="USD"/>
    <n v="0"/>
    <n v="1"/>
    <n v="0"/>
    <n v="0"/>
    <n v="0"/>
    <m/>
    <x v="1"/>
    <s v="01-00"/>
    <s v="00-01-00"/>
    <x v="0"/>
    <n v="0"/>
    <n v="0"/>
  </r>
  <r>
    <d v="2021-02-22T00:00:00"/>
    <x v="8"/>
    <x v="6"/>
    <x v="2"/>
    <s v="reservation management system"/>
    <s v="USD"/>
    <n v="0"/>
    <n v="1"/>
    <n v="0"/>
    <n v="0"/>
    <n v="0"/>
    <m/>
    <x v="1"/>
    <s v="01-00"/>
    <s v="00-01-00"/>
    <x v="0"/>
    <n v="0"/>
    <n v="0"/>
  </r>
  <r>
    <d v="2021-02-22T00:00:00"/>
    <x v="7"/>
    <x v="6"/>
    <x v="2"/>
    <s v="reservation management system"/>
    <s v="USD"/>
    <n v="0"/>
    <n v="0"/>
    <n v="0"/>
    <n v="0"/>
    <n v="0"/>
    <m/>
    <x v="1"/>
    <s v="01-00"/>
    <s v="00-01-00"/>
    <x v="0"/>
    <n v="0"/>
    <n v="0"/>
  </r>
  <r>
    <d v="2021-02-22T00:00:00"/>
    <x v="5"/>
    <x v="2"/>
    <x v="1"/>
    <s v="yoga studio booking software"/>
    <s v="USD"/>
    <n v="0"/>
    <n v="2"/>
    <n v="0"/>
    <n v="0"/>
    <n v="0"/>
    <m/>
    <x v="1"/>
    <s v="01-00"/>
    <s v="00-01-00"/>
    <x v="0"/>
    <n v="0"/>
    <n v="0"/>
  </r>
  <r>
    <d v="2021-02-22T00:00:00"/>
    <x v="0"/>
    <x v="5"/>
    <x v="0"/>
    <s v="pool reservation software"/>
    <s v="USD"/>
    <n v="0"/>
    <n v="0"/>
    <n v="0"/>
    <n v="0"/>
    <n v="0"/>
    <m/>
    <x v="1"/>
    <s v="01-00"/>
    <s v="00-01-00"/>
    <x v="0"/>
    <n v="0"/>
    <n v="0"/>
  </r>
  <r>
    <d v="2021-02-22T00:00:00"/>
    <x v="3"/>
    <x v="4"/>
    <x v="1"/>
    <s v="pool reservation software"/>
    <s v="USD"/>
    <n v="0"/>
    <n v="1"/>
    <n v="0"/>
    <n v="0"/>
    <n v="0"/>
    <m/>
    <x v="1"/>
    <s v="01-00"/>
    <s v="00-01-00"/>
    <x v="0"/>
    <n v="0"/>
    <n v="0"/>
  </r>
  <r>
    <d v="2021-02-22T00:00:00"/>
    <x v="7"/>
    <x v="7"/>
    <x v="0"/>
    <s v="reservation management system"/>
    <s v="USD"/>
    <n v="0"/>
    <n v="2"/>
    <n v="0"/>
    <n v="0"/>
    <n v="0"/>
    <m/>
    <x v="1"/>
    <s v="01-00"/>
    <s v="00-01-00"/>
    <x v="0"/>
    <n v="0"/>
    <n v="0"/>
  </r>
  <r>
    <d v="2021-02-22T00:00:00"/>
    <x v="1"/>
    <x v="9"/>
    <x v="0"/>
    <s v="yoga studio booking software"/>
    <s v="USD"/>
    <n v="0"/>
    <n v="0"/>
    <n v="0"/>
    <n v="0"/>
    <n v="0"/>
    <m/>
    <x v="1"/>
    <s v="01-00"/>
    <s v="00-01-00"/>
    <x v="0"/>
    <n v="0"/>
    <n v="0"/>
  </r>
  <r>
    <d v="2021-02-22T00:00:00"/>
    <x v="8"/>
    <x v="6"/>
    <x v="2"/>
    <s v="booking management software"/>
    <s v="USD"/>
    <n v="0"/>
    <n v="4"/>
    <n v="0"/>
    <n v="0"/>
    <n v="0"/>
    <m/>
    <x v="1"/>
    <s v="01-00"/>
    <s v="00-01-00"/>
    <x v="0"/>
    <n v="0"/>
    <n v="0"/>
  </r>
  <r>
    <d v="2021-02-22T00:00:00"/>
    <x v="1"/>
    <x v="11"/>
    <x v="2"/>
    <s v="yoga studio management software"/>
    <s v="USD"/>
    <n v="0"/>
    <n v="1"/>
    <n v="0"/>
    <n v="0"/>
    <n v="0"/>
    <m/>
    <x v="1"/>
    <s v="01-00"/>
    <s v="00-01-00"/>
    <x v="0"/>
    <n v="0"/>
    <n v="0"/>
  </r>
  <r>
    <d v="2021-03-01T00:00:00"/>
    <x v="1"/>
    <x v="2"/>
    <x v="1"/>
    <s v="yoga studio booking software"/>
    <s v="USD"/>
    <n v="5"/>
    <n v="239"/>
    <n v="42.26"/>
    <n v="0"/>
    <n v="1"/>
    <n v="980"/>
    <x v="5"/>
    <s v="04-21"/>
    <s v="29-04-21"/>
    <x v="0"/>
    <n v="23.189777567439659"/>
    <n v="937.74"/>
  </r>
  <r>
    <d v="2021-03-01T00:00:00"/>
    <x v="4"/>
    <x v="6"/>
    <x v="2"/>
    <s v="reservation management system"/>
    <s v="USD"/>
    <n v="2"/>
    <n v="14"/>
    <n v="16.96"/>
    <n v="0"/>
    <n v="0"/>
    <m/>
    <x v="1"/>
    <s v="01-00"/>
    <s v="00-01-00"/>
    <x v="0"/>
    <n v="0"/>
    <n v="-16.96"/>
  </r>
  <r>
    <d v="2021-03-01T00:00:00"/>
    <x v="4"/>
    <x v="6"/>
    <x v="2"/>
    <s v="booking management software"/>
    <s v="USD"/>
    <n v="2"/>
    <n v="22"/>
    <n v="25.75"/>
    <n v="0"/>
    <n v="0"/>
    <m/>
    <x v="1"/>
    <s v="01-00"/>
    <s v="00-01-00"/>
    <x v="0"/>
    <n v="0"/>
    <n v="-25.75"/>
  </r>
  <r>
    <d v="2021-03-01T00:00:00"/>
    <x v="7"/>
    <x v="6"/>
    <x v="2"/>
    <s v="booking management software"/>
    <s v="USD"/>
    <n v="2"/>
    <n v="20"/>
    <n v="30.32"/>
    <n v="0"/>
    <n v="0"/>
    <m/>
    <x v="1"/>
    <s v="01-00"/>
    <s v="00-01-00"/>
    <x v="0"/>
    <n v="0"/>
    <n v="-30.32"/>
  </r>
  <r>
    <d v="2021-03-01T00:00:00"/>
    <x v="6"/>
    <x v="7"/>
    <x v="0"/>
    <s v="reservation management system"/>
    <s v="USD"/>
    <n v="1"/>
    <n v="2"/>
    <n v="5.25"/>
    <n v="0"/>
    <n v="0"/>
    <m/>
    <x v="1"/>
    <s v="01-00"/>
    <s v="00-01-00"/>
    <x v="0"/>
    <n v="0"/>
    <n v="-5.25"/>
  </r>
  <r>
    <d v="2021-03-01T00:00:00"/>
    <x v="0"/>
    <x v="1"/>
    <x v="0"/>
    <s v="pool booking app"/>
    <s v="USD"/>
    <n v="1"/>
    <n v="31"/>
    <n v="9.4600000000000009"/>
    <n v="0"/>
    <n v="0"/>
    <m/>
    <x v="1"/>
    <s v="01-00"/>
    <s v="00-01-00"/>
    <x v="0"/>
    <n v="0"/>
    <n v="-9.4600000000000009"/>
  </r>
  <r>
    <d v="2021-03-01T00:00:00"/>
    <x v="6"/>
    <x v="6"/>
    <x v="2"/>
    <s v="booking management software"/>
    <s v="USD"/>
    <n v="1"/>
    <n v="9"/>
    <n v="11.4"/>
    <n v="0"/>
    <n v="0"/>
    <m/>
    <x v="1"/>
    <s v="01-00"/>
    <s v="00-01-00"/>
    <x v="0"/>
    <n v="0"/>
    <n v="-11.4"/>
  </r>
  <r>
    <d v="2021-03-01T00:00:00"/>
    <x v="6"/>
    <x v="6"/>
    <x v="2"/>
    <s v="reservation management system"/>
    <s v="USD"/>
    <n v="0"/>
    <n v="1"/>
    <n v="0"/>
    <n v="0"/>
    <n v="0"/>
    <m/>
    <x v="1"/>
    <s v="01-00"/>
    <s v="00-01-00"/>
    <x v="0"/>
    <n v="0"/>
    <n v="0"/>
  </r>
  <r>
    <d v="2021-03-01T00:00:00"/>
    <x v="0"/>
    <x v="8"/>
    <x v="0"/>
    <s v="swimming pool reservation system"/>
    <s v="USD"/>
    <n v="0"/>
    <n v="1"/>
    <n v="0"/>
    <n v="0"/>
    <n v="0"/>
    <m/>
    <x v="1"/>
    <s v="01-00"/>
    <s v="00-01-00"/>
    <x v="0"/>
    <n v="0"/>
    <n v="0"/>
  </r>
  <r>
    <d v="2021-03-01T00:00:00"/>
    <x v="5"/>
    <x v="2"/>
    <x v="1"/>
    <s v="yoga studio booking software"/>
    <s v="USD"/>
    <n v="0"/>
    <n v="3"/>
    <n v="0"/>
    <n v="0"/>
    <n v="0"/>
    <m/>
    <x v="1"/>
    <s v="01-00"/>
    <s v="00-01-00"/>
    <x v="0"/>
    <n v="0"/>
    <n v="0"/>
  </r>
  <r>
    <d v="2021-03-01T00:00:00"/>
    <x v="8"/>
    <x v="6"/>
    <x v="2"/>
    <s v="reservation management system"/>
    <s v="USD"/>
    <n v="0"/>
    <n v="0"/>
    <n v="0"/>
    <n v="0"/>
    <n v="0"/>
    <m/>
    <x v="1"/>
    <s v="01-00"/>
    <s v="00-01-00"/>
    <x v="0"/>
    <n v="0"/>
    <n v="0"/>
  </r>
  <r>
    <d v="2021-03-01T00:00:00"/>
    <x v="7"/>
    <x v="6"/>
    <x v="2"/>
    <s v="reservation management system"/>
    <s v="USD"/>
    <n v="0"/>
    <n v="0"/>
    <n v="0"/>
    <n v="0"/>
    <n v="0"/>
    <m/>
    <x v="1"/>
    <s v="01-00"/>
    <s v="00-01-00"/>
    <x v="0"/>
    <n v="0"/>
    <n v="0"/>
  </r>
  <r>
    <d v="2021-03-01T00:00:00"/>
    <x v="10"/>
    <x v="12"/>
    <x v="0"/>
    <s v="pilates studio management software"/>
    <s v="USD"/>
    <n v="0"/>
    <n v="0"/>
    <n v="0"/>
    <n v="0"/>
    <n v="0"/>
    <m/>
    <x v="1"/>
    <s v="01-00"/>
    <s v="00-01-00"/>
    <x v="0"/>
    <n v="0"/>
    <n v="0"/>
  </r>
  <r>
    <d v="2021-03-01T00:00:00"/>
    <x v="9"/>
    <x v="6"/>
    <x v="2"/>
    <s v="booking management software"/>
    <s v="USD"/>
    <n v="0"/>
    <n v="3"/>
    <n v="0"/>
    <n v="0"/>
    <n v="0"/>
    <m/>
    <x v="1"/>
    <s v="01-00"/>
    <s v="00-01-00"/>
    <x v="0"/>
    <n v="0"/>
    <n v="0"/>
  </r>
  <r>
    <d v="2021-03-01T00:00:00"/>
    <x v="9"/>
    <x v="7"/>
    <x v="0"/>
    <s v="reservation management system"/>
    <s v="USD"/>
    <n v="0"/>
    <n v="3"/>
    <n v="0"/>
    <n v="0"/>
    <n v="0"/>
    <m/>
    <x v="1"/>
    <s v="01-00"/>
    <s v="00-01-00"/>
    <x v="0"/>
    <n v="0"/>
    <n v="0"/>
  </r>
  <r>
    <d v="2021-03-01T00:00:00"/>
    <x v="0"/>
    <x v="0"/>
    <x v="0"/>
    <s v="pool reservation system"/>
    <s v="USD"/>
    <n v="0"/>
    <n v="1"/>
    <n v="0"/>
    <n v="0"/>
    <n v="0"/>
    <m/>
    <x v="1"/>
    <s v="01-00"/>
    <s v="00-01-00"/>
    <x v="0"/>
    <n v="0"/>
    <n v="0"/>
  </r>
  <r>
    <d v="2021-03-01T00:00:00"/>
    <x v="8"/>
    <x v="7"/>
    <x v="0"/>
    <s v="reservation management system"/>
    <s v="USD"/>
    <n v="0"/>
    <n v="2"/>
    <n v="0"/>
    <n v="0"/>
    <n v="0"/>
    <m/>
    <x v="1"/>
    <s v="01-00"/>
    <s v="00-01-00"/>
    <x v="0"/>
    <n v="0"/>
    <n v="0"/>
  </r>
  <r>
    <d v="2021-03-01T00:00:00"/>
    <x v="0"/>
    <x v="3"/>
    <x v="2"/>
    <s v="pool scheduling software"/>
    <s v="USD"/>
    <n v="0"/>
    <n v="4"/>
    <n v="0"/>
    <n v="0"/>
    <n v="0"/>
    <m/>
    <x v="1"/>
    <s v="01-00"/>
    <s v="00-01-00"/>
    <x v="0"/>
    <n v="0"/>
    <n v="0"/>
  </r>
  <r>
    <d v="2021-03-01T00:00:00"/>
    <x v="4"/>
    <x v="7"/>
    <x v="0"/>
    <s v="reservation management system"/>
    <s v="USD"/>
    <n v="0"/>
    <n v="4"/>
    <n v="0"/>
    <n v="0"/>
    <n v="0"/>
    <m/>
    <x v="1"/>
    <s v="01-00"/>
    <s v="00-01-00"/>
    <x v="0"/>
    <n v="0"/>
    <n v="0"/>
  </r>
  <r>
    <d v="2021-03-01T00:00:00"/>
    <x v="8"/>
    <x v="6"/>
    <x v="2"/>
    <s v="booking management software"/>
    <s v="USD"/>
    <n v="0"/>
    <n v="2"/>
    <n v="0"/>
    <n v="0"/>
    <n v="0"/>
    <m/>
    <x v="1"/>
    <s v="01-00"/>
    <s v="00-01-00"/>
    <x v="0"/>
    <n v="0"/>
    <n v="0"/>
  </r>
  <r>
    <d v="2021-03-01T00:00:00"/>
    <x v="2"/>
    <x v="4"/>
    <x v="1"/>
    <s v="pool reservation software"/>
    <s v="USD"/>
    <n v="0"/>
    <n v="6"/>
    <n v="0"/>
    <n v="0"/>
    <n v="0"/>
    <m/>
    <x v="1"/>
    <s v="01-00"/>
    <s v="00-01-00"/>
    <x v="0"/>
    <n v="0"/>
    <n v="0"/>
  </r>
  <r>
    <d v="2021-03-01T00:00:00"/>
    <x v="0"/>
    <x v="4"/>
    <x v="1"/>
    <s v="pool reservation software"/>
    <s v="USD"/>
    <n v="0"/>
    <n v="29"/>
    <n v="0"/>
    <n v="0"/>
    <n v="0"/>
    <m/>
    <x v="1"/>
    <s v="01-00"/>
    <s v="00-01-00"/>
    <x v="0"/>
    <n v="0"/>
    <n v="0"/>
  </r>
  <r>
    <d v="2021-03-01T00:00:00"/>
    <x v="1"/>
    <x v="9"/>
    <x v="0"/>
    <s v="yoga studio booking software"/>
    <s v="USD"/>
    <n v="0"/>
    <n v="1"/>
    <n v="0"/>
    <n v="0"/>
    <n v="0"/>
    <m/>
    <x v="1"/>
    <s v="01-00"/>
    <s v="00-01-00"/>
    <x v="0"/>
    <n v="0"/>
    <n v="0"/>
  </r>
  <r>
    <d v="2021-03-01T00:00:00"/>
    <x v="1"/>
    <x v="11"/>
    <x v="2"/>
    <s v="yoga studio management software"/>
    <s v="USD"/>
    <n v="0"/>
    <n v="1"/>
    <n v="0"/>
    <n v="0"/>
    <n v="0"/>
    <m/>
    <x v="1"/>
    <s v="01-00"/>
    <s v="00-01-00"/>
    <x v="0"/>
    <n v="0"/>
    <n v="0"/>
  </r>
  <r>
    <d v="2021-03-01T00:00:00"/>
    <x v="3"/>
    <x v="4"/>
    <x v="1"/>
    <s v="pool reservation software"/>
    <s v="USD"/>
    <n v="0"/>
    <n v="2"/>
    <n v="0"/>
    <n v="0"/>
    <n v="0"/>
    <m/>
    <x v="1"/>
    <s v="01-00"/>
    <s v="00-01-00"/>
    <x v="0"/>
    <n v="0"/>
    <n v="0"/>
  </r>
  <r>
    <d v="2021-03-01T00:00:00"/>
    <x v="0"/>
    <x v="5"/>
    <x v="0"/>
    <s v="pool reservation software"/>
    <s v="USD"/>
    <n v="0"/>
    <n v="0"/>
    <n v="0"/>
    <n v="0"/>
    <n v="0"/>
    <m/>
    <x v="1"/>
    <s v="01-00"/>
    <s v="00-01-00"/>
    <x v="0"/>
    <n v="0"/>
    <n v="0"/>
  </r>
  <r>
    <d v="2021-03-01T00:00:00"/>
    <x v="7"/>
    <x v="7"/>
    <x v="0"/>
    <s v="reservation management system"/>
    <s v="USD"/>
    <n v="0"/>
    <n v="7"/>
    <n v="0"/>
    <n v="0"/>
    <n v="0"/>
    <m/>
    <x v="1"/>
    <s v="01-00"/>
    <s v="00-01-00"/>
    <x v="0"/>
    <n v="0"/>
    <n v="0"/>
  </r>
  <r>
    <d v="2021-03-08T00:00:00"/>
    <x v="0"/>
    <x v="4"/>
    <x v="1"/>
    <s v="pool reservation software"/>
    <s v="USD"/>
    <n v="10"/>
    <n v="34"/>
    <n v="45.5"/>
    <n v="0"/>
    <n v="1"/>
    <m/>
    <x v="1"/>
    <s v="01-00"/>
    <s v="00-01-00"/>
    <x v="0"/>
    <n v="0"/>
    <n v="-45.5"/>
  </r>
  <r>
    <d v="2021-03-08T00:00:00"/>
    <x v="1"/>
    <x v="2"/>
    <x v="1"/>
    <s v="yoga studio booking software"/>
    <s v="USD"/>
    <n v="7"/>
    <n v="277"/>
    <n v="52.09"/>
    <n v="0"/>
    <n v="0"/>
    <m/>
    <x v="1"/>
    <s v="01-00"/>
    <s v="00-01-00"/>
    <x v="0"/>
    <n v="0"/>
    <n v="-52.09"/>
  </r>
  <r>
    <d v="2021-03-08T00:00:00"/>
    <x v="4"/>
    <x v="6"/>
    <x v="2"/>
    <s v="booking management software"/>
    <s v="USD"/>
    <n v="4"/>
    <n v="35"/>
    <n v="52.37"/>
    <n v="0"/>
    <n v="0"/>
    <m/>
    <x v="1"/>
    <s v="01-00"/>
    <s v="00-01-00"/>
    <x v="0"/>
    <n v="0"/>
    <n v="-52.37"/>
  </r>
  <r>
    <d v="2021-03-08T00:00:00"/>
    <x v="6"/>
    <x v="6"/>
    <x v="2"/>
    <s v="booking management software"/>
    <s v="USD"/>
    <n v="3"/>
    <n v="20"/>
    <n v="31.04"/>
    <n v="1"/>
    <n v="0"/>
    <m/>
    <x v="1"/>
    <s v="01-00"/>
    <s v="00-01-00"/>
    <x v="0"/>
    <n v="0"/>
    <n v="-31.04"/>
  </r>
  <r>
    <d v="2021-03-08T00:00:00"/>
    <x v="2"/>
    <x v="4"/>
    <x v="1"/>
    <s v="pool reservation software"/>
    <s v="USD"/>
    <n v="2"/>
    <n v="15"/>
    <n v="9.43"/>
    <n v="0"/>
    <n v="0"/>
    <m/>
    <x v="1"/>
    <s v="01-00"/>
    <s v="00-01-00"/>
    <x v="0"/>
    <n v="0"/>
    <n v="-9.43"/>
  </r>
  <r>
    <d v="2021-03-08T00:00:00"/>
    <x v="0"/>
    <x v="8"/>
    <x v="0"/>
    <s v="swimming pool reservation system"/>
    <s v="USD"/>
    <n v="2"/>
    <n v="2"/>
    <n v="13.08"/>
    <n v="1"/>
    <n v="0"/>
    <m/>
    <x v="1"/>
    <s v="01-00"/>
    <s v="00-01-00"/>
    <x v="0"/>
    <n v="0"/>
    <n v="-13.08"/>
  </r>
  <r>
    <d v="2021-03-08T00:00:00"/>
    <x v="0"/>
    <x v="1"/>
    <x v="0"/>
    <s v="pool booking app"/>
    <s v="USD"/>
    <n v="1"/>
    <n v="18"/>
    <n v="1.74"/>
    <n v="0"/>
    <n v="0"/>
    <m/>
    <x v="1"/>
    <s v="01-00"/>
    <s v="00-01-00"/>
    <x v="0"/>
    <n v="0"/>
    <n v="-1.74"/>
  </r>
  <r>
    <d v="2021-03-08T00:00:00"/>
    <x v="4"/>
    <x v="7"/>
    <x v="0"/>
    <s v="reservation management system"/>
    <s v="USD"/>
    <n v="1"/>
    <n v="23"/>
    <n v="5.36"/>
    <n v="0"/>
    <n v="0"/>
    <m/>
    <x v="1"/>
    <s v="01-00"/>
    <s v="00-01-00"/>
    <x v="0"/>
    <n v="0"/>
    <n v="-5.36"/>
  </r>
  <r>
    <d v="2021-03-08T00:00:00"/>
    <x v="0"/>
    <x v="3"/>
    <x v="2"/>
    <s v="pool scheduling software"/>
    <s v="USD"/>
    <n v="1"/>
    <n v="3"/>
    <n v="18.38"/>
    <n v="0"/>
    <n v="0"/>
    <m/>
    <x v="1"/>
    <s v="01-00"/>
    <s v="00-01-00"/>
    <x v="0"/>
    <n v="0"/>
    <n v="-18.38"/>
  </r>
  <r>
    <d v="2021-03-08T00:00:00"/>
    <x v="7"/>
    <x v="6"/>
    <x v="2"/>
    <s v="booking management software"/>
    <s v="USD"/>
    <n v="1"/>
    <n v="25"/>
    <n v="9.44"/>
    <n v="0"/>
    <n v="0"/>
    <m/>
    <x v="1"/>
    <s v="01-00"/>
    <s v="00-01-00"/>
    <x v="0"/>
    <n v="0"/>
    <n v="-9.44"/>
  </r>
  <r>
    <d v="2021-03-08T00:00:00"/>
    <x v="4"/>
    <x v="6"/>
    <x v="2"/>
    <s v="reservation management system"/>
    <s v="USD"/>
    <n v="1"/>
    <n v="13"/>
    <n v="8.9600000000000009"/>
    <n v="0"/>
    <n v="0"/>
    <m/>
    <x v="1"/>
    <s v="01-00"/>
    <s v="00-01-00"/>
    <x v="0"/>
    <n v="0"/>
    <n v="-8.9600000000000009"/>
  </r>
  <r>
    <d v="2021-03-08T00:00:00"/>
    <x v="0"/>
    <x v="0"/>
    <x v="0"/>
    <s v="pool reservation system"/>
    <s v="USD"/>
    <n v="1"/>
    <n v="4"/>
    <n v="10.81"/>
    <n v="1"/>
    <n v="0"/>
    <m/>
    <x v="1"/>
    <s v="01-00"/>
    <s v="00-01-00"/>
    <x v="0"/>
    <n v="0"/>
    <n v="-10.81"/>
  </r>
  <r>
    <d v="2021-03-08T00:00:00"/>
    <x v="6"/>
    <x v="7"/>
    <x v="0"/>
    <s v="reservation management system"/>
    <s v="USD"/>
    <n v="0"/>
    <n v="3"/>
    <n v="0"/>
    <n v="0"/>
    <n v="0"/>
    <m/>
    <x v="1"/>
    <s v="01-00"/>
    <s v="00-01-00"/>
    <x v="0"/>
    <n v="0"/>
    <n v="0"/>
  </r>
  <r>
    <d v="2021-03-08T00:00:00"/>
    <x v="8"/>
    <x v="7"/>
    <x v="0"/>
    <s v="reservation management system"/>
    <s v="USD"/>
    <n v="0"/>
    <n v="0"/>
    <n v="0"/>
    <n v="0"/>
    <n v="0"/>
    <m/>
    <x v="1"/>
    <s v="01-00"/>
    <s v="00-01-00"/>
    <x v="0"/>
    <n v="0"/>
    <n v="0"/>
  </r>
  <r>
    <d v="2021-03-08T00:00:00"/>
    <x v="8"/>
    <x v="6"/>
    <x v="2"/>
    <s v="reservation management system"/>
    <s v="USD"/>
    <n v="0"/>
    <n v="0"/>
    <n v="0"/>
    <n v="0"/>
    <n v="0"/>
    <m/>
    <x v="1"/>
    <s v="01-00"/>
    <s v="00-01-00"/>
    <x v="0"/>
    <n v="0"/>
    <n v="0"/>
  </r>
  <r>
    <d v="2021-03-08T00:00:00"/>
    <x v="0"/>
    <x v="13"/>
    <x v="1"/>
    <e v="#NAME?"/>
    <s v="USD"/>
    <n v="0"/>
    <n v="1"/>
    <n v="0"/>
    <n v="0"/>
    <n v="0"/>
    <m/>
    <x v="1"/>
    <s v="01-00"/>
    <s v="00-01-00"/>
    <x v="0"/>
    <n v="0"/>
    <n v="0"/>
  </r>
  <r>
    <d v="2021-03-08T00:00:00"/>
    <x v="7"/>
    <x v="6"/>
    <x v="2"/>
    <s v="reservation management system"/>
    <s v="USD"/>
    <n v="0"/>
    <n v="0"/>
    <n v="0"/>
    <n v="0"/>
    <n v="0"/>
    <m/>
    <x v="1"/>
    <s v="01-00"/>
    <s v="00-01-00"/>
    <x v="0"/>
    <n v="0"/>
    <n v="0"/>
  </r>
  <r>
    <d v="2021-03-08T00:00:00"/>
    <x v="5"/>
    <x v="2"/>
    <x v="1"/>
    <s v="yoga studio booking software"/>
    <s v="USD"/>
    <n v="0"/>
    <n v="6"/>
    <n v="0"/>
    <n v="0"/>
    <n v="0"/>
    <m/>
    <x v="1"/>
    <s v="01-00"/>
    <s v="00-01-00"/>
    <x v="0"/>
    <n v="0"/>
    <n v="0"/>
  </r>
  <r>
    <d v="2021-03-08T00:00:00"/>
    <x v="1"/>
    <x v="11"/>
    <x v="2"/>
    <s v="yoga studio management software"/>
    <s v="USD"/>
    <n v="0"/>
    <n v="2"/>
    <n v="0"/>
    <n v="0"/>
    <n v="0"/>
    <m/>
    <x v="1"/>
    <s v="01-00"/>
    <s v="00-01-00"/>
    <x v="0"/>
    <n v="0"/>
    <n v="0"/>
  </r>
  <r>
    <d v="2021-03-08T00:00:00"/>
    <x v="8"/>
    <x v="6"/>
    <x v="2"/>
    <s v="booking management software"/>
    <s v="USD"/>
    <n v="0"/>
    <n v="0"/>
    <n v="0"/>
    <n v="0"/>
    <n v="0"/>
    <m/>
    <x v="1"/>
    <s v="01-00"/>
    <s v="00-01-00"/>
    <x v="0"/>
    <n v="0"/>
    <n v="0"/>
  </r>
  <r>
    <d v="2021-03-08T00:00:00"/>
    <x v="1"/>
    <x v="9"/>
    <x v="0"/>
    <s v="yoga studio booking software"/>
    <s v="USD"/>
    <n v="0"/>
    <n v="2"/>
    <n v="0"/>
    <n v="0"/>
    <n v="0"/>
    <m/>
    <x v="1"/>
    <s v="01-00"/>
    <s v="00-01-00"/>
    <x v="0"/>
    <n v="0"/>
    <n v="0"/>
  </r>
  <r>
    <d v="2021-03-08T00:00:00"/>
    <x v="3"/>
    <x v="4"/>
    <x v="1"/>
    <s v="pool reservation software"/>
    <s v="USD"/>
    <n v="0"/>
    <n v="3"/>
    <n v="0"/>
    <n v="0"/>
    <n v="0"/>
    <m/>
    <x v="1"/>
    <s v="01-00"/>
    <s v="00-01-00"/>
    <x v="0"/>
    <n v="0"/>
    <n v="0"/>
  </r>
  <r>
    <d v="2021-03-08T00:00:00"/>
    <x v="0"/>
    <x v="5"/>
    <x v="0"/>
    <s v="pool reservation software"/>
    <s v="USD"/>
    <n v="0"/>
    <n v="0"/>
    <n v="0"/>
    <n v="0"/>
    <n v="0"/>
    <m/>
    <x v="1"/>
    <s v="01-00"/>
    <s v="00-01-00"/>
    <x v="0"/>
    <n v="0"/>
    <n v="0"/>
  </r>
  <r>
    <d v="2021-03-08T00:00:00"/>
    <x v="7"/>
    <x v="7"/>
    <x v="0"/>
    <s v="reservation management system"/>
    <s v="USD"/>
    <n v="0"/>
    <n v="14"/>
    <n v="0"/>
    <n v="0"/>
    <n v="0"/>
    <m/>
    <x v="1"/>
    <s v="01-00"/>
    <s v="00-01-00"/>
    <x v="0"/>
    <n v="0"/>
    <n v="0"/>
  </r>
  <r>
    <d v="2021-03-08T00:00:00"/>
    <x v="6"/>
    <x v="6"/>
    <x v="2"/>
    <s v="reservation management system"/>
    <s v="USD"/>
    <n v="0"/>
    <n v="0"/>
    <n v="0"/>
    <n v="0"/>
    <n v="0"/>
    <m/>
    <x v="1"/>
    <s v="01-00"/>
    <s v="00-01-00"/>
    <x v="0"/>
    <n v="0"/>
    <n v="0"/>
  </r>
  <r>
    <d v="2021-03-08T00:00:00"/>
    <x v="10"/>
    <x v="12"/>
    <x v="0"/>
    <s v="pilates studio management software"/>
    <s v="USD"/>
    <n v="0"/>
    <n v="1"/>
    <n v="0"/>
    <n v="0"/>
    <n v="0"/>
    <m/>
    <x v="1"/>
    <s v="01-00"/>
    <s v="00-01-00"/>
    <x v="0"/>
    <n v="0"/>
    <n v="0"/>
  </r>
  <r>
    <d v="2021-03-08T00:00:00"/>
    <x v="9"/>
    <x v="6"/>
    <x v="2"/>
    <s v="booking management software"/>
    <s v="USD"/>
    <n v="0"/>
    <n v="1"/>
    <n v="0"/>
    <n v="0"/>
    <n v="0"/>
    <m/>
    <x v="1"/>
    <s v="01-00"/>
    <s v="00-01-00"/>
    <x v="0"/>
    <n v="0"/>
    <n v="0"/>
  </r>
  <r>
    <d v="2021-03-08T00:00:00"/>
    <x v="11"/>
    <x v="14"/>
    <x v="0"/>
    <s v="yoga studio software"/>
    <s v="USD"/>
    <n v="0"/>
    <n v="0"/>
    <n v="0"/>
    <n v="0"/>
    <n v="0"/>
    <m/>
    <x v="1"/>
    <s v="01-00"/>
    <s v="00-01-00"/>
    <x v="0"/>
    <n v="0"/>
    <n v="0"/>
  </r>
  <r>
    <d v="2021-03-08T00:00:00"/>
    <x v="0"/>
    <x v="10"/>
    <x v="0"/>
    <s v="swimming pool booking system"/>
    <s v="USD"/>
    <n v="0"/>
    <n v="1"/>
    <n v="0"/>
    <n v="0"/>
    <n v="0"/>
    <m/>
    <x v="1"/>
    <s v="01-00"/>
    <s v="00-01-00"/>
    <x v="0"/>
    <n v="0"/>
    <n v="0"/>
  </r>
  <r>
    <d v="2021-03-15T00:00:00"/>
    <x v="1"/>
    <x v="2"/>
    <x v="1"/>
    <s v="yoga studio booking software"/>
    <s v="USD"/>
    <n v="8"/>
    <n v="278"/>
    <n v="86.79"/>
    <n v="1"/>
    <n v="0"/>
    <m/>
    <x v="1"/>
    <s v="01-00"/>
    <s v="00-01-00"/>
    <x v="0"/>
    <n v="0"/>
    <n v="-86.79"/>
  </r>
  <r>
    <d v="2021-03-15T00:00:00"/>
    <x v="0"/>
    <x v="4"/>
    <x v="1"/>
    <s v="pool reservation software"/>
    <s v="USD"/>
    <n v="5"/>
    <n v="20"/>
    <n v="22.7"/>
    <n v="0"/>
    <n v="0"/>
    <m/>
    <x v="1"/>
    <s v="01-00"/>
    <s v="00-01-00"/>
    <x v="0"/>
    <n v="0"/>
    <n v="-22.7"/>
  </r>
  <r>
    <d v="2021-03-15T00:00:00"/>
    <x v="6"/>
    <x v="6"/>
    <x v="2"/>
    <s v="booking management software"/>
    <s v="USD"/>
    <n v="2"/>
    <n v="20"/>
    <n v="21.27"/>
    <n v="0"/>
    <n v="0"/>
    <m/>
    <x v="1"/>
    <s v="01-00"/>
    <s v="00-01-00"/>
    <x v="0"/>
    <n v="0"/>
    <n v="-21.27"/>
  </r>
  <r>
    <d v="2021-03-15T00:00:00"/>
    <x v="7"/>
    <x v="6"/>
    <x v="2"/>
    <s v="booking management software"/>
    <s v="USD"/>
    <n v="1"/>
    <n v="28"/>
    <n v="11.15"/>
    <n v="0"/>
    <n v="0"/>
    <m/>
    <x v="1"/>
    <s v="01-00"/>
    <s v="00-01-00"/>
    <x v="0"/>
    <n v="0"/>
    <n v="-11.15"/>
  </r>
  <r>
    <d v="2021-03-15T00:00:00"/>
    <x v="0"/>
    <x v="5"/>
    <x v="0"/>
    <s v="pool reservation software"/>
    <s v="USD"/>
    <n v="1"/>
    <n v="6"/>
    <n v="6.61"/>
    <n v="0"/>
    <n v="0"/>
    <m/>
    <x v="1"/>
    <s v="01-00"/>
    <s v="00-01-00"/>
    <x v="0"/>
    <n v="0"/>
    <n v="-6.61"/>
  </r>
  <r>
    <d v="2021-03-15T00:00:00"/>
    <x v="4"/>
    <x v="6"/>
    <x v="2"/>
    <s v="booking management software"/>
    <s v="USD"/>
    <n v="1"/>
    <n v="27"/>
    <n v="11.32"/>
    <n v="0"/>
    <n v="0"/>
    <m/>
    <x v="1"/>
    <s v="01-00"/>
    <s v="00-01-00"/>
    <x v="0"/>
    <n v="0"/>
    <n v="-11.32"/>
  </r>
  <r>
    <d v="2021-03-15T00:00:00"/>
    <x v="4"/>
    <x v="6"/>
    <x v="2"/>
    <s v="reservation management system"/>
    <s v="USD"/>
    <n v="1"/>
    <n v="9"/>
    <n v="10.62"/>
    <n v="0"/>
    <n v="0"/>
    <m/>
    <x v="1"/>
    <s v="01-00"/>
    <s v="00-01-00"/>
    <x v="0"/>
    <n v="0"/>
    <n v="-10.62"/>
  </r>
  <r>
    <d v="2021-03-15T00:00:00"/>
    <x v="0"/>
    <x v="13"/>
    <x v="1"/>
    <e v="#NAME?"/>
    <s v="USD"/>
    <n v="1"/>
    <n v="3"/>
    <n v="6.95"/>
    <n v="0"/>
    <n v="0"/>
    <m/>
    <x v="1"/>
    <s v="01-00"/>
    <s v="00-01-00"/>
    <x v="0"/>
    <n v="0"/>
    <n v="-6.95"/>
  </r>
  <r>
    <d v="2021-03-15T00:00:00"/>
    <x v="4"/>
    <x v="7"/>
    <x v="0"/>
    <s v="reservation management system"/>
    <s v="USD"/>
    <n v="1"/>
    <n v="13"/>
    <n v="3.61"/>
    <n v="0"/>
    <n v="0"/>
    <m/>
    <x v="1"/>
    <s v="01-00"/>
    <s v="00-01-00"/>
    <x v="0"/>
    <n v="0"/>
    <n v="-3.61"/>
  </r>
  <r>
    <d v="2021-03-15T00:00:00"/>
    <x v="0"/>
    <x v="1"/>
    <x v="0"/>
    <s v="pool booking app"/>
    <s v="USD"/>
    <n v="1"/>
    <n v="16"/>
    <n v="3.34"/>
    <n v="0"/>
    <n v="0"/>
    <m/>
    <x v="1"/>
    <s v="01-00"/>
    <s v="00-01-00"/>
    <x v="0"/>
    <n v="0"/>
    <n v="-3.34"/>
  </r>
  <r>
    <d v="2021-03-15T00:00:00"/>
    <x v="0"/>
    <x v="0"/>
    <x v="0"/>
    <s v="pool reservation system"/>
    <s v="USD"/>
    <n v="0"/>
    <n v="7"/>
    <n v="0"/>
    <n v="0"/>
    <n v="0"/>
    <m/>
    <x v="1"/>
    <s v="01-00"/>
    <s v="00-01-00"/>
    <x v="0"/>
    <n v="0"/>
    <n v="0"/>
  </r>
  <r>
    <d v="2021-03-15T00:00:00"/>
    <x v="9"/>
    <x v="7"/>
    <x v="0"/>
    <s v="reservation management system"/>
    <s v="USD"/>
    <n v="0"/>
    <n v="2"/>
    <n v="0"/>
    <n v="0"/>
    <n v="0"/>
    <m/>
    <x v="1"/>
    <s v="01-00"/>
    <s v="00-01-00"/>
    <x v="0"/>
    <n v="0"/>
    <n v="0"/>
  </r>
  <r>
    <d v="2021-03-15T00:00:00"/>
    <x v="10"/>
    <x v="12"/>
    <x v="0"/>
    <s v="pilates studio management software"/>
    <s v="USD"/>
    <n v="0"/>
    <n v="0"/>
    <n v="0"/>
    <n v="0"/>
    <n v="0"/>
    <m/>
    <x v="1"/>
    <s v="01-00"/>
    <s v="00-01-00"/>
    <x v="0"/>
    <n v="0"/>
    <n v="0"/>
  </r>
  <r>
    <d v="2021-03-15T00:00:00"/>
    <x v="2"/>
    <x v="4"/>
    <x v="1"/>
    <s v="pool reservation software"/>
    <s v="USD"/>
    <n v="0"/>
    <n v="7"/>
    <n v="0"/>
    <n v="0"/>
    <n v="0"/>
    <m/>
    <x v="1"/>
    <s v="01-00"/>
    <s v="00-01-00"/>
    <x v="0"/>
    <n v="0"/>
    <n v="0"/>
  </r>
  <r>
    <d v="2021-03-15T00:00:00"/>
    <x v="8"/>
    <x v="6"/>
    <x v="2"/>
    <s v="booking management software"/>
    <s v="USD"/>
    <n v="0"/>
    <n v="0"/>
    <n v="0"/>
    <n v="0"/>
    <n v="0"/>
    <m/>
    <x v="1"/>
    <s v="01-00"/>
    <s v="00-01-00"/>
    <x v="0"/>
    <n v="0"/>
    <n v="0"/>
  </r>
  <r>
    <d v="2021-03-15T00:00:00"/>
    <x v="12"/>
    <x v="15"/>
    <x v="0"/>
    <s v="pilates booking system"/>
    <s v="USD"/>
    <n v="0"/>
    <n v="0"/>
    <n v="0"/>
    <n v="0"/>
    <n v="0"/>
    <m/>
    <x v="1"/>
    <s v="01-00"/>
    <s v="00-01-00"/>
    <x v="0"/>
    <n v="0"/>
    <n v="0"/>
  </r>
  <r>
    <d v="2021-03-15T00:00:00"/>
    <x v="7"/>
    <x v="7"/>
    <x v="0"/>
    <s v="reservation management system"/>
    <s v="USD"/>
    <n v="0"/>
    <n v="6"/>
    <n v="0"/>
    <n v="0"/>
    <n v="0"/>
    <m/>
    <x v="1"/>
    <s v="01-00"/>
    <s v="00-01-00"/>
    <x v="0"/>
    <n v="0"/>
    <n v="0"/>
  </r>
  <r>
    <d v="2021-03-15T00:00:00"/>
    <x v="3"/>
    <x v="4"/>
    <x v="1"/>
    <s v="pool reservation software"/>
    <s v="USD"/>
    <n v="0"/>
    <n v="1"/>
    <n v="0"/>
    <n v="0"/>
    <n v="0"/>
    <m/>
    <x v="1"/>
    <s v="01-00"/>
    <s v="00-01-00"/>
    <x v="0"/>
    <n v="0"/>
    <n v="0"/>
  </r>
  <r>
    <d v="2021-03-15T00:00:00"/>
    <x v="1"/>
    <x v="9"/>
    <x v="0"/>
    <s v="yoga studio booking software"/>
    <s v="USD"/>
    <n v="0"/>
    <n v="6"/>
    <n v="0"/>
    <n v="0"/>
    <n v="0"/>
    <m/>
    <x v="1"/>
    <s v="01-00"/>
    <s v="00-01-00"/>
    <x v="0"/>
    <n v="0"/>
    <n v="0"/>
  </r>
  <r>
    <d v="2021-03-15T00:00:00"/>
    <x v="1"/>
    <x v="11"/>
    <x v="2"/>
    <s v="yoga studio management software"/>
    <s v="USD"/>
    <n v="0"/>
    <n v="4"/>
    <n v="0"/>
    <n v="0"/>
    <n v="0"/>
    <m/>
    <x v="1"/>
    <s v="01-00"/>
    <s v="00-01-00"/>
    <x v="0"/>
    <n v="0"/>
    <n v="0"/>
  </r>
  <r>
    <d v="2021-03-15T00:00:00"/>
    <x v="12"/>
    <x v="16"/>
    <x v="2"/>
    <s v="pilates studio software"/>
    <s v="USD"/>
    <n v="0"/>
    <n v="0"/>
    <n v="0"/>
    <n v="0"/>
    <n v="0"/>
    <m/>
    <x v="1"/>
    <s v="01-00"/>
    <s v="00-01-00"/>
    <x v="0"/>
    <n v="0"/>
    <n v="0"/>
  </r>
  <r>
    <d v="2021-03-15T00:00:00"/>
    <x v="0"/>
    <x v="8"/>
    <x v="0"/>
    <s v="swimming pool reservation system"/>
    <s v="USD"/>
    <n v="0"/>
    <n v="1"/>
    <n v="0"/>
    <n v="0"/>
    <n v="0"/>
    <m/>
    <x v="1"/>
    <s v="01-00"/>
    <s v="00-01-00"/>
    <x v="0"/>
    <n v="0"/>
    <n v="0"/>
  </r>
  <r>
    <d v="2021-03-15T00:00:00"/>
    <x v="12"/>
    <x v="17"/>
    <x v="0"/>
    <s v="pilates management software"/>
    <s v="USD"/>
    <n v="0"/>
    <n v="0"/>
    <n v="0"/>
    <n v="0"/>
    <n v="0"/>
    <m/>
    <x v="1"/>
    <s v="01-00"/>
    <s v="00-01-00"/>
    <x v="0"/>
    <n v="0"/>
    <n v="0"/>
  </r>
  <r>
    <d v="2021-03-15T00:00:00"/>
    <x v="8"/>
    <x v="6"/>
    <x v="2"/>
    <s v="reservation management system"/>
    <s v="USD"/>
    <n v="0"/>
    <n v="0"/>
    <n v="0"/>
    <n v="0"/>
    <n v="0"/>
    <m/>
    <x v="1"/>
    <s v="01-00"/>
    <s v="00-01-00"/>
    <x v="0"/>
    <n v="0"/>
    <n v="0"/>
  </r>
  <r>
    <d v="2021-03-15T00:00:00"/>
    <x v="5"/>
    <x v="2"/>
    <x v="1"/>
    <s v="yoga studio booking software"/>
    <s v="USD"/>
    <n v="0"/>
    <n v="1"/>
    <n v="0"/>
    <n v="0"/>
    <n v="0"/>
    <m/>
    <x v="1"/>
    <s v="01-00"/>
    <s v="00-01-00"/>
    <x v="0"/>
    <n v="0"/>
    <n v="0"/>
  </r>
  <r>
    <d v="2021-03-15T00:00:00"/>
    <x v="7"/>
    <x v="6"/>
    <x v="2"/>
    <s v="reservation management system"/>
    <s v="USD"/>
    <n v="0"/>
    <n v="1"/>
    <n v="0"/>
    <n v="0"/>
    <n v="0"/>
    <m/>
    <x v="1"/>
    <s v="01-00"/>
    <s v="00-01-00"/>
    <x v="0"/>
    <n v="0"/>
    <n v="0"/>
  </r>
  <r>
    <d v="2021-03-15T00:00:00"/>
    <x v="12"/>
    <x v="18"/>
    <x v="0"/>
    <s v="pilates studio software"/>
    <s v="USD"/>
    <n v="0"/>
    <n v="2"/>
    <n v="0"/>
    <n v="0"/>
    <n v="0"/>
    <m/>
    <x v="1"/>
    <s v="01-00"/>
    <s v="00-01-00"/>
    <x v="0"/>
    <n v="0"/>
    <n v="0"/>
  </r>
  <r>
    <d v="2021-03-15T00:00:00"/>
    <x v="8"/>
    <x v="7"/>
    <x v="0"/>
    <s v="reservation management system"/>
    <s v="USD"/>
    <n v="0"/>
    <n v="0"/>
    <n v="0"/>
    <n v="0"/>
    <n v="0"/>
    <m/>
    <x v="1"/>
    <s v="01-00"/>
    <s v="00-01-00"/>
    <x v="0"/>
    <n v="0"/>
    <n v="0"/>
  </r>
  <r>
    <d v="2021-03-15T00:00:00"/>
    <x v="10"/>
    <x v="19"/>
    <x v="1"/>
    <s v="pilates studio booking software"/>
    <s v="USD"/>
    <n v="0"/>
    <n v="3"/>
    <n v="0"/>
    <n v="0"/>
    <n v="0"/>
    <m/>
    <x v="1"/>
    <s v="01-00"/>
    <s v="00-01-00"/>
    <x v="0"/>
    <n v="0"/>
    <n v="0"/>
  </r>
  <r>
    <d v="2021-03-15T00:00:00"/>
    <x v="0"/>
    <x v="3"/>
    <x v="2"/>
    <s v="pool scheduling software"/>
    <s v="USD"/>
    <n v="0"/>
    <n v="5"/>
    <n v="0"/>
    <n v="0"/>
    <n v="0"/>
    <m/>
    <x v="1"/>
    <s v="01-00"/>
    <s v="00-01-00"/>
    <x v="0"/>
    <n v="0"/>
    <n v="0"/>
  </r>
  <r>
    <d v="2021-03-15T00:00:00"/>
    <x v="6"/>
    <x v="7"/>
    <x v="0"/>
    <s v="reservation management system"/>
    <s v="USD"/>
    <n v="0"/>
    <n v="2"/>
    <n v="0"/>
    <n v="0"/>
    <n v="0"/>
    <m/>
    <x v="1"/>
    <s v="01-00"/>
    <s v="00-01-00"/>
    <x v="0"/>
    <n v="0"/>
    <n v="0"/>
  </r>
  <r>
    <d v="2021-03-22T00:00:00"/>
    <x v="0"/>
    <x v="4"/>
    <x v="1"/>
    <s v="pool reservation software"/>
    <s v="USD"/>
    <n v="12"/>
    <n v="35"/>
    <n v="50.15"/>
    <n v="0"/>
    <n v="3"/>
    <n v="2388"/>
    <x v="6"/>
    <s v="04-21"/>
    <s v="03-04-21"/>
    <x v="0"/>
    <n v="47.617148554336993"/>
    <n v="2337.85"/>
  </r>
  <r>
    <d v="2021-03-22T00:00:00"/>
    <x v="0"/>
    <x v="1"/>
    <x v="0"/>
    <s v="pool booking app"/>
    <s v="USD"/>
    <n v="3"/>
    <n v="23"/>
    <n v="13.25"/>
    <n v="0"/>
    <n v="1"/>
    <m/>
    <x v="1"/>
    <s v="01-00"/>
    <s v="00-01-00"/>
    <x v="0"/>
    <n v="0"/>
    <n v="-13.25"/>
  </r>
  <r>
    <d v="2021-03-22T00:00:00"/>
    <x v="1"/>
    <x v="2"/>
    <x v="1"/>
    <s v="yoga studio booking software"/>
    <s v="USD"/>
    <n v="11"/>
    <n v="213"/>
    <n v="84.27"/>
    <n v="0"/>
    <n v="0"/>
    <m/>
    <x v="1"/>
    <s v="01-00"/>
    <s v="00-01-00"/>
    <x v="0"/>
    <n v="0"/>
    <n v="-84.27"/>
  </r>
  <r>
    <d v="2021-03-22T00:00:00"/>
    <x v="10"/>
    <x v="19"/>
    <x v="1"/>
    <s v="pilates studio booking software"/>
    <s v="USD"/>
    <n v="4"/>
    <n v="199"/>
    <n v="46.89"/>
    <n v="0"/>
    <n v="0"/>
    <m/>
    <x v="1"/>
    <s v="01-00"/>
    <s v="00-01-00"/>
    <x v="0"/>
    <n v="0"/>
    <n v="-46.89"/>
  </r>
  <r>
    <d v="2021-03-22T00:00:00"/>
    <x v="4"/>
    <x v="7"/>
    <x v="0"/>
    <s v="reservation management system"/>
    <s v="USD"/>
    <n v="3"/>
    <n v="17"/>
    <n v="15.41"/>
    <n v="0"/>
    <n v="0"/>
    <m/>
    <x v="1"/>
    <s v="01-00"/>
    <s v="00-01-00"/>
    <x v="0"/>
    <n v="0"/>
    <n v="-15.41"/>
  </r>
  <r>
    <d v="2021-03-22T00:00:00"/>
    <x v="3"/>
    <x v="4"/>
    <x v="1"/>
    <s v="pool reservation software"/>
    <s v="USD"/>
    <n v="3"/>
    <n v="3"/>
    <n v="7.89"/>
    <n v="0"/>
    <n v="0"/>
    <m/>
    <x v="1"/>
    <s v="01-00"/>
    <s v="00-01-00"/>
    <x v="0"/>
    <n v="0"/>
    <n v="-7.89"/>
  </r>
  <r>
    <d v="2021-03-22T00:00:00"/>
    <x v="4"/>
    <x v="6"/>
    <x v="2"/>
    <s v="reservation management system"/>
    <s v="USD"/>
    <n v="2"/>
    <n v="11"/>
    <n v="19.149999999999999"/>
    <n v="0"/>
    <n v="0"/>
    <m/>
    <x v="1"/>
    <s v="01-00"/>
    <s v="00-01-00"/>
    <x v="0"/>
    <n v="0"/>
    <n v="-19.149999999999999"/>
  </r>
  <r>
    <d v="2021-03-22T00:00:00"/>
    <x v="2"/>
    <x v="4"/>
    <x v="1"/>
    <s v="pool reservation software"/>
    <s v="USD"/>
    <n v="2"/>
    <n v="28"/>
    <n v="15.43"/>
    <n v="1"/>
    <n v="0"/>
    <m/>
    <x v="1"/>
    <s v="01-00"/>
    <s v="00-01-00"/>
    <x v="0"/>
    <n v="0"/>
    <n v="-15.43"/>
  </r>
  <r>
    <d v="2021-03-22T00:00:00"/>
    <x v="0"/>
    <x v="0"/>
    <x v="0"/>
    <s v="pool reservation system"/>
    <s v="USD"/>
    <n v="2"/>
    <n v="4"/>
    <n v="14.9"/>
    <n v="0"/>
    <n v="0"/>
    <m/>
    <x v="1"/>
    <s v="01-00"/>
    <s v="00-01-00"/>
    <x v="0"/>
    <n v="0"/>
    <n v="-14.9"/>
  </r>
  <r>
    <d v="2021-03-22T00:00:00"/>
    <x v="8"/>
    <x v="7"/>
    <x v="0"/>
    <s v="reservation management system"/>
    <s v="USD"/>
    <n v="1"/>
    <n v="3"/>
    <n v="5.21"/>
    <n v="0"/>
    <n v="0"/>
    <m/>
    <x v="1"/>
    <s v="01-00"/>
    <s v="00-01-00"/>
    <x v="0"/>
    <n v="0"/>
    <n v="-5.21"/>
  </r>
  <r>
    <d v="2021-03-22T00:00:00"/>
    <x v="6"/>
    <x v="6"/>
    <x v="2"/>
    <s v="reservation management system"/>
    <s v="USD"/>
    <n v="1"/>
    <n v="5"/>
    <n v="11.17"/>
    <n v="0"/>
    <n v="0"/>
    <m/>
    <x v="1"/>
    <s v="01-00"/>
    <s v="00-01-00"/>
    <x v="0"/>
    <n v="0"/>
    <n v="-11.17"/>
  </r>
  <r>
    <d v="2021-03-22T00:00:00"/>
    <x v="7"/>
    <x v="6"/>
    <x v="2"/>
    <s v="booking management software"/>
    <s v="USD"/>
    <n v="1"/>
    <n v="28"/>
    <n v="11.1"/>
    <n v="0"/>
    <n v="0"/>
    <m/>
    <x v="1"/>
    <s v="01-00"/>
    <s v="00-01-00"/>
    <x v="0"/>
    <n v="0"/>
    <n v="-11.1"/>
  </r>
  <r>
    <d v="2021-03-22T00:00:00"/>
    <x v="0"/>
    <x v="13"/>
    <x v="1"/>
    <e v="#NAME?"/>
    <s v="USD"/>
    <n v="1"/>
    <n v="3"/>
    <n v="13.91"/>
    <n v="0"/>
    <n v="0"/>
    <m/>
    <x v="1"/>
    <s v="01-00"/>
    <s v="00-01-00"/>
    <x v="0"/>
    <n v="0"/>
    <n v="-13.91"/>
  </r>
  <r>
    <d v="2021-03-22T00:00:00"/>
    <x v="2"/>
    <x v="10"/>
    <x v="0"/>
    <s v="swimming pool booking system"/>
    <s v="USD"/>
    <n v="0"/>
    <n v="1"/>
    <n v="0"/>
    <n v="0"/>
    <n v="0"/>
    <m/>
    <x v="1"/>
    <s v="01-00"/>
    <s v="00-01-00"/>
    <x v="0"/>
    <n v="0"/>
    <n v="0"/>
  </r>
  <r>
    <d v="2021-03-22T00:00:00"/>
    <x v="0"/>
    <x v="3"/>
    <x v="2"/>
    <s v="pool scheduling software"/>
    <s v="USD"/>
    <n v="0"/>
    <n v="13"/>
    <n v="0"/>
    <n v="0"/>
    <n v="0"/>
    <m/>
    <x v="1"/>
    <s v="01-00"/>
    <s v="00-01-00"/>
    <x v="0"/>
    <n v="0"/>
    <n v="0"/>
  </r>
  <r>
    <d v="2021-03-22T00:00:00"/>
    <x v="6"/>
    <x v="7"/>
    <x v="0"/>
    <s v="reservation management system"/>
    <s v="USD"/>
    <n v="0"/>
    <n v="4"/>
    <n v="0"/>
    <n v="0"/>
    <n v="0"/>
    <m/>
    <x v="1"/>
    <s v="01-00"/>
    <s v="00-01-00"/>
    <x v="0"/>
    <n v="0"/>
    <n v="0"/>
  </r>
  <r>
    <d v="2021-03-22T00:00:00"/>
    <x v="4"/>
    <x v="6"/>
    <x v="2"/>
    <s v="booking management software"/>
    <s v="USD"/>
    <n v="0"/>
    <n v="26"/>
    <n v="0"/>
    <n v="0"/>
    <n v="0"/>
    <m/>
    <x v="1"/>
    <s v="01-00"/>
    <s v="00-01-00"/>
    <x v="0"/>
    <n v="0"/>
    <n v="0"/>
  </r>
  <r>
    <d v="2021-03-22T00:00:00"/>
    <x v="0"/>
    <x v="8"/>
    <x v="0"/>
    <s v="swimming pool reservation system"/>
    <s v="USD"/>
    <n v="0"/>
    <n v="0"/>
    <n v="0"/>
    <n v="0"/>
    <n v="0"/>
    <m/>
    <x v="1"/>
    <s v="01-00"/>
    <s v="00-01-00"/>
    <x v="0"/>
    <n v="0"/>
    <n v="0"/>
  </r>
  <r>
    <d v="2021-03-22T00:00:00"/>
    <x v="12"/>
    <x v="16"/>
    <x v="2"/>
    <s v="pilates studio software"/>
    <s v="USD"/>
    <n v="0"/>
    <n v="0"/>
    <n v="0"/>
    <n v="0"/>
    <n v="0"/>
    <m/>
    <x v="1"/>
    <s v="01-00"/>
    <s v="00-01-00"/>
    <x v="0"/>
    <n v="0"/>
    <n v="0"/>
  </r>
  <r>
    <d v="2021-03-22T00:00:00"/>
    <x v="12"/>
    <x v="15"/>
    <x v="0"/>
    <s v="pilates booking system"/>
    <s v="USD"/>
    <n v="0"/>
    <n v="0"/>
    <n v="0"/>
    <n v="0"/>
    <n v="0"/>
    <m/>
    <x v="1"/>
    <s v="01-00"/>
    <s v="00-01-00"/>
    <x v="0"/>
    <n v="0"/>
    <n v="0"/>
  </r>
  <r>
    <d v="2021-03-22T00:00:00"/>
    <x v="6"/>
    <x v="6"/>
    <x v="2"/>
    <s v="booking management software"/>
    <s v="USD"/>
    <n v="0"/>
    <n v="24"/>
    <n v="0"/>
    <n v="0"/>
    <n v="0"/>
    <m/>
    <x v="1"/>
    <s v="01-00"/>
    <s v="00-01-00"/>
    <x v="0"/>
    <n v="0"/>
    <n v="0"/>
  </r>
  <r>
    <d v="2021-03-22T00:00:00"/>
    <x v="1"/>
    <x v="9"/>
    <x v="0"/>
    <s v="yoga studio booking software"/>
    <s v="USD"/>
    <n v="0"/>
    <n v="3"/>
    <n v="0"/>
    <n v="0"/>
    <n v="0"/>
    <m/>
    <x v="1"/>
    <s v="01-00"/>
    <s v="00-01-00"/>
    <x v="0"/>
    <n v="0"/>
    <n v="0"/>
  </r>
  <r>
    <d v="2021-03-22T00:00:00"/>
    <x v="8"/>
    <x v="6"/>
    <x v="2"/>
    <s v="booking management software"/>
    <s v="USD"/>
    <n v="0"/>
    <n v="1"/>
    <n v="0"/>
    <n v="0"/>
    <n v="0"/>
    <m/>
    <x v="1"/>
    <s v="01-00"/>
    <s v="00-01-00"/>
    <x v="0"/>
    <n v="0"/>
    <n v="0"/>
  </r>
  <r>
    <d v="2021-03-22T00:00:00"/>
    <x v="7"/>
    <x v="7"/>
    <x v="0"/>
    <s v="reservation management system"/>
    <s v="USD"/>
    <n v="0"/>
    <n v="3"/>
    <n v="0"/>
    <n v="0"/>
    <n v="0"/>
    <m/>
    <x v="1"/>
    <s v="01-00"/>
    <s v="00-01-00"/>
    <x v="0"/>
    <n v="0"/>
    <n v="0"/>
  </r>
  <r>
    <d v="2021-03-22T00:00:00"/>
    <x v="0"/>
    <x v="5"/>
    <x v="0"/>
    <s v="pool reservation software"/>
    <s v="USD"/>
    <n v="0"/>
    <n v="1"/>
    <n v="0"/>
    <n v="0"/>
    <n v="0"/>
    <m/>
    <x v="1"/>
    <s v="01-00"/>
    <s v="00-01-00"/>
    <x v="0"/>
    <n v="0"/>
    <n v="0"/>
  </r>
  <r>
    <d v="2021-03-22T00:00:00"/>
    <x v="1"/>
    <x v="11"/>
    <x v="2"/>
    <s v="yoga studio management software"/>
    <s v="USD"/>
    <n v="0"/>
    <n v="1"/>
    <n v="0"/>
    <n v="0"/>
    <n v="0"/>
    <m/>
    <x v="1"/>
    <s v="01-00"/>
    <s v="00-01-00"/>
    <x v="0"/>
    <n v="0"/>
    <n v="0"/>
  </r>
  <r>
    <d v="2021-03-22T00:00:00"/>
    <x v="9"/>
    <x v="6"/>
    <x v="2"/>
    <s v="booking management software"/>
    <s v="USD"/>
    <n v="0"/>
    <n v="2"/>
    <n v="0"/>
    <n v="0"/>
    <n v="0"/>
    <m/>
    <x v="1"/>
    <s v="01-00"/>
    <s v="00-01-00"/>
    <x v="0"/>
    <n v="0"/>
    <n v="0"/>
  </r>
  <r>
    <d v="2021-03-22T00:00:00"/>
    <x v="9"/>
    <x v="7"/>
    <x v="0"/>
    <s v="reservation management system"/>
    <s v="USD"/>
    <n v="0"/>
    <n v="2"/>
    <n v="0"/>
    <n v="0"/>
    <n v="0"/>
    <m/>
    <x v="1"/>
    <s v="01-00"/>
    <s v="00-01-00"/>
    <x v="0"/>
    <n v="0"/>
    <n v="0"/>
  </r>
  <r>
    <d v="2021-03-22T00:00:00"/>
    <x v="10"/>
    <x v="12"/>
    <x v="0"/>
    <s v="pilates studio management software"/>
    <s v="USD"/>
    <n v="0"/>
    <n v="0"/>
    <n v="0"/>
    <n v="0"/>
    <n v="0"/>
    <m/>
    <x v="1"/>
    <s v="01-00"/>
    <s v="00-01-00"/>
    <x v="0"/>
    <n v="0"/>
    <n v="0"/>
  </r>
  <r>
    <d v="2021-03-22T00:00:00"/>
    <x v="11"/>
    <x v="20"/>
    <x v="2"/>
    <s v="yoga studio app"/>
    <s v="USD"/>
    <n v="0"/>
    <n v="1"/>
    <n v="0"/>
    <n v="0"/>
    <n v="0"/>
    <m/>
    <x v="1"/>
    <s v="01-00"/>
    <s v="00-01-00"/>
    <x v="0"/>
    <n v="0"/>
    <n v="0"/>
  </r>
  <r>
    <d v="2021-03-22T00:00:00"/>
    <x v="7"/>
    <x v="6"/>
    <x v="2"/>
    <s v="reservation management system"/>
    <s v="USD"/>
    <n v="0"/>
    <n v="2"/>
    <n v="0"/>
    <n v="0"/>
    <n v="0"/>
    <m/>
    <x v="1"/>
    <s v="01-00"/>
    <s v="00-01-00"/>
    <x v="0"/>
    <n v="0"/>
    <n v="0"/>
  </r>
  <r>
    <d v="2021-03-22T00:00:00"/>
    <x v="5"/>
    <x v="2"/>
    <x v="1"/>
    <s v="yoga studio booking software"/>
    <s v="USD"/>
    <n v="0"/>
    <n v="2"/>
    <n v="0"/>
    <n v="0"/>
    <n v="0"/>
    <m/>
    <x v="1"/>
    <s v="01-00"/>
    <s v="00-01-00"/>
    <x v="0"/>
    <n v="0"/>
    <n v="0"/>
  </r>
  <r>
    <d v="2021-03-22T00:00:00"/>
    <x v="13"/>
    <x v="14"/>
    <x v="0"/>
    <s v="yoga studio software"/>
    <s v="USD"/>
    <n v="0"/>
    <n v="0"/>
    <n v="0"/>
    <n v="0"/>
    <n v="0"/>
    <m/>
    <x v="1"/>
    <s v="01-00"/>
    <s v="00-01-00"/>
    <x v="0"/>
    <n v="0"/>
    <n v="0"/>
  </r>
  <r>
    <d v="2021-03-22T00:00:00"/>
    <x v="12"/>
    <x v="18"/>
    <x v="0"/>
    <s v="pilates studio software"/>
    <s v="USD"/>
    <n v="0"/>
    <n v="1"/>
    <n v="0"/>
    <n v="0"/>
    <n v="0"/>
    <m/>
    <x v="1"/>
    <s v="01-00"/>
    <s v="00-01-00"/>
    <x v="0"/>
    <n v="0"/>
    <n v="0"/>
  </r>
  <r>
    <d v="2021-03-29T00:00:00"/>
    <x v="13"/>
    <x v="21"/>
    <x v="1"/>
    <s v="yoga studio app"/>
    <s v="USD"/>
    <n v="10"/>
    <n v="129"/>
    <n v="30.2"/>
    <n v="0"/>
    <n v="0"/>
    <m/>
    <x v="1"/>
    <s v="01-00"/>
    <s v="00-01-00"/>
    <x v="0"/>
    <n v="0"/>
    <n v="-30.2"/>
  </r>
  <r>
    <d v="2021-03-29T00:00:00"/>
    <x v="14"/>
    <x v="10"/>
    <x v="0"/>
    <s v="swimming pool booking system"/>
    <s v="USD"/>
    <n v="8"/>
    <n v="26"/>
    <n v="5.97"/>
    <n v="0"/>
    <n v="0"/>
    <m/>
    <x v="1"/>
    <s v="01-00"/>
    <s v="00-01-00"/>
    <x v="0"/>
    <n v="0"/>
    <n v="-5.97"/>
  </r>
  <r>
    <d v="2021-03-29T00:00:00"/>
    <x v="1"/>
    <x v="2"/>
    <x v="1"/>
    <s v="yoga studio booking software"/>
    <s v="USD"/>
    <n v="6"/>
    <n v="263"/>
    <n v="46.52"/>
    <n v="0"/>
    <n v="0"/>
    <m/>
    <x v="1"/>
    <s v="01-00"/>
    <s v="00-01-00"/>
    <x v="0"/>
    <n v="0"/>
    <n v="-46.52"/>
  </r>
  <r>
    <d v="2021-03-29T00:00:00"/>
    <x v="4"/>
    <x v="6"/>
    <x v="2"/>
    <s v="booking management software"/>
    <s v="USD"/>
    <n v="3"/>
    <n v="41"/>
    <n v="32.76"/>
    <n v="0"/>
    <n v="0"/>
    <m/>
    <x v="1"/>
    <s v="01-00"/>
    <s v="00-01-00"/>
    <x v="0"/>
    <n v="0"/>
    <n v="-32.76"/>
  </r>
  <r>
    <d v="2021-03-29T00:00:00"/>
    <x v="2"/>
    <x v="4"/>
    <x v="1"/>
    <s v="pool reservation software"/>
    <s v="USD"/>
    <n v="3"/>
    <n v="4"/>
    <n v="11.37"/>
    <n v="0"/>
    <n v="0"/>
    <m/>
    <x v="1"/>
    <s v="01-00"/>
    <s v="00-01-00"/>
    <x v="0"/>
    <n v="0"/>
    <n v="-11.37"/>
  </r>
  <r>
    <d v="2021-03-29T00:00:00"/>
    <x v="0"/>
    <x v="4"/>
    <x v="1"/>
    <s v="pool reservation software"/>
    <s v="USD"/>
    <n v="2"/>
    <n v="23"/>
    <n v="7.09"/>
    <n v="0"/>
    <n v="0"/>
    <m/>
    <x v="1"/>
    <s v="01-00"/>
    <s v="00-01-00"/>
    <x v="0"/>
    <n v="0"/>
    <n v="-7.09"/>
  </r>
  <r>
    <d v="2021-03-29T00:00:00"/>
    <x v="13"/>
    <x v="22"/>
    <x v="1"/>
    <s v="yoga studio software"/>
    <s v="USD"/>
    <n v="1"/>
    <n v="11"/>
    <n v="4.62"/>
    <n v="0"/>
    <n v="0"/>
    <m/>
    <x v="1"/>
    <s v="01-00"/>
    <s v="00-01-00"/>
    <x v="0"/>
    <n v="0"/>
    <n v="-4.62"/>
  </r>
  <r>
    <d v="2021-03-29T00:00:00"/>
    <x v="4"/>
    <x v="6"/>
    <x v="2"/>
    <s v="reservation management system"/>
    <s v="USD"/>
    <n v="1"/>
    <n v="10"/>
    <n v="10.66"/>
    <n v="0"/>
    <n v="0"/>
    <m/>
    <x v="1"/>
    <s v="01-00"/>
    <s v="00-01-00"/>
    <x v="0"/>
    <n v="0"/>
    <n v="-10.66"/>
  </r>
  <r>
    <d v="2021-03-29T00:00:00"/>
    <x v="0"/>
    <x v="10"/>
    <x v="0"/>
    <s v="swimming pool booking system"/>
    <s v="USD"/>
    <n v="1"/>
    <n v="2"/>
    <n v="4.5"/>
    <n v="0"/>
    <n v="0"/>
    <m/>
    <x v="1"/>
    <s v="01-00"/>
    <s v="00-01-00"/>
    <x v="0"/>
    <n v="0"/>
    <n v="-4.5"/>
  </r>
  <r>
    <d v="2021-03-29T00:00:00"/>
    <x v="0"/>
    <x v="0"/>
    <x v="0"/>
    <s v="pool reservation system"/>
    <s v="USD"/>
    <n v="1"/>
    <n v="5"/>
    <n v="3.65"/>
    <n v="0"/>
    <n v="0"/>
    <m/>
    <x v="1"/>
    <s v="01-00"/>
    <s v="00-01-00"/>
    <x v="0"/>
    <n v="0"/>
    <n v="-3.65"/>
  </r>
  <r>
    <d v="2021-03-29T00:00:00"/>
    <x v="3"/>
    <x v="4"/>
    <x v="1"/>
    <s v="pool reservation software"/>
    <s v="USD"/>
    <n v="1"/>
    <n v="4"/>
    <n v="4.97"/>
    <n v="0"/>
    <n v="0"/>
    <m/>
    <x v="1"/>
    <s v="01-00"/>
    <s v="00-01-00"/>
    <x v="0"/>
    <n v="0"/>
    <n v="-4.97"/>
  </r>
  <r>
    <d v="2021-03-29T00:00:00"/>
    <x v="4"/>
    <x v="7"/>
    <x v="0"/>
    <s v="reservation management system"/>
    <s v="USD"/>
    <n v="1"/>
    <n v="15"/>
    <n v="5.34"/>
    <n v="0"/>
    <n v="0"/>
    <m/>
    <x v="1"/>
    <s v="01-00"/>
    <s v="00-01-00"/>
    <x v="0"/>
    <n v="0"/>
    <n v="-5.34"/>
  </r>
  <r>
    <d v="2021-03-29T00:00:00"/>
    <x v="0"/>
    <x v="3"/>
    <x v="2"/>
    <s v="pool scheduling software"/>
    <s v="USD"/>
    <n v="1"/>
    <n v="3"/>
    <n v="4.46"/>
    <n v="0"/>
    <n v="0"/>
    <m/>
    <x v="1"/>
    <s v="01-00"/>
    <s v="00-01-00"/>
    <x v="0"/>
    <n v="0"/>
    <n v="-4.46"/>
  </r>
  <r>
    <d v="2021-03-29T00:00:00"/>
    <x v="12"/>
    <x v="18"/>
    <x v="0"/>
    <s v="pilates studio software"/>
    <s v="USD"/>
    <n v="0"/>
    <n v="0"/>
    <n v="0"/>
    <n v="0"/>
    <n v="0"/>
    <m/>
    <x v="1"/>
    <s v="01-00"/>
    <s v="00-01-00"/>
    <x v="0"/>
    <n v="0"/>
    <n v="0"/>
  </r>
  <r>
    <d v="2021-03-29T00:00:00"/>
    <x v="13"/>
    <x v="14"/>
    <x v="0"/>
    <s v="yoga studio software"/>
    <s v="USD"/>
    <n v="0"/>
    <n v="1"/>
    <n v="0"/>
    <n v="0"/>
    <n v="0"/>
    <m/>
    <x v="1"/>
    <s v="01-00"/>
    <s v="00-01-00"/>
    <x v="0"/>
    <n v="0"/>
    <n v="0"/>
  </r>
  <r>
    <d v="2021-03-29T00:00:00"/>
    <x v="12"/>
    <x v="16"/>
    <x v="2"/>
    <s v="pilates studio software"/>
    <s v="USD"/>
    <n v="0"/>
    <n v="0"/>
    <n v="0"/>
    <n v="0"/>
    <n v="0"/>
    <m/>
    <x v="1"/>
    <s v="01-00"/>
    <s v="00-01-00"/>
    <x v="0"/>
    <n v="0"/>
    <n v="0"/>
  </r>
  <r>
    <d v="2021-03-29T00:00:00"/>
    <x v="2"/>
    <x v="3"/>
    <x v="2"/>
    <s v="pool scheduling software"/>
    <s v="USD"/>
    <n v="0"/>
    <n v="0"/>
    <n v="0"/>
    <n v="0"/>
    <n v="0"/>
    <m/>
    <x v="1"/>
    <s v="01-00"/>
    <s v="00-01-00"/>
    <x v="0"/>
    <n v="0"/>
    <n v="0"/>
  </r>
  <r>
    <d v="2021-03-29T00:00:00"/>
    <x v="10"/>
    <x v="12"/>
    <x v="0"/>
    <s v="pilates studio management software"/>
    <s v="USD"/>
    <n v="0"/>
    <n v="0"/>
    <n v="0"/>
    <n v="0"/>
    <n v="0"/>
    <m/>
    <x v="1"/>
    <s v="01-00"/>
    <s v="00-01-00"/>
    <x v="0"/>
    <n v="0"/>
    <n v="0"/>
  </r>
  <r>
    <d v="2021-03-29T00:00:00"/>
    <x v="13"/>
    <x v="23"/>
    <x v="0"/>
    <s v="yoga studio app"/>
    <s v="USD"/>
    <n v="0"/>
    <n v="2"/>
    <n v="0"/>
    <n v="0"/>
    <n v="0"/>
    <m/>
    <x v="1"/>
    <s v="01-00"/>
    <s v="00-01-00"/>
    <x v="0"/>
    <n v="0"/>
    <n v="0"/>
  </r>
  <r>
    <d v="2021-03-29T00:00:00"/>
    <x v="1"/>
    <x v="9"/>
    <x v="0"/>
    <s v="yoga studio booking software"/>
    <s v="USD"/>
    <n v="0"/>
    <n v="7"/>
    <n v="0"/>
    <n v="0"/>
    <n v="0"/>
    <m/>
    <x v="1"/>
    <s v="01-00"/>
    <s v="00-01-00"/>
    <x v="0"/>
    <n v="0"/>
    <n v="0"/>
  </r>
  <r>
    <d v="2021-03-29T00:00:00"/>
    <x v="0"/>
    <x v="5"/>
    <x v="0"/>
    <s v="pool reservation software"/>
    <s v="USD"/>
    <n v="0"/>
    <n v="1"/>
    <n v="0"/>
    <n v="0"/>
    <n v="0"/>
    <m/>
    <x v="1"/>
    <s v="01-00"/>
    <s v="00-01-00"/>
    <x v="0"/>
    <n v="0"/>
    <n v="0"/>
  </r>
  <r>
    <d v="2021-03-29T00:00:00"/>
    <x v="1"/>
    <x v="11"/>
    <x v="2"/>
    <s v="yoga studio management software"/>
    <s v="USD"/>
    <n v="0"/>
    <n v="5"/>
    <n v="0"/>
    <n v="0"/>
    <n v="0"/>
    <m/>
    <x v="1"/>
    <s v="01-00"/>
    <s v="00-01-00"/>
    <x v="0"/>
    <n v="0"/>
    <n v="0"/>
  </r>
  <r>
    <d v="2021-03-29T00:00:00"/>
    <x v="10"/>
    <x v="19"/>
    <x v="1"/>
    <s v="pilates studio booking software"/>
    <s v="USD"/>
    <n v="0"/>
    <n v="34"/>
    <n v="0"/>
    <n v="0"/>
    <n v="0"/>
    <m/>
    <x v="1"/>
    <s v="01-00"/>
    <s v="00-01-00"/>
    <x v="0"/>
    <n v="0"/>
    <n v="0"/>
  </r>
  <r>
    <d v="2021-04-05T00:00:00"/>
    <x v="1"/>
    <x v="2"/>
    <x v="1"/>
    <s v="yoga studio booking software"/>
    <s v="USD"/>
    <n v="11"/>
    <n v="260"/>
    <n v="89.95"/>
    <n v="0"/>
    <n v="0"/>
    <m/>
    <x v="1"/>
    <s v="01-00"/>
    <s v="00-01-00"/>
    <x v="0"/>
    <n v="0"/>
    <n v="-89.95"/>
  </r>
  <r>
    <d v="2021-04-05T00:00:00"/>
    <x v="14"/>
    <x v="10"/>
    <x v="0"/>
    <s v="swimming pool booking system"/>
    <s v="USD"/>
    <n v="7"/>
    <n v="34"/>
    <n v="6.27"/>
    <n v="0"/>
    <n v="0"/>
    <m/>
    <x v="1"/>
    <s v="01-00"/>
    <s v="00-01-00"/>
    <x v="0"/>
    <n v="0"/>
    <n v="-6.27"/>
  </r>
  <r>
    <d v="2021-04-05T00:00:00"/>
    <x v="0"/>
    <x v="4"/>
    <x v="1"/>
    <s v="pool reservation software"/>
    <s v="USD"/>
    <n v="4"/>
    <n v="20"/>
    <n v="10.14"/>
    <n v="0"/>
    <n v="0"/>
    <m/>
    <x v="1"/>
    <s v="01-00"/>
    <s v="00-01-00"/>
    <x v="0"/>
    <n v="0"/>
    <n v="-10.14"/>
  </r>
  <r>
    <d v="2021-04-05T00:00:00"/>
    <x v="4"/>
    <x v="6"/>
    <x v="2"/>
    <s v="booking management software"/>
    <s v="USD"/>
    <n v="3"/>
    <n v="29"/>
    <n v="33.33"/>
    <n v="1"/>
    <n v="0"/>
    <m/>
    <x v="1"/>
    <s v="01-00"/>
    <s v="00-01-00"/>
    <x v="0"/>
    <n v="0"/>
    <n v="-33.33"/>
  </r>
  <r>
    <d v="2021-04-05T00:00:00"/>
    <x v="0"/>
    <x v="13"/>
    <x v="1"/>
    <e v="#NAME?"/>
    <s v="USD"/>
    <n v="1"/>
    <n v="1"/>
    <n v="6.82"/>
    <n v="0"/>
    <n v="0"/>
    <m/>
    <x v="1"/>
    <s v="01-00"/>
    <s v="00-01-00"/>
    <x v="0"/>
    <n v="0"/>
    <n v="-6.82"/>
  </r>
  <r>
    <d v="2021-04-05T00:00:00"/>
    <x v="13"/>
    <x v="23"/>
    <x v="0"/>
    <s v="yoga studio app"/>
    <s v="USD"/>
    <n v="1"/>
    <n v="11"/>
    <n v="3.82"/>
    <n v="0"/>
    <n v="0"/>
    <m/>
    <x v="1"/>
    <s v="01-00"/>
    <s v="00-01-00"/>
    <x v="0"/>
    <n v="0"/>
    <n v="-3.82"/>
  </r>
  <r>
    <d v="2021-04-05T00:00:00"/>
    <x v="1"/>
    <x v="9"/>
    <x v="0"/>
    <s v="yoga studio booking software"/>
    <s v="USD"/>
    <n v="1"/>
    <n v="5"/>
    <n v="23.96"/>
    <n v="1"/>
    <n v="0"/>
    <m/>
    <x v="1"/>
    <s v="01-00"/>
    <s v="00-01-00"/>
    <x v="0"/>
    <n v="0"/>
    <n v="-23.96"/>
  </r>
  <r>
    <d v="2021-04-05T00:00:00"/>
    <x v="13"/>
    <x v="20"/>
    <x v="2"/>
    <s v="yoga studio app"/>
    <s v="USD"/>
    <n v="1"/>
    <n v="8"/>
    <n v="2.67"/>
    <n v="0"/>
    <n v="0"/>
    <m/>
    <x v="1"/>
    <s v="01-00"/>
    <s v="00-01-00"/>
    <x v="0"/>
    <n v="0"/>
    <n v="-2.67"/>
  </r>
  <r>
    <d v="2021-04-05T00:00:00"/>
    <x v="14"/>
    <x v="8"/>
    <x v="0"/>
    <s v="swimming pool reservation system"/>
    <s v="USD"/>
    <n v="0"/>
    <n v="1"/>
    <n v="0"/>
    <n v="0"/>
    <n v="0"/>
    <m/>
    <x v="1"/>
    <s v="01-00"/>
    <s v="00-01-00"/>
    <x v="0"/>
    <n v="0"/>
    <n v="0"/>
  </r>
  <r>
    <d v="2021-04-05T00:00:00"/>
    <x v="13"/>
    <x v="14"/>
    <x v="0"/>
    <s v="yoga studio software"/>
    <s v="USD"/>
    <n v="0"/>
    <n v="4"/>
    <n v="0"/>
    <n v="0"/>
    <n v="0"/>
    <m/>
    <x v="1"/>
    <s v="01-00"/>
    <s v="00-01-00"/>
    <x v="0"/>
    <n v="0"/>
    <n v="0"/>
  </r>
  <r>
    <d v="2021-04-05T00:00:00"/>
    <x v="12"/>
    <x v="18"/>
    <x v="0"/>
    <s v="pilates studio software"/>
    <s v="USD"/>
    <n v="0"/>
    <n v="0"/>
    <n v="0"/>
    <n v="0"/>
    <n v="0"/>
    <m/>
    <x v="1"/>
    <s v="01-00"/>
    <s v="00-01-00"/>
    <x v="0"/>
    <n v="0"/>
    <n v="0"/>
  </r>
  <r>
    <d v="2021-04-05T00:00:00"/>
    <x v="10"/>
    <x v="12"/>
    <x v="0"/>
    <s v="pilates studio management software"/>
    <s v="USD"/>
    <n v="0"/>
    <n v="1"/>
    <n v="0"/>
    <n v="0"/>
    <n v="0"/>
    <m/>
    <x v="1"/>
    <s v="01-00"/>
    <s v="00-01-00"/>
    <x v="0"/>
    <n v="0"/>
    <n v="0"/>
  </r>
  <r>
    <d v="2021-04-05T00:00:00"/>
    <x v="0"/>
    <x v="8"/>
    <x v="0"/>
    <s v="swimming pool reservation system"/>
    <s v="USD"/>
    <n v="0"/>
    <n v="2"/>
    <n v="0"/>
    <n v="0"/>
    <n v="0"/>
    <m/>
    <x v="1"/>
    <s v="01-00"/>
    <s v="00-01-00"/>
    <x v="0"/>
    <n v="0"/>
    <n v="0"/>
  </r>
  <r>
    <d v="2021-04-05T00:00:00"/>
    <x v="4"/>
    <x v="6"/>
    <x v="2"/>
    <s v="reservation management system"/>
    <s v="USD"/>
    <n v="0"/>
    <n v="12"/>
    <n v="0"/>
    <n v="0"/>
    <n v="0"/>
    <m/>
    <x v="1"/>
    <s v="01-00"/>
    <s v="00-01-00"/>
    <x v="0"/>
    <n v="0"/>
    <n v="0"/>
  </r>
  <r>
    <d v="2021-04-05T00:00:00"/>
    <x v="13"/>
    <x v="24"/>
    <x v="2"/>
    <s v="yoga studio software"/>
    <s v="USD"/>
    <n v="0"/>
    <n v="0"/>
    <n v="0"/>
    <n v="0"/>
    <n v="0"/>
    <m/>
    <x v="1"/>
    <s v="01-00"/>
    <s v="00-01-00"/>
    <x v="0"/>
    <n v="0"/>
    <n v="0"/>
  </r>
  <r>
    <d v="2021-04-05T00:00:00"/>
    <x v="0"/>
    <x v="3"/>
    <x v="2"/>
    <s v="pool scheduling software"/>
    <s v="USD"/>
    <n v="0"/>
    <n v="8"/>
    <n v="0"/>
    <n v="0"/>
    <n v="0"/>
    <m/>
    <x v="1"/>
    <s v="01-00"/>
    <s v="00-01-00"/>
    <x v="0"/>
    <n v="0"/>
    <n v="0"/>
  </r>
  <r>
    <d v="2021-04-05T00:00:00"/>
    <x v="4"/>
    <x v="7"/>
    <x v="0"/>
    <s v="reservation management system"/>
    <s v="USD"/>
    <n v="0"/>
    <n v="12"/>
    <n v="0"/>
    <n v="0"/>
    <n v="0"/>
    <m/>
    <x v="1"/>
    <s v="01-00"/>
    <s v="00-01-00"/>
    <x v="0"/>
    <n v="0"/>
    <n v="0"/>
  </r>
  <r>
    <d v="2021-04-05T00:00:00"/>
    <x v="10"/>
    <x v="19"/>
    <x v="1"/>
    <s v="pilates studio booking software"/>
    <s v="USD"/>
    <n v="0"/>
    <n v="51"/>
    <n v="0"/>
    <n v="0"/>
    <n v="0"/>
    <m/>
    <x v="1"/>
    <s v="01-00"/>
    <s v="00-01-00"/>
    <x v="0"/>
    <n v="0"/>
    <n v="0"/>
  </r>
  <r>
    <d v="2021-04-05T00:00:00"/>
    <x v="3"/>
    <x v="4"/>
    <x v="1"/>
    <s v="pool reservation software"/>
    <s v="USD"/>
    <n v="0"/>
    <n v="1"/>
    <n v="0"/>
    <n v="0"/>
    <n v="0"/>
    <m/>
    <x v="1"/>
    <s v="01-00"/>
    <s v="00-01-00"/>
    <x v="0"/>
    <n v="0"/>
    <n v="0"/>
  </r>
  <r>
    <d v="2021-04-05T00:00:00"/>
    <x v="0"/>
    <x v="5"/>
    <x v="0"/>
    <s v="pool reservation software"/>
    <s v="USD"/>
    <n v="0"/>
    <n v="0"/>
    <n v="0"/>
    <n v="0"/>
    <n v="0"/>
    <m/>
    <x v="1"/>
    <s v="01-00"/>
    <s v="00-01-00"/>
    <x v="0"/>
    <n v="0"/>
    <n v="0"/>
  </r>
  <r>
    <d v="2021-04-05T00:00:00"/>
    <x v="1"/>
    <x v="11"/>
    <x v="2"/>
    <s v="yoga studio management software"/>
    <s v="USD"/>
    <n v="0"/>
    <n v="0"/>
    <n v="0"/>
    <n v="0"/>
    <n v="0"/>
    <m/>
    <x v="1"/>
    <s v="01-00"/>
    <s v="00-01-00"/>
    <x v="0"/>
    <n v="0"/>
    <n v="0"/>
  </r>
  <r>
    <d v="2021-04-05T00:00:00"/>
    <x v="2"/>
    <x v="4"/>
    <x v="1"/>
    <s v="pool reservation software"/>
    <s v="USD"/>
    <n v="0"/>
    <n v="1"/>
    <n v="0"/>
    <n v="0"/>
    <n v="0"/>
    <m/>
    <x v="1"/>
    <s v="01-00"/>
    <s v="00-01-00"/>
    <x v="0"/>
    <n v="0"/>
    <n v="0"/>
  </r>
  <r>
    <d v="2021-04-12T00:00:00"/>
    <x v="0"/>
    <x v="4"/>
    <x v="1"/>
    <s v="pool reservation software"/>
    <s v="USD"/>
    <n v="5"/>
    <n v="18"/>
    <n v="10.57"/>
    <n v="0"/>
    <n v="3"/>
    <m/>
    <x v="1"/>
    <s v="01-00"/>
    <s v="00-01-00"/>
    <x v="0"/>
    <n v="0"/>
    <n v="-10.57"/>
  </r>
  <r>
    <d v="2021-04-12T00:00:00"/>
    <x v="4"/>
    <x v="6"/>
    <x v="2"/>
    <s v="reservation management system"/>
    <s v="USD"/>
    <n v="2"/>
    <n v="6"/>
    <n v="19.64"/>
    <n v="0"/>
    <n v="1"/>
    <n v="2388"/>
    <x v="7"/>
    <s v="05-21"/>
    <s v="01-05-21"/>
    <x v="0"/>
    <n v="121.58859470468431"/>
    <n v="2368.36"/>
  </r>
  <r>
    <d v="2021-04-12T00:00:00"/>
    <x v="1"/>
    <x v="2"/>
    <x v="1"/>
    <s v="yoga studio booking software"/>
    <s v="USD"/>
    <n v="9"/>
    <n v="201"/>
    <n v="71.38"/>
    <n v="1"/>
    <n v="0"/>
    <m/>
    <x v="1"/>
    <s v="01-00"/>
    <s v="00-01-00"/>
    <x v="0"/>
    <n v="0"/>
    <n v="-71.38"/>
  </r>
  <r>
    <d v="2021-04-12T00:00:00"/>
    <x v="10"/>
    <x v="19"/>
    <x v="1"/>
    <s v="pilates studio booking software"/>
    <s v="USD"/>
    <n v="2"/>
    <n v="31"/>
    <n v="19.809999999999999"/>
    <n v="0"/>
    <n v="0"/>
    <m/>
    <x v="1"/>
    <s v="01-00"/>
    <s v="00-01-00"/>
    <x v="0"/>
    <n v="0"/>
    <n v="-19.809999999999999"/>
  </r>
  <r>
    <d v="2021-04-12T00:00:00"/>
    <x v="13"/>
    <x v="20"/>
    <x v="2"/>
    <s v="yoga studio app"/>
    <s v="USD"/>
    <n v="2"/>
    <n v="10"/>
    <n v="4.54"/>
    <n v="0"/>
    <n v="0"/>
    <m/>
    <x v="1"/>
    <s v="01-00"/>
    <s v="00-01-00"/>
    <x v="0"/>
    <n v="0"/>
    <n v="-4.54"/>
  </r>
  <r>
    <d v="2021-04-12T00:00:00"/>
    <x v="14"/>
    <x v="10"/>
    <x v="0"/>
    <s v="swimming pool booking system"/>
    <s v="USD"/>
    <n v="1"/>
    <n v="15"/>
    <n v="0.71"/>
    <n v="0"/>
    <n v="0"/>
    <m/>
    <x v="1"/>
    <s v="01-00"/>
    <s v="00-01-00"/>
    <x v="0"/>
    <n v="0"/>
    <n v="-0.71"/>
  </r>
  <r>
    <d v="2021-04-12T00:00:00"/>
    <x v="2"/>
    <x v="10"/>
    <x v="0"/>
    <s v="swimming pool booking system"/>
    <s v="USD"/>
    <n v="1"/>
    <n v="1"/>
    <n v="0.74"/>
    <n v="0"/>
    <n v="0"/>
    <m/>
    <x v="1"/>
    <s v="01-00"/>
    <s v="00-01-00"/>
    <x v="0"/>
    <n v="0"/>
    <n v="-0.74"/>
  </r>
  <r>
    <d v="2021-04-12T00:00:00"/>
    <x v="13"/>
    <x v="23"/>
    <x v="0"/>
    <s v="yoga studio app"/>
    <s v="USD"/>
    <n v="1"/>
    <n v="6"/>
    <n v="3.42"/>
    <n v="0"/>
    <n v="0"/>
    <m/>
    <x v="1"/>
    <s v="01-00"/>
    <s v="00-01-00"/>
    <x v="0"/>
    <n v="0"/>
    <n v="-3.42"/>
  </r>
  <r>
    <d v="2021-04-12T00:00:00"/>
    <x v="0"/>
    <x v="5"/>
    <x v="0"/>
    <s v="pool reservation software"/>
    <s v="USD"/>
    <n v="1"/>
    <n v="1"/>
    <n v="6.4"/>
    <n v="0"/>
    <n v="0"/>
    <m/>
    <x v="1"/>
    <s v="01-00"/>
    <s v="00-01-00"/>
    <x v="0"/>
    <n v="0"/>
    <n v="-6.4"/>
  </r>
  <r>
    <d v="2021-04-12T00:00:00"/>
    <x v="12"/>
    <x v="16"/>
    <x v="2"/>
    <s v="pilates studio software"/>
    <s v="USD"/>
    <n v="0"/>
    <n v="0"/>
    <n v="0"/>
    <n v="0"/>
    <n v="0"/>
    <m/>
    <x v="1"/>
    <s v="01-00"/>
    <s v="00-01-00"/>
    <x v="0"/>
    <n v="0"/>
    <n v="0"/>
  </r>
  <r>
    <d v="2021-04-12T00:00:00"/>
    <x v="4"/>
    <x v="6"/>
    <x v="2"/>
    <s v="booking management software"/>
    <s v="USD"/>
    <n v="0"/>
    <n v="15"/>
    <n v="0"/>
    <n v="0"/>
    <n v="0"/>
    <m/>
    <x v="1"/>
    <s v="01-00"/>
    <s v="00-01-00"/>
    <x v="0"/>
    <n v="0"/>
    <n v="0"/>
  </r>
  <r>
    <d v="2021-04-12T00:00:00"/>
    <x v="13"/>
    <x v="14"/>
    <x v="0"/>
    <s v="yoga studio software"/>
    <s v="USD"/>
    <n v="0"/>
    <n v="3"/>
    <n v="0"/>
    <n v="0"/>
    <n v="0"/>
    <m/>
    <x v="1"/>
    <s v="01-00"/>
    <s v="00-01-00"/>
    <x v="0"/>
    <n v="0"/>
    <n v="0"/>
  </r>
  <r>
    <d v="2021-04-12T00:00:00"/>
    <x v="12"/>
    <x v="18"/>
    <x v="0"/>
    <s v="pilates studio software"/>
    <s v="USD"/>
    <n v="0"/>
    <n v="0"/>
    <n v="0"/>
    <n v="0"/>
    <n v="0"/>
    <m/>
    <x v="1"/>
    <s v="01-00"/>
    <s v="00-01-00"/>
    <x v="0"/>
    <n v="0"/>
    <n v="0"/>
  </r>
  <r>
    <d v="2021-04-12T00:00:00"/>
    <x v="0"/>
    <x v="0"/>
    <x v="0"/>
    <s v="pool reservation system"/>
    <s v="USD"/>
    <n v="0"/>
    <n v="1"/>
    <n v="0"/>
    <n v="0"/>
    <n v="0"/>
    <m/>
    <x v="1"/>
    <s v="01-00"/>
    <s v="00-01-00"/>
    <x v="0"/>
    <n v="0"/>
    <n v="0"/>
  </r>
  <r>
    <d v="2021-04-12T00:00:00"/>
    <x v="0"/>
    <x v="3"/>
    <x v="2"/>
    <s v="pool scheduling software"/>
    <s v="USD"/>
    <n v="0"/>
    <n v="1"/>
    <n v="0"/>
    <n v="0"/>
    <n v="0"/>
    <m/>
    <x v="1"/>
    <s v="01-00"/>
    <s v="00-01-00"/>
    <x v="0"/>
    <n v="0"/>
    <n v="0"/>
  </r>
  <r>
    <d v="2021-04-12T00:00:00"/>
    <x v="4"/>
    <x v="7"/>
    <x v="0"/>
    <s v="reservation management system"/>
    <s v="USD"/>
    <n v="0"/>
    <n v="8"/>
    <n v="0"/>
    <n v="0"/>
    <n v="0"/>
    <m/>
    <x v="1"/>
    <s v="01-00"/>
    <s v="00-01-00"/>
    <x v="0"/>
    <n v="0"/>
    <n v="0"/>
  </r>
  <r>
    <d v="2021-04-12T00:00:00"/>
    <x v="2"/>
    <x v="4"/>
    <x v="1"/>
    <s v="pool reservation software"/>
    <s v="USD"/>
    <n v="0"/>
    <n v="1"/>
    <n v="0"/>
    <n v="0"/>
    <n v="0"/>
    <m/>
    <x v="1"/>
    <s v="01-00"/>
    <s v="00-01-00"/>
    <x v="0"/>
    <n v="0"/>
    <n v="0"/>
  </r>
  <r>
    <d v="2021-04-12T00:00:00"/>
    <x v="1"/>
    <x v="9"/>
    <x v="0"/>
    <s v="yoga studio booking software"/>
    <s v="USD"/>
    <n v="0"/>
    <n v="4"/>
    <n v="0"/>
    <n v="0"/>
    <n v="0"/>
    <m/>
    <x v="1"/>
    <s v="01-00"/>
    <s v="00-01-00"/>
    <x v="0"/>
    <n v="0"/>
    <n v="0"/>
  </r>
  <r>
    <d v="2021-04-12T00:00:00"/>
    <x v="1"/>
    <x v="11"/>
    <x v="2"/>
    <s v="yoga studio management software"/>
    <s v="USD"/>
    <n v="0"/>
    <n v="1"/>
    <n v="0"/>
    <n v="0"/>
    <n v="0"/>
    <m/>
    <x v="1"/>
    <s v="01-00"/>
    <s v="00-01-00"/>
    <x v="0"/>
    <n v="0"/>
    <n v="0"/>
  </r>
  <r>
    <d v="2021-04-12T00:00:00"/>
    <x v="3"/>
    <x v="4"/>
    <x v="1"/>
    <s v="pool reservation software"/>
    <s v="USD"/>
    <n v="0"/>
    <n v="1"/>
    <n v="0"/>
    <n v="0"/>
    <n v="0"/>
    <m/>
    <x v="1"/>
    <s v="01-00"/>
    <s v="00-01-00"/>
    <x v="0"/>
    <n v="0"/>
    <n v="0"/>
  </r>
  <r>
    <d v="2021-04-19T00:00:00"/>
    <x v="1"/>
    <x v="2"/>
    <x v="1"/>
    <s v="yoga studio booking software"/>
    <s v="USD"/>
    <n v="4"/>
    <n v="199"/>
    <n v="29.65"/>
    <n v="0"/>
    <n v="1"/>
    <m/>
    <x v="1"/>
    <s v="01-00"/>
    <s v="00-01-00"/>
    <x v="0"/>
    <n v="0"/>
    <n v="-29.65"/>
  </r>
  <r>
    <d v="2021-04-19T00:00:00"/>
    <x v="14"/>
    <x v="10"/>
    <x v="0"/>
    <s v="swimming pool booking system"/>
    <s v="USD"/>
    <n v="5"/>
    <n v="12"/>
    <n v="3.98"/>
    <n v="0"/>
    <n v="0"/>
    <m/>
    <x v="1"/>
    <s v="01-00"/>
    <s v="00-01-00"/>
    <x v="0"/>
    <n v="0"/>
    <n v="-3.98"/>
  </r>
  <r>
    <d v="2021-04-19T00:00:00"/>
    <x v="10"/>
    <x v="19"/>
    <x v="1"/>
    <s v="pilates studio booking software"/>
    <s v="USD"/>
    <n v="2"/>
    <n v="47"/>
    <n v="15.85"/>
    <n v="0"/>
    <n v="0"/>
    <m/>
    <x v="1"/>
    <s v="01-00"/>
    <s v="00-01-00"/>
    <x v="0"/>
    <n v="0"/>
    <n v="-15.85"/>
  </r>
  <r>
    <d v="2021-04-19T00:00:00"/>
    <x v="0"/>
    <x v="8"/>
    <x v="0"/>
    <s v="swimming pool reservation system"/>
    <s v="USD"/>
    <n v="1"/>
    <n v="1"/>
    <n v="1.93"/>
    <n v="0"/>
    <n v="0"/>
    <m/>
    <x v="1"/>
    <s v="01-00"/>
    <s v="00-01-00"/>
    <x v="0"/>
    <n v="0"/>
    <n v="-1.93"/>
  </r>
  <r>
    <d v="2021-04-19T00:00:00"/>
    <x v="4"/>
    <x v="6"/>
    <x v="2"/>
    <s v="reservation management system"/>
    <s v="USD"/>
    <n v="1"/>
    <n v="8"/>
    <n v="9.67"/>
    <n v="0"/>
    <n v="0"/>
    <m/>
    <x v="1"/>
    <s v="01-00"/>
    <s v="00-01-00"/>
    <x v="0"/>
    <n v="0"/>
    <n v="-9.67"/>
  </r>
  <r>
    <d v="2021-04-19T00:00:00"/>
    <x v="4"/>
    <x v="6"/>
    <x v="2"/>
    <s v="booking management software"/>
    <s v="USD"/>
    <n v="1"/>
    <n v="10"/>
    <n v="10.08"/>
    <n v="0"/>
    <n v="0"/>
    <m/>
    <x v="1"/>
    <s v="01-00"/>
    <s v="00-01-00"/>
    <x v="0"/>
    <n v="0"/>
    <n v="-10.08"/>
  </r>
  <r>
    <d v="2021-04-19T00:00:00"/>
    <x v="0"/>
    <x v="0"/>
    <x v="0"/>
    <s v="pool reservation system"/>
    <s v="USD"/>
    <n v="1"/>
    <n v="2"/>
    <n v="3.12"/>
    <n v="1"/>
    <n v="0"/>
    <m/>
    <x v="1"/>
    <s v="01-00"/>
    <s v="00-01-00"/>
    <x v="0"/>
    <n v="0"/>
    <n v="-3.12"/>
  </r>
  <r>
    <d v="2021-04-19T00:00:00"/>
    <x v="0"/>
    <x v="3"/>
    <x v="2"/>
    <s v="pool scheduling software"/>
    <s v="USD"/>
    <n v="1"/>
    <n v="2"/>
    <n v="4.25"/>
    <n v="0"/>
    <n v="0"/>
    <m/>
    <x v="1"/>
    <s v="01-00"/>
    <s v="00-01-00"/>
    <x v="0"/>
    <n v="0"/>
    <n v="-4.25"/>
  </r>
  <r>
    <d v="2021-04-19T00:00:00"/>
    <x v="13"/>
    <x v="20"/>
    <x v="2"/>
    <s v="yoga studio app"/>
    <s v="USD"/>
    <n v="1"/>
    <n v="10"/>
    <n v="3.42"/>
    <n v="0"/>
    <n v="0"/>
    <m/>
    <x v="1"/>
    <s v="01-00"/>
    <s v="00-01-00"/>
    <x v="0"/>
    <n v="0"/>
    <n v="-3.42"/>
  </r>
  <r>
    <d v="2021-04-19T00:00:00"/>
    <x v="13"/>
    <x v="23"/>
    <x v="0"/>
    <s v="yoga studio app"/>
    <s v="USD"/>
    <n v="1"/>
    <n v="9"/>
    <n v="3.32"/>
    <n v="0"/>
    <n v="0"/>
    <m/>
    <x v="1"/>
    <s v="01-00"/>
    <s v="00-01-00"/>
    <x v="0"/>
    <n v="0"/>
    <n v="-3.32"/>
  </r>
  <r>
    <d v="2021-04-19T00:00:00"/>
    <x v="0"/>
    <x v="4"/>
    <x v="1"/>
    <s v="pool reservation software"/>
    <s v="USD"/>
    <n v="1"/>
    <n v="11"/>
    <n v="2.11"/>
    <n v="0"/>
    <n v="0"/>
    <m/>
    <x v="1"/>
    <s v="01-00"/>
    <s v="00-01-00"/>
    <x v="0"/>
    <n v="0"/>
    <n v="-2.11"/>
  </r>
  <r>
    <d v="2021-04-19T00:00:00"/>
    <x v="13"/>
    <x v="14"/>
    <x v="0"/>
    <s v="yoga studio software"/>
    <s v="USD"/>
    <n v="0"/>
    <n v="1"/>
    <n v="0"/>
    <n v="0"/>
    <n v="0"/>
    <m/>
    <x v="1"/>
    <s v="01-00"/>
    <s v="00-01-00"/>
    <x v="0"/>
    <n v="0"/>
    <n v="0"/>
  </r>
  <r>
    <d v="2021-04-19T00:00:00"/>
    <x v="0"/>
    <x v="13"/>
    <x v="1"/>
    <e v="#NAME?"/>
    <s v="USD"/>
    <n v="0"/>
    <n v="1"/>
    <n v="0"/>
    <n v="0"/>
    <n v="0"/>
    <m/>
    <x v="1"/>
    <s v="01-00"/>
    <s v="00-01-00"/>
    <x v="0"/>
    <n v="0"/>
    <n v="0"/>
  </r>
  <r>
    <d v="2021-04-19T00:00:00"/>
    <x v="12"/>
    <x v="18"/>
    <x v="0"/>
    <s v="pilates studio software"/>
    <s v="USD"/>
    <n v="0"/>
    <n v="0"/>
    <n v="0"/>
    <n v="0"/>
    <n v="0"/>
    <m/>
    <x v="1"/>
    <s v="01-00"/>
    <s v="00-01-00"/>
    <x v="0"/>
    <n v="0"/>
    <n v="0"/>
  </r>
  <r>
    <d v="2021-04-19T00:00:00"/>
    <x v="12"/>
    <x v="16"/>
    <x v="2"/>
    <s v="pilates studio software"/>
    <s v="USD"/>
    <n v="0"/>
    <n v="0"/>
    <n v="0"/>
    <n v="0"/>
    <n v="0"/>
    <m/>
    <x v="1"/>
    <s v="01-00"/>
    <s v="00-01-00"/>
    <x v="0"/>
    <n v="0"/>
    <n v="0"/>
  </r>
  <r>
    <d v="2021-04-19T00:00:00"/>
    <x v="10"/>
    <x v="12"/>
    <x v="0"/>
    <s v="pilates studio management software"/>
    <s v="USD"/>
    <n v="0"/>
    <n v="0"/>
    <n v="0"/>
    <n v="0"/>
    <n v="0"/>
    <m/>
    <x v="1"/>
    <s v="01-00"/>
    <s v="00-01-00"/>
    <x v="0"/>
    <n v="0"/>
    <n v="0"/>
  </r>
  <r>
    <d v="2021-04-19T00:00:00"/>
    <x v="4"/>
    <x v="7"/>
    <x v="0"/>
    <s v="reservation management system"/>
    <s v="USD"/>
    <n v="0"/>
    <n v="2"/>
    <n v="0"/>
    <n v="0"/>
    <n v="0"/>
    <m/>
    <x v="1"/>
    <s v="01-00"/>
    <s v="00-01-00"/>
    <x v="0"/>
    <n v="0"/>
    <n v="0"/>
  </r>
  <r>
    <d v="2021-04-19T00:00:00"/>
    <x v="2"/>
    <x v="10"/>
    <x v="0"/>
    <s v="swimming pool booking system"/>
    <s v="USD"/>
    <n v="0"/>
    <n v="1"/>
    <n v="0"/>
    <n v="0"/>
    <n v="0"/>
    <m/>
    <x v="1"/>
    <s v="01-00"/>
    <s v="00-01-00"/>
    <x v="0"/>
    <n v="0"/>
    <n v="0"/>
  </r>
  <r>
    <d v="2021-04-19T00:00:00"/>
    <x v="2"/>
    <x v="4"/>
    <x v="1"/>
    <s v="pool reservation software"/>
    <s v="USD"/>
    <n v="0"/>
    <n v="1"/>
    <n v="0"/>
    <n v="0"/>
    <n v="0"/>
    <m/>
    <x v="1"/>
    <s v="01-00"/>
    <s v="00-01-00"/>
    <x v="0"/>
    <n v="0"/>
    <n v="0"/>
  </r>
  <r>
    <d v="2021-04-19T00:00:00"/>
    <x v="1"/>
    <x v="11"/>
    <x v="2"/>
    <s v="yoga studio management software"/>
    <s v="USD"/>
    <n v="0"/>
    <n v="0"/>
    <n v="0"/>
    <n v="0"/>
    <n v="0"/>
    <m/>
    <x v="1"/>
    <s v="01-00"/>
    <s v="00-01-00"/>
    <x v="0"/>
    <n v="0"/>
    <n v="0"/>
  </r>
  <r>
    <d v="2021-04-19T00:00:00"/>
    <x v="3"/>
    <x v="3"/>
    <x v="2"/>
    <s v="pool scheduling software"/>
    <s v="USD"/>
    <n v="0"/>
    <n v="1"/>
    <n v="0"/>
    <n v="0"/>
    <n v="0"/>
    <m/>
    <x v="1"/>
    <s v="01-00"/>
    <s v="00-01-00"/>
    <x v="0"/>
    <n v="0"/>
    <n v="0"/>
  </r>
  <r>
    <d v="2021-04-19T00:00:00"/>
    <x v="12"/>
    <x v="15"/>
    <x v="0"/>
    <s v="pilates booking system"/>
    <s v="USD"/>
    <n v="0"/>
    <n v="0"/>
    <n v="0"/>
    <n v="0"/>
    <n v="0"/>
    <m/>
    <x v="1"/>
    <s v="01-00"/>
    <s v="00-01-00"/>
    <x v="0"/>
    <n v="0"/>
    <n v="0"/>
  </r>
  <r>
    <d v="2021-04-19T00:00:00"/>
    <x v="14"/>
    <x v="4"/>
    <x v="1"/>
    <s v="pool reservation software"/>
    <s v="USD"/>
    <n v="0"/>
    <n v="2"/>
    <n v="0"/>
    <n v="0"/>
    <n v="0"/>
    <m/>
    <x v="1"/>
    <s v="01-00"/>
    <s v="00-01-00"/>
    <x v="0"/>
    <n v="0"/>
    <n v="0"/>
  </r>
  <r>
    <d v="2021-04-19T00:00:00"/>
    <x v="3"/>
    <x v="4"/>
    <x v="1"/>
    <s v="pool reservation software"/>
    <s v="USD"/>
    <n v="0"/>
    <n v="5"/>
    <n v="0"/>
    <n v="0"/>
    <n v="0"/>
    <m/>
    <x v="1"/>
    <s v="01-00"/>
    <s v="00-01-00"/>
    <x v="0"/>
    <n v="0"/>
    <n v="0"/>
  </r>
  <r>
    <d v="2021-04-19T00:00:00"/>
    <x v="0"/>
    <x v="5"/>
    <x v="0"/>
    <s v="pool reservation software"/>
    <s v="USD"/>
    <n v="0"/>
    <n v="1"/>
    <n v="0"/>
    <n v="0"/>
    <n v="0"/>
    <m/>
    <x v="1"/>
    <s v="01-00"/>
    <s v="00-01-00"/>
    <x v="0"/>
    <n v="0"/>
    <n v="0"/>
  </r>
  <r>
    <d v="2021-04-19T00:00:00"/>
    <x v="1"/>
    <x v="9"/>
    <x v="0"/>
    <s v="yoga studio booking software"/>
    <s v="USD"/>
    <n v="0"/>
    <n v="2"/>
    <n v="0"/>
    <n v="0"/>
    <n v="0"/>
    <m/>
    <x v="1"/>
    <s v="01-00"/>
    <s v="00-01-00"/>
    <x v="0"/>
    <n v="0"/>
    <n v="0"/>
  </r>
  <r>
    <d v="2021-04-26T00:00:00"/>
    <x v="0"/>
    <x v="4"/>
    <x v="1"/>
    <s v="pool reservation software"/>
    <s v="USD"/>
    <n v="5"/>
    <n v="26"/>
    <n v="10.42"/>
    <n v="1"/>
    <n v="0"/>
    <m/>
    <x v="1"/>
    <s v="01-00"/>
    <s v="00-01-00"/>
    <x v="0"/>
    <n v="0"/>
    <n v="-10.42"/>
  </r>
  <r>
    <d v="2021-04-26T00:00:00"/>
    <x v="1"/>
    <x v="2"/>
    <x v="1"/>
    <s v="yoga studio booking software"/>
    <s v="USD"/>
    <n v="4"/>
    <n v="264"/>
    <n v="32.79"/>
    <n v="0"/>
    <n v="0"/>
    <m/>
    <x v="1"/>
    <s v="01-00"/>
    <s v="00-01-00"/>
    <x v="0"/>
    <n v="0"/>
    <n v="-32.79"/>
  </r>
  <r>
    <d v="2021-04-26T00:00:00"/>
    <x v="14"/>
    <x v="10"/>
    <x v="0"/>
    <s v="swimming pool booking system"/>
    <s v="USD"/>
    <n v="2"/>
    <n v="12"/>
    <n v="1.83"/>
    <n v="0"/>
    <n v="0"/>
    <m/>
    <x v="1"/>
    <s v="01-00"/>
    <s v="00-01-00"/>
    <x v="0"/>
    <n v="0"/>
    <n v="-1.83"/>
  </r>
  <r>
    <d v="2021-04-26T00:00:00"/>
    <x v="4"/>
    <x v="6"/>
    <x v="2"/>
    <s v="booking management software"/>
    <s v="USD"/>
    <n v="2"/>
    <n v="40"/>
    <n v="21.84"/>
    <n v="0"/>
    <n v="0"/>
    <m/>
    <x v="1"/>
    <s v="01-00"/>
    <s v="00-01-00"/>
    <x v="0"/>
    <n v="0"/>
    <n v="-21.84"/>
  </r>
  <r>
    <d v="2021-04-26T00:00:00"/>
    <x v="10"/>
    <x v="19"/>
    <x v="1"/>
    <s v="pilates studio booking software"/>
    <s v="USD"/>
    <n v="2"/>
    <n v="40"/>
    <n v="18.329999999999998"/>
    <n v="0"/>
    <n v="0"/>
    <m/>
    <x v="1"/>
    <s v="01-00"/>
    <s v="00-01-00"/>
    <x v="0"/>
    <n v="0"/>
    <n v="-18.329999999999998"/>
  </r>
  <r>
    <d v="2021-04-26T00:00:00"/>
    <x v="2"/>
    <x v="10"/>
    <x v="0"/>
    <s v="swimming pool booking system"/>
    <s v="USD"/>
    <n v="1"/>
    <n v="1"/>
    <n v="1.25"/>
    <n v="0"/>
    <n v="0"/>
    <m/>
    <x v="1"/>
    <s v="01-00"/>
    <s v="00-01-00"/>
    <x v="0"/>
    <n v="0"/>
    <n v="-1.25"/>
  </r>
  <r>
    <d v="2021-04-26T00:00:00"/>
    <x v="0"/>
    <x v="3"/>
    <x v="2"/>
    <s v="pool scheduling software"/>
    <s v="USD"/>
    <n v="1"/>
    <n v="12"/>
    <n v="16.8"/>
    <n v="0"/>
    <n v="0"/>
    <m/>
    <x v="1"/>
    <s v="01-00"/>
    <s v="00-01-00"/>
    <x v="0"/>
    <n v="0"/>
    <n v="-16.8"/>
  </r>
  <r>
    <d v="2021-04-26T00:00:00"/>
    <x v="3"/>
    <x v="8"/>
    <x v="0"/>
    <s v="swimming pool reservation system"/>
    <s v="USD"/>
    <n v="0"/>
    <n v="1"/>
    <n v="0"/>
    <n v="0"/>
    <n v="0"/>
    <m/>
    <x v="1"/>
    <s v="01-00"/>
    <s v="00-01-00"/>
    <x v="0"/>
    <n v="0"/>
    <n v="0"/>
  </r>
  <r>
    <d v="2021-04-26T00:00:00"/>
    <x v="10"/>
    <x v="12"/>
    <x v="0"/>
    <s v="pilates studio management software"/>
    <s v="USD"/>
    <n v="0"/>
    <n v="0"/>
    <n v="0"/>
    <n v="0"/>
    <n v="0"/>
    <m/>
    <x v="1"/>
    <s v="01-00"/>
    <s v="00-01-00"/>
    <x v="0"/>
    <n v="0"/>
    <n v="0"/>
  </r>
  <r>
    <d v="2021-04-26T00:00:00"/>
    <x v="0"/>
    <x v="0"/>
    <x v="0"/>
    <s v="pool reservation system"/>
    <s v="USD"/>
    <n v="0"/>
    <n v="4"/>
    <n v="0"/>
    <n v="0"/>
    <n v="0"/>
    <m/>
    <x v="1"/>
    <s v="01-00"/>
    <s v="00-01-00"/>
    <x v="0"/>
    <n v="0"/>
    <n v="0"/>
  </r>
  <r>
    <d v="2021-04-26T00:00:00"/>
    <x v="0"/>
    <x v="8"/>
    <x v="0"/>
    <s v="swimming pool reservation system"/>
    <s v="USD"/>
    <n v="0"/>
    <n v="2"/>
    <n v="0"/>
    <n v="0"/>
    <n v="0"/>
    <m/>
    <x v="1"/>
    <s v="01-00"/>
    <s v="00-01-00"/>
    <x v="0"/>
    <n v="0"/>
    <n v="0"/>
  </r>
  <r>
    <d v="2021-04-26T00:00:00"/>
    <x v="12"/>
    <x v="25"/>
    <x v="2"/>
    <s v="pilates booking system"/>
    <s v="USD"/>
    <n v="0"/>
    <n v="0"/>
    <n v="0"/>
    <n v="0"/>
    <n v="0"/>
    <m/>
    <x v="1"/>
    <s v="01-00"/>
    <s v="00-01-00"/>
    <x v="0"/>
    <n v="0"/>
    <n v="0"/>
  </r>
  <r>
    <d v="2021-04-26T00:00:00"/>
    <x v="13"/>
    <x v="24"/>
    <x v="2"/>
    <s v="yoga studio software"/>
    <s v="USD"/>
    <n v="0"/>
    <n v="4"/>
    <n v="0"/>
    <n v="0"/>
    <n v="0"/>
    <m/>
    <x v="1"/>
    <s v="01-00"/>
    <s v="00-01-00"/>
    <x v="0"/>
    <n v="0"/>
    <n v="0"/>
  </r>
  <r>
    <d v="2021-04-26T00:00:00"/>
    <x v="12"/>
    <x v="16"/>
    <x v="2"/>
    <s v="pilates studio software"/>
    <s v="USD"/>
    <n v="0"/>
    <n v="0"/>
    <n v="0"/>
    <n v="0"/>
    <n v="0"/>
    <m/>
    <x v="1"/>
    <s v="01-00"/>
    <s v="00-01-00"/>
    <x v="0"/>
    <n v="0"/>
    <n v="0"/>
  </r>
  <r>
    <d v="2021-04-26T00:00:00"/>
    <x v="4"/>
    <x v="6"/>
    <x v="2"/>
    <s v="reservation management system"/>
    <s v="USD"/>
    <n v="0"/>
    <n v="9"/>
    <n v="0"/>
    <n v="0"/>
    <n v="0"/>
    <m/>
    <x v="1"/>
    <s v="01-00"/>
    <s v="00-01-00"/>
    <x v="0"/>
    <n v="0"/>
    <n v="0"/>
  </r>
  <r>
    <d v="2021-04-26T00:00:00"/>
    <x v="4"/>
    <x v="7"/>
    <x v="0"/>
    <s v="reservation management system"/>
    <s v="USD"/>
    <n v="0"/>
    <n v="21"/>
    <n v="0"/>
    <n v="0"/>
    <n v="0"/>
    <m/>
    <x v="1"/>
    <s v="01-00"/>
    <s v="00-01-00"/>
    <x v="0"/>
    <n v="0"/>
    <n v="0"/>
  </r>
  <r>
    <d v="2021-04-26T00:00:00"/>
    <x v="0"/>
    <x v="1"/>
    <x v="0"/>
    <s v="pool booking app"/>
    <s v="USD"/>
    <n v="0"/>
    <n v="6"/>
    <n v="0"/>
    <n v="0"/>
    <n v="0"/>
    <m/>
    <x v="1"/>
    <s v="01-00"/>
    <s v="00-01-00"/>
    <x v="0"/>
    <n v="0"/>
    <n v="0"/>
  </r>
  <r>
    <d v="2021-04-26T00:00:00"/>
    <x v="13"/>
    <x v="20"/>
    <x v="2"/>
    <s v="yoga studio app"/>
    <s v="USD"/>
    <n v="0"/>
    <n v="14"/>
    <n v="0"/>
    <n v="0"/>
    <n v="0"/>
    <m/>
    <x v="1"/>
    <s v="01-00"/>
    <s v="00-01-00"/>
    <x v="0"/>
    <n v="0"/>
    <n v="0"/>
  </r>
  <r>
    <d v="2021-04-26T00:00:00"/>
    <x v="2"/>
    <x v="4"/>
    <x v="1"/>
    <s v="pool reservation software"/>
    <s v="USD"/>
    <n v="0"/>
    <n v="4"/>
    <n v="0"/>
    <n v="0"/>
    <n v="0"/>
    <m/>
    <x v="1"/>
    <s v="01-00"/>
    <s v="00-01-00"/>
    <x v="0"/>
    <n v="0"/>
    <n v="0"/>
  </r>
  <r>
    <d v="2021-04-26T00:00:00"/>
    <x v="13"/>
    <x v="23"/>
    <x v="0"/>
    <s v="yoga studio app"/>
    <s v="USD"/>
    <n v="0"/>
    <n v="7"/>
    <n v="0"/>
    <n v="0"/>
    <n v="0"/>
    <m/>
    <x v="1"/>
    <s v="01-00"/>
    <s v="00-01-00"/>
    <x v="0"/>
    <n v="0"/>
    <n v="0"/>
  </r>
  <r>
    <d v="2021-04-26T00:00:00"/>
    <x v="3"/>
    <x v="4"/>
    <x v="1"/>
    <s v="pool reservation software"/>
    <s v="USD"/>
    <n v="0"/>
    <n v="1"/>
    <n v="0"/>
    <n v="0"/>
    <n v="0"/>
    <m/>
    <x v="1"/>
    <s v="01-00"/>
    <s v="00-01-00"/>
    <x v="0"/>
    <n v="0"/>
    <n v="0"/>
  </r>
  <r>
    <d v="2021-04-26T00:00:00"/>
    <x v="14"/>
    <x v="4"/>
    <x v="1"/>
    <s v="pool reservation software"/>
    <s v="USD"/>
    <n v="0"/>
    <n v="3"/>
    <n v="0"/>
    <n v="0"/>
    <n v="0"/>
    <m/>
    <x v="1"/>
    <s v="01-00"/>
    <s v="00-01-00"/>
    <x v="0"/>
    <n v="0"/>
    <n v="0"/>
  </r>
  <r>
    <d v="2021-04-26T00:00:00"/>
    <x v="0"/>
    <x v="5"/>
    <x v="0"/>
    <s v="pool reservation software"/>
    <s v="USD"/>
    <n v="0"/>
    <n v="1"/>
    <n v="0"/>
    <n v="0"/>
    <n v="0"/>
    <m/>
    <x v="1"/>
    <s v="01-00"/>
    <s v="00-01-00"/>
    <x v="0"/>
    <n v="0"/>
    <n v="0"/>
  </r>
  <r>
    <d v="2021-04-26T00:00:00"/>
    <x v="12"/>
    <x v="15"/>
    <x v="0"/>
    <s v="pilates booking system"/>
    <s v="USD"/>
    <n v="0"/>
    <n v="5"/>
    <n v="0"/>
    <n v="0"/>
    <n v="0"/>
    <m/>
    <x v="1"/>
    <s v="01-00"/>
    <s v="00-01-00"/>
    <x v="0"/>
    <n v="0"/>
    <n v="0"/>
  </r>
  <r>
    <d v="2021-04-26T00:00:00"/>
    <x v="1"/>
    <x v="11"/>
    <x v="2"/>
    <s v="yoga studio management software"/>
    <s v="USD"/>
    <n v="0"/>
    <n v="0"/>
    <n v="0"/>
    <n v="0"/>
    <n v="0"/>
    <m/>
    <x v="1"/>
    <s v="01-00"/>
    <s v="00-01-00"/>
    <x v="0"/>
    <n v="0"/>
    <n v="0"/>
  </r>
  <r>
    <d v="2021-04-26T00:00:00"/>
    <x v="1"/>
    <x v="9"/>
    <x v="0"/>
    <s v="yoga studio booking software"/>
    <s v="USD"/>
    <n v="0"/>
    <n v="6"/>
    <n v="0"/>
    <n v="0"/>
    <n v="0"/>
    <m/>
    <x v="1"/>
    <s v="01-00"/>
    <s v="00-01-00"/>
    <x v="0"/>
    <n v="0"/>
    <n v="0"/>
  </r>
  <r>
    <d v="2021-04-26T00:00:00"/>
    <x v="13"/>
    <x v="14"/>
    <x v="0"/>
    <s v="yoga studio software"/>
    <s v="USD"/>
    <n v="0"/>
    <n v="2"/>
    <n v="0"/>
    <n v="0"/>
    <n v="0"/>
    <m/>
    <x v="1"/>
    <s v="01-00"/>
    <s v="00-01-00"/>
    <x v="0"/>
    <n v="0"/>
    <n v="0"/>
  </r>
  <r>
    <d v="2021-04-26T00:00:00"/>
    <x v="14"/>
    <x v="8"/>
    <x v="0"/>
    <s v="swimming pool reservation system"/>
    <s v="USD"/>
    <n v="0"/>
    <n v="1"/>
    <n v="0"/>
    <n v="0"/>
    <n v="0"/>
    <m/>
    <x v="1"/>
    <s v="01-00"/>
    <s v="00-01-00"/>
    <x v="0"/>
    <n v="0"/>
    <n v="0"/>
  </r>
  <r>
    <d v="2021-04-26T00:00:00"/>
    <x v="12"/>
    <x v="18"/>
    <x v="0"/>
    <s v="pilates studio software"/>
    <s v="USD"/>
    <n v="0"/>
    <n v="1"/>
    <n v="0"/>
    <n v="0"/>
    <n v="0"/>
    <m/>
    <x v="1"/>
    <s v="01-00"/>
    <s v="00-01-00"/>
    <x v="0"/>
    <n v="0"/>
    <n v="0"/>
  </r>
  <r>
    <d v="2021-05-03T00:00:00"/>
    <x v="13"/>
    <x v="24"/>
    <x v="2"/>
    <s v="yoga studio software"/>
    <s v="USD"/>
    <n v="8"/>
    <n v="255"/>
    <n v="65.66"/>
    <n v="0"/>
    <n v="2"/>
    <n v="1188"/>
    <x v="8"/>
    <s v="05-21"/>
    <s v="04-05-21"/>
    <x v="0"/>
    <n v="18.093207432226624"/>
    <n v="1122.3399999999999"/>
  </r>
  <r>
    <d v="2021-05-03T00:00:00"/>
    <x v="0"/>
    <x v="0"/>
    <x v="0"/>
    <s v="pool reservation system"/>
    <s v="USD"/>
    <n v="5"/>
    <n v="54"/>
    <n v="53.69"/>
    <n v="1"/>
    <n v="1"/>
    <m/>
    <x v="1"/>
    <s v="01-00"/>
    <s v="00-01-00"/>
    <x v="0"/>
    <n v="0"/>
    <n v="-53.69"/>
  </r>
  <r>
    <d v="2021-05-03T00:00:00"/>
    <x v="13"/>
    <x v="23"/>
    <x v="0"/>
    <s v="yoga studio app"/>
    <s v="USD"/>
    <n v="4"/>
    <n v="22"/>
    <n v="11.73"/>
    <n v="0"/>
    <n v="0"/>
    <m/>
    <x v="1"/>
    <s v="01-00"/>
    <s v="00-01-00"/>
    <x v="0"/>
    <n v="0"/>
    <n v="-11.73"/>
  </r>
  <r>
    <d v="2021-05-03T00:00:00"/>
    <x v="12"/>
    <x v="18"/>
    <x v="0"/>
    <s v="pilates studio software"/>
    <s v="USD"/>
    <n v="4"/>
    <n v="9"/>
    <n v="39.159999999999997"/>
    <n v="0"/>
    <n v="0"/>
    <m/>
    <x v="1"/>
    <s v="01-00"/>
    <s v="00-01-00"/>
    <x v="0"/>
    <n v="0"/>
    <n v="-39.159999999999997"/>
  </r>
  <r>
    <d v="2021-05-03T00:00:00"/>
    <x v="13"/>
    <x v="14"/>
    <x v="0"/>
    <s v="yoga studio software"/>
    <s v="USD"/>
    <n v="2"/>
    <n v="90"/>
    <n v="23.06"/>
    <n v="0"/>
    <n v="0"/>
    <m/>
    <x v="1"/>
    <s v="01-00"/>
    <s v="00-01-00"/>
    <x v="0"/>
    <n v="0"/>
    <n v="-23.06"/>
  </r>
  <r>
    <d v="2021-05-03T00:00:00"/>
    <x v="14"/>
    <x v="10"/>
    <x v="0"/>
    <s v="swimming pool booking system"/>
    <s v="USD"/>
    <n v="1"/>
    <n v="7"/>
    <n v="6.74"/>
    <n v="0"/>
    <n v="0"/>
    <m/>
    <x v="1"/>
    <s v="01-00"/>
    <s v="00-01-00"/>
    <x v="0"/>
    <n v="0"/>
    <n v="-6.74"/>
  </r>
  <r>
    <d v="2021-05-03T00:00:00"/>
    <x v="3"/>
    <x v="4"/>
    <x v="1"/>
    <s v="pool reservation software"/>
    <s v="USD"/>
    <n v="1"/>
    <n v="8"/>
    <n v="1.92"/>
    <n v="0"/>
    <n v="0"/>
    <m/>
    <x v="1"/>
    <s v="01-00"/>
    <s v="00-01-00"/>
    <x v="0"/>
    <n v="0"/>
    <n v="-1.92"/>
  </r>
  <r>
    <d v="2021-05-03T00:00:00"/>
    <x v="14"/>
    <x v="4"/>
    <x v="1"/>
    <s v="pool reservation software"/>
    <s v="USD"/>
    <n v="1"/>
    <n v="3"/>
    <n v="4.41"/>
    <n v="0"/>
    <n v="0"/>
    <m/>
    <x v="1"/>
    <s v="01-00"/>
    <s v="00-01-00"/>
    <x v="0"/>
    <n v="0"/>
    <n v="-4.41"/>
  </r>
  <r>
    <d v="2021-05-03T00:00:00"/>
    <x v="0"/>
    <x v="1"/>
    <x v="0"/>
    <s v="pool booking app"/>
    <s v="USD"/>
    <n v="1"/>
    <n v="9"/>
    <n v="0.93"/>
    <n v="0"/>
    <n v="0"/>
    <m/>
    <x v="1"/>
    <s v="01-00"/>
    <s v="00-01-00"/>
    <x v="0"/>
    <n v="0"/>
    <n v="-0.93"/>
  </r>
  <r>
    <d v="2021-05-03T00:00:00"/>
    <x v="0"/>
    <x v="3"/>
    <x v="2"/>
    <s v="pool scheduling software"/>
    <s v="USD"/>
    <n v="1"/>
    <n v="19"/>
    <n v="7.58"/>
    <n v="0"/>
    <n v="0"/>
    <m/>
    <x v="1"/>
    <s v="01-00"/>
    <s v="00-01-00"/>
    <x v="0"/>
    <n v="0"/>
    <n v="-7.58"/>
  </r>
  <r>
    <d v="2021-05-03T00:00:00"/>
    <x v="0"/>
    <x v="10"/>
    <x v="0"/>
    <s v="swimming pool booking system"/>
    <s v="USD"/>
    <n v="1"/>
    <n v="2"/>
    <n v="6.15"/>
    <n v="0"/>
    <n v="0"/>
    <m/>
    <x v="1"/>
    <s v="01-00"/>
    <s v="00-01-00"/>
    <x v="0"/>
    <n v="0"/>
    <n v="-6.15"/>
  </r>
  <r>
    <d v="2021-05-03T00:00:00"/>
    <x v="1"/>
    <x v="2"/>
    <x v="1"/>
    <s v="yoga studio booking software"/>
    <s v="USD"/>
    <n v="1"/>
    <n v="20"/>
    <n v="4.57"/>
    <n v="0"/>
    <n v="0"/>
    <m/>
    <x v="1"/>
    <s v="01-00"/>
    <s v="00-01-00"/>
    <x v="0"/>
    <n v="0"/>
    <n v="-4.57"/>
  </r>
  <r>
    <d v="2021-05-03T00:00:00"/>
    <x v="0"/>
    <x v="13"/>
    <x v="1"/>
    <e v="#NAME?"/>
    <s v="USD"/>
    <n v="1"/>
    <n v="13"/>
    <n v="3.77"/>
    <n v="0"/>
    <n v="0"/>
    <m/>
    <x v="1"/>
    <s v="01-00"/>
    <s v="00-01-00"/>
    <x v="0"/>
    <n v="0"/>
    <n v="-3.77"/>
  </r>
  <r>
    <d v="2021-05-03T00:00:00"/>
    <x v="10"/>
    <x v="26"/>
    <x v="0"/>
    <s v="pilates studio software manager"/>
    <s v="USD"/>
    <n v="0"/>
    <n v="0"/>
    <n v="0"/>
    <n v="0"/>
    <n v="0"/>
    <m/>
    <x v="1"/>
    <s v="01-00"/>
    <s v="00-01-00"/>
    <x v="0"/>
    <n v="0"/>
    <n v="0"/>
  </r>
  <r>
    <d v="2021-05-03T00:00:00"/>
    <x v="12"/>
    <x v="16"/>
    <x v="2"/>
    <s v="pilates studio software"/>
    <s v="USD"/>
    <n v="0"/>
    <n v="1"/>
    <n v="0"/>
    <n v="0"/>
    <n v="0"/>
    <m/>
    <x v="1"/>
    <s v="01-00"/>
    <s v="00-01-00"/>
    <x v="0"/>
    <n v="0"/>
    <n v="0"/>
  </r>
  <r>
    <d v="2021-05-03T00:00:00"/>
    <x v="0"/>
    <x v="8"/>
    <x v="0"/>
    <s v="swimming pool reservation system"/>
    <s v="USD"/>
    <n v="0"/>
    <n v="2"/>
    <n v="0"/>
    <n v="0"/>
    <n v="0"/>
    <m/>
    <x v="1"/>
    <s v="01-00"/>
    <s v="00-01-00"/>
    <x v="0"/>
    <n v="0"/>
    <n v="0"/>
  </r>
  <r>
    <d v="2021-05-03T00:00:00"/>
    <x v="4"/>
    <x v="6"/>
    <x v="2"/>
    <s v="booking management software"/>
    <s v="USD"/>
    <n v="0"/>
    <n v="2"/>
    <n v="0"/>
    <n v="0"/>
    <n v="0"/>
    <m/>
    <x v="1"/>
    <s v="01-00"/>
    <s v="00-01-00"/>
    <x v="0"/>
    <n v="0"/>
    <n v="0"/>
  </r>
  <r>
    <d v="2021-05-03T00:00:00"/>
    <x v="4"/>
    <x v="6"/>
    <x v="2"/>
    <s v="reservation management system"/>
    <s v="USD"/>
    <n v="0"/>
    <n v="2"/>
    <n v="0"/>
    <n v="0"/>
    <n v="0"/>
    <m/>
    <x v="1"/>
    <s v="01-00"/>
    <s v="00-01-00"/>
    <x v="0"/>
    <n v="0"/>
    <n v="0"/>
  </r>
  <r>
    <d v="2021-05-03T00:00:00"/>
    <x v="12"/>
    <x v="15"/>
    <x v="0"/>
    <s v="pilates booking system"/>
    <s v="USD"/>
    <n v="0"/>
    <n v="0"/>
    <n v="0"/>
    <n v="0"/>
    <n v="0"/>
    <m/>
    <x v="1"/>
    <s v="01-00"/>
    <s v="00-01-00"/>
    <x v="0"/>
    <n v="0"/>
    <n v="0"/>
  </r>
  <r>
    <d v="2021-05-03T00:00:00"/>
    <x v="0"/>
    <x v="5"/>
    <x v="0"/>
    <s v="pool reservation software"/>
    <s v="USD"/>
    <n v="0"/>
    <n v="0"/>
    <n v="0"/>
    <n v="0"/>
    <n v="0"/>
    <m/>
    <x v="1"/>
    <s v="01-00"/>
    <s v="00-01-00"/>
    <x v="0"/>
    <n v="0"/>
    <n v="0"/>
  </r>
  <r>
    <d v="2021-05-03T00:00:00"/>
    <x v="1"/>
    <x v="11"/>
    <x v="2"/>
    <s v="yoga studio management software"/>
    <s v="USD"/>
    <n v="0"/>
    <n v="2"/>
    <n v="0"/>
    <n v="0"/>
    <n v="0"/>
    <m/>
    <x v="1"/>
    <s v="01-00"/>
    <s v="00-01-00"/>
    <x v="0"/>
    <n v="0"/>
    <n v="0"/>
  </r>
  <r>
    <d v="2021-05-03T00:00:00"/>
    <x v="13"/>
    <x v="20"/>
    <x v="2"/>
    <s v="yoga studio app"/>
    <s v="USD"/>
    <n v="0"/>
    <n v="1"/>
    <n v="0"/>
    <n v="0"/>
    <n v="0"/>
    <m/>
    <x v="1"/>
    <s v="01-00"/>
    <s v="00-01-00"/>
    <x v="0"/>
    <n v="0"/>
    <n v="0"/>
  </r>
  <r>
    <d v="2021-05-03T00:00:00"/>
    <x v="2"/>
    <x v="4"/>
    <x v="1"/>
    <s v="pool reservation software"/>
    <s v="USD"/>
    <n v="0"/>
    <n v="4"/>
    <n v="0"/>
    <n v="0"/>
    <n v="0"/>
    <m/>
    <x v="1"/>
    <s v="01-00"/>
    <s v="00-01-00"/>
    <x v="0"/>
    <n v="0"/>
    <n v="0"/>
  </r>
  <r>
    <d v="2021-05-03T00:00:00"/>
    <x v="7"/>
    <x v="6"/>
    <x v="2"/>
    <s v="booking management software"/>
    <s v="USD"/>
    <n v="0"/>
    <n v="1"/>
    <n v="0"/>
    <n v="0"/>
    <n v="0"/>
    <m/>
    <x v="1"/>
    <s v="01-00"/>
    <s v="00-01-00"/>
    <x v="0"/>
    <n v="0"/>
    <n v="0"/>
  </r>
  <r>
    <d v="2021-05-03T00:00:00"/>
    <x v="0"/>
    <x v="4"/>
    <x v="1"/>
    <s v="pool reservation software"/>
    <s v="USD"/>
    <n v="0"/>
    <n v="1"/>
    <n v="0"/>
    <n v="0"/>
    <n v="0"/>
    <m/>
    <x v="1"/>
    <s v="01-00"/>
    <s v="00-01-00"/>
    <x v="0"/>
    <n v="0"/>
    <n v="0"/>
  </r>
  <r>
    <d v="2021-05-03T00:00:00"/>
    <x v="1"/>
    <x v="9"/>
    <x v="0"/>
    <s v="yoga studio booking software"/>
    <s v="USD"/>
    <n v="0"/>
    <n v="6"/>
    <n v="0"/>
    <n v="0"/>
    <n v="0"/>
    <m/>
    <x v="1"/>
    <s v="01-00"/>
    <s v="00-01-00"/>
    <x v="0"/>
    <n v="0"/>
    <n v="0"/>
  </r>
  <r>
    <d v="2021-05-03T00:00:00"/>
    <x v="4"/>
    <x v="7"/>
    <x v="0"/>
    <s v="reservation management system"/>
    <s v="USD"/>
    <n v="0"/>
    <n v="0"/>
    <n v="0"/>
    <n v="0"/>
    <n v="0"/>
    <m/>
    <x v="1"/>
    <s v="01-00"/>
    <s v="00-01-00"/>
    <x v="0"/>
    <n v="0"/>
    <n v="0"/>
  </r>
  <r>
    <d v="2021-05-03T00:00:00"/>
    <x v="10"/>
    <x v="19"/>
    <x v="1"/>
    <s v="pilates studio booking software"/>
    <s v="USD"/>
    <n v="0"/>
    <n v="1"/>
    <n v="0"/>
    <n v="0"/>
    <n v="0"/>
    <m/>
    <x v="1"/>
    <s v="01-00"/>
    <s v="00-01-00"/>
    <x v="0"/>
    <n v="0"/>
    <n v="0"/>
  </r>
  <r>
    <d v="2021-05-03T00:00:00"/>
    <x v="10"/>
    <x v="12"/>
    <x v="0"/>
    <s v="pilates studio management software"/>
    <s v="USD"/>
    <n v="0"/>
    <n v="3"/>
    <n v="0"/>
    <n v="0"/>
    <n v="0"/>
    <m/>
    <x v="1"/>
    <s v="01-00"/>
    <s v="00-01-00"/>
    <x v="0"/>
    <n v="0"/>
    <n v="0"/>
  </r>
  <r>
    <m/>
    <x v="15"/>
    <x v="27"/>
    <x v="3"/>
    <m/>
    <m/>
    <m/>
    <m/>
    <m/>
    <m/>
    <m/>
    <m/>
    <x v="1"/>
    <m/>
    <m/>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FF3F0B-7BFA-C348-B7F5-FFB6D4F02227}" name="PivotTable1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Month">
  <location ref="A26:D32" firstHeaderRow="0" firstDataRow="1" firstDataCol="1"/>
  <pivotFields count="19">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dataField="1" numFmtId="2" showAll="0"/>
    <pivotField showAll="0"/>
    <pivotField showAll="0"/>
    <pivotField dataField="1" showAll="0"/>
    <pivotField showAll="0"/>
    <pivotField showAll="0"/>
    <pivotField showAll="0"/>
    <pivotField showAll="0"/>
    <pivotField dataField="1" showAll="0"/>
    <pivotField numFmtId="2" showAll="0"/>
    <pivotField axis="axisRow" showAll="0" sortType="ascending">
      <items count="15">
        <item sd="0" x="1"/>
        <item sd="0" x="2"/>
        <item sd="0" x="3"/>
        <item sd="0" x="4"/>
        <item sd="0" x="5"/>
        <item sd="0" x="6"/>
        <item sd="0" x="7"/>
        <item sd="0" x="8"/>
        <item sd="0" x="9"/>
        <item sd="0" x="10"/>
        <item sd="0" x="11"/>
        <item sd="0" x="12"/>
        <item sd="0" x="0"/>
        <item sd="0" x="13"/>
        <item t="default"/>
      </items>
    </pivotField>
  </pivotFields>
  <rowFields count="1">
    <field x="18"/>
  </rowFields>
  <rowItems count="6">
    <i>
      <x/>
    </i>
    <i>
      <x v="1"/>
    </i>
    <i>
      <x v="2"/>
    </i>
    <i>
      <x v="3"/>
    </i>
    <i>
      <x v="4"/>
    </i>
    <i t="grand">
      <x/>
    </i>
  </rowItems>
  <colFields count="1">
    <field x="-2"/>
  </colFields>
  <colItems count="3">
    <i>
      <x/>
    </i>
    <i i="1">
      <x v="1"/>
    </i>
    <i i="2">
      <x v="2"/>
    </i>
  </colItems>
  <dataFields count="3">
    <dataField name="Total Spends" fld="8" baseField="0" baseItem="0"/>
    <dataField name="Total Returns" fld="16" baseField="0" baseItem="0"/>
    <dataField name="Total Payments" fld="11"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0B10AF-7564-504D-AA9B-AEDEB7281E33}" name="PivotTable10"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rowHeaderCaption="Week">
  <location ref="A3:D19" firstHeaderRow="0" firstDataRow="1" firstDataCol="1"/>
  <pivotFields count="19">
    <pivotField axis="axisRow" numFmtId="15" showAll="0" sortType="descending">
      <items count="369">
        <item x="305"/>
        <item x="152"/>
        <item x="91"/>
        <item x="213"/>
        <item x="31"/>
        <item x="366"/>
        <item x="244"/>
        <item x="274"/>
        <item x="304"/>
        <item x="335"/>
        <item x="151"/>
        <item x="90"/>
        <item x="182"/>
        <item x="212"/>
        <item x="30"/>
        <item x="365"/>
        <item x="243"/>
        <item x="121"/>
        <item x="273"/>
        <item x="303"/>
        <item x="334"/>
        <item x="150"/>
        <item x="89"/>
        <item x="181"/>
        <item x="211"/>
        <item x="29"/>
        <item x="60"/>
        <item x="364"/>
        <item x="242"/>
        <item x="120"/>
        <item x="272"/>
        <item x="302"/>
        <item x="333"/>
        <item x="149"/>
        <item x="88"/>
        <item x="180"/>
        <item x="210"/>
        <item x="28"/>
        <item x="59"/>
        <item x="363"/>
        <item x="241"/>
        <item x="119"/>
        <item x="271"/>
        <item x="301"/>
        <item x="332"/>
        <item x="148"/>
        <item x="87"/>
        <item x="179"/>
        <item x="209"/>
        <item x="27"/>
        <item x="58"/>
        <item x="362"/>
        <item x="240"/>
        <item x="118"/>
        <item x="270"/>
        <item x="300"/>
        <item x="331"/>
        <item x="147"/>
        <item x="86"/>
        <item x="178"/>
        <item x="208"/>
        <item x="26"/>
        <item x="57"/>
        <item x="361"/>
        <item x="239"/>
        <item x="117"/>
        <item x="269"/>
        <item x="299"/>
        <item x="330"/>
        <item x="146"/>
        <item x="85"/>
        <item x="177"/>
        <item x="207"/>
        <item x="25"/>
        <item x="56"/>
        <item x="360"/>
        <item x="238"/>
        <item x="116"/>
        <item x="268"/>
        <item x="298"/>
        <item x="329"/>
        <item x="145"/>
        <item x="84"/>
        <item x="176"/>
        <item x="206"/>
        <item x="24"/>
        <item x="55"/>
        <item x="359"/>
        <item x="237"/>
        <item x="115"/>
        <item x="267"/>
        <item x="297"/>
        <item x="328"/>
        <item x="144"/>
        <item x="83"/>
        <item x="175"/>
        <item x="205"/>
        <item x="23"/>
        <item x="54"/>
        <item x="358"/>
        <item x="236"/>
        <item x="114"/>
        <item x="266"/>
        <item x="296"/>
        <item x="327"/>
        <item x="143"/>
        <item x="82"/>
        <item x="174"/>
        <item x="204"/>
        <item x="22"/>
        <item x="53"/>
        <item x="357"/>
        <item x="235"/>
        <item x="113"/>
        <item x="265"/>
        <item x="295"/>
        <item x="326"/>
        <item x="142"/>
        <item x="81"/>
        <item x="173"/>
        <item x="203"/>
        <item x="21"/>
        <item x="52"/>
        <item x="356"/>
        <item x="234"/>
        <item x="112"/>
        <item x="264"/>
        <item x="294"/>
        <item x="325"/>
        <item x="141"/>
        <item x="80"/>
        <item x="172"/>
        <item x="202"/>
        <item x="20"/>
        <item x="51"/>
        <item x="355"/>
        <item x="233"/>
        <item x="111"/>
        <item x="263"/>
        <item x="293"/>
        <item x="324"/>
        <item x="140"/>
        <item x="79"/>
        <item x="171"/>
        <item x="201"/>
        <item x="19"/>
        <item x="50"/>
        <item x="354"/>
        <item x="232"/>
        <item x="110"/>
        <item x="262"/>
        <item x="292"/>
        <item x="323"/>
        <item x="139"/>
        <item x="78"/>
        <item x="170"/>
        <item x="200"/>
        <item x="18"/>
        <item x="49"/>
        <item x="353"/>
        <item x="231"/>
        <item x="109"/>
        <item x="261"/>
        <item x="291"/>
        <item x="322"/>
        <item x="138"/>
        <item x="77"/>
        <item x="169"/>
        <item x="199"/>
        <item x="17"/>
        <item x="48"/>
        <item x="352"/>
        <item x="230"/>
        <item x="108"/>
        <item x="260"/>
        <item x="290"/>
        <item x="321"/>
        <item x="137"/>
        <item x="76"/>
        <item x="168"/>
        <item x="198"/>
        <item x="16"/>
        <item x="47"/>
        <item x="351"/>
        <item x="229"/>
        <item x="107"/>
        <item x="259"/>
        <item x="289"/>
        <item x="320"/>
        <item x="136"/>
        <item x="75"/>
        <item x="167"/>
        <item x="197"/>
        <item x="15"/>
        <item x="46"/>
        <item x="350"/>
        <item x="228"/>
        <item x="106"/>
        <item x="258"/>
        <item x="288"/>
        <item x="319"/>
        <item x="135"/>
        <item x="74"/>
        <item x="166"/>
        <item x="196"/>
        <item x="14"/>
        <item x="45"/>
        <item x="349"/>
        <item x="227"/>
        <item x="105"/>
        <item x="257"/>
        <item x="287"/>
        <item x="318"/>
        <item x="134"/>
        <item x="73"/>
        <item x="165"/>
        <item x="195"/>
        <item x="13"/>
        <item x="44"/>
        <item x="348"/>
        <item x="226"/>
        <item x="104"/>
        <item x="256"/>
        <item x="286"/>
        <item x="317"/>
        <item x="133"/>
        <item x="72"/>
        <item x="164"/>
        <item x="194"/>
        <item x="12"/>
        <item x="43"/>
        <item x="347"/>
        <item x="225"/>
        <item x="103"/>
        <item x="255"/>
        <item x="285"/>
        <item x="316"/>
        <item x="132"/>
        <item x="71"/>
        <item x="163"/>
        <item x="193"/>
        <item x="11"/>
        <item x="42"/>
        <item x="346"/>
        <item x="224"/>
        <item x="102"/>
        <item x="254"/>
        <item x="284"/>
        <item x="315"/>
        <item x="131"/>
        <item x="70"/>
        <item x="162"/>
        <item x="192"/>
        <item x="10"/>
        <item x="41"/>
        <item x="345"/>
        <item x="223"/>
        <item x="101"/>
        <item x="253"/>
        <item x="283"/>
        <item x="314"/>
        <item x="130"/>
        <item x="69"/>
        <item x="161"/>
        <item x="191"/>
        <item x="9"/>
        <item x="40"/>
        <item x="344"/>
        <item x="222"/>
        <item x="100"/>
        <item x="252"/>
        <item x="282"/>
        <item x="313"/>
        <item x="129"/>
        <item x="68"/>
        <item x="160"/>
        <item x="190"/>
        <item x="8"/>
        <item x="39"/>
        <item x="343"/>
        <item x="221"/>
        <item x="99"/>
        <item x="251"/>
        <item x="281"/>
        <item x="312"/>
        <item x="128"/>
        <item x="67"/>
        <item x="159"/>
        <item x="189"/>
        <item x="7"/>
        <item x="38"/>
        <item x="342"/>
        <item x="220"/>
        <item x="98"/>
        <item x="250"/>
        <item x="280"/>
        <item x="311"/>
        <item x="127"/>
        <item x="66"/>
        <item x="158"/>
        <item x="188"/>
        <item x="6"/>
        <item x="37"/>
        <item x="341"/>
        <item x="219"/>
        <item x="97"/>
        <item x="249"/>
        <item x="279"/>
        <item x="310"/>
        <item x="126"/>
        <item x="65"/>
        <item x="157"/>
        <item x="187"/>
        <item x="5"/>
        <item x="36"/>
        <item x="340"/>
        <item x="218"/>
        <item x="96"/>
        <item x="248"/>
        <item x="278"/>
        <item x="309"/>
        <item x="125"/>
        <item x="64"/>
        <item x="156"/>
        <item x="186"/>
        <item x="4"/>
        <item x="35"/>
        <item x="339"/>
        <item x="217"/>
        <item x="95"/>
        <item x="247"/>
        <item x="277"/>
        <item x="308"/>
        <item x="124"/>
        <item x="63"/>
        <item x="155"/>
        <item x="185"/>
        <item x="3"/>
        <item x="34"/>
        <item x="338"/>
        <item x="216"/>
        <item x="94"/>
        <item x="246"/>
        <item x="276"/>
        <item x="307"/>
        <item x="123"/>
        <item x="62"/>
        <item x="154"/>
        <item x="184"/>
        <item x="2"/>
        <item x="33"/>
        <item x="337"/>
        <item x="215"/>
        <item x="93"/>
        <item x="245"/>
        <item x="275"/>
        <item x="306"/>
        <item x="122"/>
        <item x="61"/>
        <item x="153"/>
        <item x="183"/>
        <item x="1"/>
        <item x="32"/>
        <item x="336"/>
        <item x="214"/>
        <item x="92"/>
        <item x="367"/>
        <item x="0"/>
        <item t="default"/>
      </items>
      <autoSortScope>
        <pivotArea dataOnly="0" outline="0" fieldPosition="0">
          <references count="1">
            <reference field="4294967294" count="1" selected="0">
              <x v="2"/>
            </reference>
          </references>
        </pivotArea>
      </autoSortScope>
    </pivotField>
    <pivotField showAll="0"/>
    <pivotField showAll="0"/>
    <pivotField showAll="0"/>
    <pivotField showAll="0"/>
    <pivotField showAll="0"/>
    <pivotField showAll="0"/>
    <pivotField showAll="0"/>
    <pivotField dataField="1" numFmtId="2" showAll="0"/>
    <pivotField showAll="0"/>
    <pivotField showAll="0"/>
    <pivotField dataField="1" showAll="0"/>
    <pivotField showAll="0"/>
    <pivotField showAll="0"/>
    <pivotField showAll="0"/>
    <pivotField showAll="0"/>
    <pivotField dataField="1" showAll="0"/>
    <pivotField numFmtId="2"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16">
    <i>
      <x v="233"/>
    </i>
    <i>
      <x v="106"/>
    </i>
    <i>
      <x v="73"/>
    </i>
    <i>
      <x v="194"/>
    </i>
    <i>
      <x v="333"/>
    </i>
    <i>
      <x v="358"/>
    </i>
    <i>
      <x v="278"/>
    </i>
    <i>
      <x v="110"/>
    </i>
    <i>
      <x v="190"/>
    </i>
    <i>
      <x v="149"/>
    </i>
    <i>
      <x v="317"/>
    </i>
    <i>
      <x v="22"/>
    </i>
    <i>
      <x v="362"/>
    </i>
    <i>
      <x v="65"/>
    </i>
    <i>
      <x v="274"/>
    </i>
    <i t="grand">
      <x/>
    </i>
  </rowItems>
  <colFields count="1">
    <field x="-2"/>
  </colFields>
  <colItems count="3">
    <i>
      <x/>
    </i>
    <i i="1">
      <x v="1"/>
    </i>
    <i i="2">
      <x v="2"/>
    </i>
  </colItems>
  <dataFields count="3">
    <dataField name="Total Spends" fld="8" baseField="0" baseItem="0"/>
    <dataField name="Total Return" fld="16" baseField="0" baseItem="0"/>
    <dataField name="Total Payment" fld="11" baseField="0" baseItem="0"/>
  </dataFields>
  <chartFormats count="6">
    <chartFormat chart="26" format="21" series="1">
      <pivotArea type="data" outline="0" fieldPosition="0">
        <references count="1">
          <reference field="4294967294" count="1" selected="0">
            <x v="0"/>
          </reference>
        </references>
      </pivotArea>
    </chartFormat>
    <chartFormat chart="26" format="22" series="1">
      <pivotArea type="data" outline="0" fieldPosition="0">
        <references count="1">
          <reference field="4294967294" count="1" selected="0">
            <x v="1"/>
          </reference>
        </references>
      </pivotArea>
    </chartFormat>
    <chartFormat chart="26" format="23" series="1">
      <pivotArea type="data" outline="0" fieldPosition="0">
        <references count="1">
          <reference field="4294967294" count="1" selected="0">
            <x v="2"/>
          </reference>
        </references>
      </pivotArea>
    </chartFormat>
    <chartFormat chart="29" format="30" series="1">
      <pivotArea type="data" outline="0" fieldPosition="0">
        <references count="1">
          <reference field="4294967294" count="1" selected="0">
            <x v="0"/>
          </reference>
        </references>
      </pivotArea>
    </chartFormat>
    <chartFormat chart="29" format="31" series="1">
      <pivotArea type="data" outline="0" fieldPosition="0">
        <references count="1">
          <reference field="4294967294" count="1" selected="0">
            <x v="1"/>
          </reference>
        </references>
      </pivotArea>
    </chartFormat>
    <chartFormat chart="29" format="3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AC5761-0B56-1B48-8987-4F2D9452366E}" name="PivotTable1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Campaign">
  <location ref="A3:B19" firstHeaderRow="1" firstDataRow="1" firstDataCol="1"/>
  <pivotFields count="19">
    <pivotField showAll="0"/>
    <pivotField axis="axisRow" showAll="0" sortType="descending">
      <items count="17">
        <item x="10"/>
        <item x="1"/>
        <item x="5"/>
        <item x="0"/>
        <item x="3"/>
        <item x="14"/>
        <item x="2"/>
        <item x="12"/>
        <item x="4"/>
        <item x="6"/>
        <item x="9"/>
        <item x="8"/>
        <item x="7"/>
        <item x="13"/>
        <item x="11"/>
        <item h="1" x="15"/>
        <item t="default"/>
      </items>
      <autoSortScope>
        <pivotArea dataOnly="0" outline="0" fieldPosition="0">
          <references count="1">
            <reference field="4294967294" count="1" selected="0">
              <x v="0"/>
            </reference>
          </references>
        </pivotArea>
      </autoSortScope>
    </pivotField>
    <pivotField showAll="0"/>
    <pivotField showAll="0">
      <items count="5">
        <item x="1"/>
        <item x="0"/>
        <item x="2"/>
        <item h="1" x="3"/>
        <item t="default"/>
      </items>
    </pivotField>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1"/>
  </rowFields>
  <rowItems count="16">
    <i>
      <x v="8"/>
    </i>
    <i>
      <x v="3"/>
    </i>
    <i>
      <x v="1"/>
    </i>
    <i>
      <x v="13"/>
    </i>
    <i>
      <x v="6"/>
    </i>
    <i>
      <x v="14"/>
    </i>
    <i>
      <x v="11"/>
    </i>
    <i>
      <x v="2"/>
    </i>
    <i>
      <x v="10"/>
    </i>
    <i>
      <x v="4"/>
    </i>
    <i>
      <x v="5"/>
    </i>
    <i>
      <x v="7"/>
    </i>
    <i>
      <x/>
    </i>
    <i>
      <x v="9"/>
    </i>
    <i>
      <x v="12"/>
    </i>
    <i t="grand">
      <x/>
    </i>
  </rowItems>
  <colItems count="1">
    <i/>
  </colItems>
  <dataFields count="1">
    <dataField name="Total Profit" fld="17" baseField="0" baseItem="0"/>
  </dataFields>
  <chartFormats count="3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8"/>
          </reference>
        </references>
      </pivotArea>
    </chartFormat>
    <chartFormat chart="1" format="3">
      <pivotArea type="data" outline="0" fieldPosition="0">
        <references count="2">
          <reference field="4294967294" count="1" selected="0">
            <x v="0"/>
          </reference>
          <reference field="1" count="1" selected="0">
            <x v="9"/>
          </reference>
        </references>
      </pivotArea>
    </chartFormat>
    <chartFormat chart="1" format="4">
      <pivotArea type="data" outline="0" fieldPosition="0">
        <references count="2">
          <reference field="4294967294" count="1" selected="0">
            <x v="0"/>
          </reference>
          <reference field="1" count="1" selected="0">
            <x v="10"/>
          </reference>
        </references>
      </pivotArea>
    </chartFormat>
    <chartFormat chart="1" format="5">
      <pivotArea type="data" outline="0" fieldPosition="0">
        <references count="2">
          <reference field="4294967294" count="1" selected="0">
            <x v="0"/>
          </reference>
          <reference field="1" count="1" selected="0">
            <x v="11"/>
          </reference>
        </references>
      </pivotArea>
    </chartFormat>
    <chartFormat chart="1" format="6">
      <pivotArea type="data" outline="0" fieldPosition="0">
        <references count="2">
          <reference field="4294967294" count="1" selected="0">
            <x v="0"/>
          </reference>
          <reference field="1" count="1" selected="0">
            <x v="12"/>
          </reference>
        </references>
      </pivotArea>
    </chartFormat>
    <chartFormat chart="1" format="7">
      <pivotArea type="data" outline="0" fieldPosition="0">
        <references count="2">
          <reference field="4294967294" count="1" selected="0">
            <x v="0"/>
          </reference>
          <reference field="1" count="1" selected="0">
            <x v="13"/>
          </reference>
        </references>
      </pivotArea>
    </chartFormat>
    <chartFormat chart="1" format="8">
      <pivotArea type="data" outline="0" fieldPosition="0">
        <references count="2">
          <reference field="4294967294" count="1" selected="0">
            <x v="0"/>
          </reference>
          <reference field="1" count="1" selected="0">
            <x v="7"/>
          </reference>
        </references>
      </pivotArea>
    </chartFormat>
    <chartFormat chart="1" format="9">
      <pivotArea type="data" outline="0" fieldPosition="0">
        <references count="2">
          <reference field="4294967294" count="1" selected="0">
            <x v="0"/>
          </reference>
          <reference field="1" count="1" selected="0">
            <x v="6"/>
          </reference>
        </references>
      </pivotArea>
    </chartFormat>
    <chartFormat chart="1" format="10">
      <pivotArea type="data" outline="0" fieldPosition="0">
        <references count="2">
          <reference field="4294967294" count="1" selected="0">
            <x v="0"/>
          </reference>
          <reference field="1" count="1" selected="0">
            <x v="5"/>
          </reference>
        </references>
      </pivotArea>
    </chartFormat>
    <chartFormat chart="1" format="11">
      <pivotArea type="data" outline="0" fieldPosition="0">
        <references count="2">
          <reference field="4294967294" count="1" selected="0">
            <x v="0"/>
          </reference>
          <reference field="1" count="1" selected="0">
            <x v="4"/>
          </reference>
        </references>
      </pivotArea>
    </chartFormat>
    <chartFormat chart="1" format="12">
      <pivotArea type="data" outline="0" fieldPosition="0">
        <references count="2">
          <reference field="4294967294" count="1" selected="0">
            <x v="0"/>
          </reference>
          <reference field="1" count="1" selected="0">
            <x v="3"/>
          </reference>
        </references>
      </pivotArea>
    </chartFormat>
    <chartFormat chart="1" format="13">
      <pivotArea type="data" outline="0" fieldPosition="0">
        <references count="2">
          <reference field="4294967294" count="1" selected="0">
            <x v="0"/>
          </reference>
          <reference field="1" count="1" selected="0">
            <x v="2"/>
          </reference>
        </references>
      </pivotArea>
    </chartFormat>
    <chartFormat chart="1" format="14">
      <pivotArea type="data" outline="0" fieldPosition="0">
        <references count="2">
          <reference field="4294967294" count="1" selected="0">
            <x v="0"/>
          </reference>
          <reference field="1" count="1" selected="0">
            <x v="1"/>
          </reference>
        </references>
      </pivotArea>
    </chartFormat>
    <chartFormat chart="5" format="30" series="1">
      <pivotArea type="data" outline="0" fieldPosition="0">
        <references count="1">
          <reference field="4294967294" count="1" selected="0">
            <x v="0"/>
          </reference>
        </references>
      </pivotArea>
    </chartFormat>
    <chartFormat chart="5" format="31">
      <pivotArea type="data" outline="0" fieldPosition="0">
        <references count="2">
          <reference field="4294967294" count="1" selected="0">
            <x v="0"/>
          </reference>
          <reference field="1" count="1" selected="0">
            <x v="8"/>
          </reference>
        </references>
      </pivotArea>
    </chartFormat>
    <chartFormat chart="5" format="32">
      <pivotArea type="data" outline="0" fieldPosition="0">
        <references count="2">
          <reference field="4294967294" count="1" selected="0">
            <x v="0"/>
          </reference>
          <reference field="1" count="1" selected="0">
            <x v="3"/>
          </reference>
        </references>
      </pivotArea>
    </chartFormat>
    <chartFormat chart="5" format="33">
      <pivotArea type="data" outline="0" fieldPosition="0">
        <references count="2">
          <reference field="4294967294" count="1" selected="0">
            <x v="0"/>
          </reference>
          <reference field="1" count="1" selected="0">
            <x v="1"/>
          </reference>
        </references>
      </pivotArea>
    </chartFormat>
    <chartFormat chart="5" format="34">
      <pivotArea type="data" outline="0" fieldPosition="0">
        <references count="2">
          <reference field="4294967294" count="1" selected="0">
            <x v="0"/>
          </reference>
          <reference field="1" count="1" selected="0">
            <x v="13"/>
          </reference>
        </references>
      </pivotArea>
    </chartFormat>
    <chartFormat chart="5" format="35">
      <pivotArea type="data" outline="0" fieldPosition="0">
        <references count="2">
          <reference field="4294967294" count="1" selected="0">
            <x v="0"/>
          </reference>
          <reference field="1" count="1" selected="0">
            <x v="6"/>
          </reference>
        </references>
      </pivotArea>
    </chartFormat>
    <chartFormat chart="5" format="36">
      <pivotArea type="data" outline="0" fieldPosition="0">
        <references count="2">
          <reference field="4294967294" count="1" selected="0">
            <x v="0"/>
          </reference>
          <reference field="1" count="1" selected="0">
            <x v="11"/>
          </reference>
        </references>
      </pivotArea>
    </chartFormat>
    <chartFormat chart="5" format="37">
      <pivotArea type="data" outline="0" fieldPosition="0">
        <references count="2">
          <reference field="4294967294" count="1" selected="0">
            <x v="0"/>
          </reference>
          <reference field="1" count="1" selected="0">
            <x v="2"/>
          </reference>
        </references>
      </pivotArea>
    </chartFormat>
    <chartFormat chart="5" format="38">
      <pivotArea type="data" outline="0" fieldPosition="0">
        <references count="2">
          <reference field="4294967294" count="1" selected="0">
            <x v="0"/>
          </reference>
          <reference field="1" count="1" selected="0">
            <x v="10"/>
          </reference>
        </references>
      </pivotArea>
    </chartFormat>
    <chartFormat chart="5" format="39">
      <pivotArea type="data" outline="0" fieldPosition="0">
        <references count="2">
          <reference field="4294967294" count="1" selected="0">
            <x v="0"/>
          </reference>
          <reference field="1" count="1" selected="0">
            <x v="4"/>
          </reference>
        </references>
      </pivotArea>
    </chartFormat>
    <chartFormat chart="5" format="40">
      <pivotArea type="data" outline="0" fieldPosition="0">
        <references count="2">
          <reference field="4294967294" count="1" selected="0">
            <x v="0"/>
          </reference>
          <reference field="1" count="1" selected="0">
            <x v="5"/>
          </reference>
        </references>
      </pivotArea>
    </chartFormat>
    <chartFormat chart="5" format="41">
      <pivotArea type="data" outline="0" fieldPosition="0">
        <references count="2">
          <reference field="4294967294" count="1" selected="0">
            <x v="0"/>
          </reference>
          <reference field="1" count="1" selected="0">
            <x v="7"/>
          </reference>
        </references>
      </pivotArea>
    </chartFormat>
    <chartFormat chart="5" format="42">
      <pivotArea type="data" outline="0" fieldPosition="0">
        <references count="2">
          <reference field="4294967294" count="1" selected="0">
            <x v="0"/>
          </reference>
          <reference field="1" count="1" selected="0">
            <x v="0"/>
          </reference>
        </references>
      </pivotArea>
    </chartFormat>
    <chartFormat chart="5" format="43">
      <pivotArea type="data" outline="0" fieldPosition="0">
        <references count="2">
          <reference field="4294967294" count="1" selected="0">
            <x v="0"/>
          </reference>
          <reference field="1" count="1" selected="0">
            <x v="9"/>
          </reference>
        </references>
      </pivotArea>
    </chartFormat>
    <chartFormat chart="5" format="44">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670EA6-2D7B-6144-88B7-32CAA85078A4}" name="PivotTable2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Ad Group">
  <location ref="A30:B58" firstHeaderRow="1" firstDataRow="1" firstDataCol="1"/>
  <pivotFields count="19">
    <pivotField showAll="0"/>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29">
        <item x="27"/>
        <item x="24"/>
        <item x="14"/>
        <item x="22"/>
        <item x="11"/>
        <item x="9"/>
        <item x="2"/>
        <item x="20"/>
        <item x="23"/>
        <item x="21"/>
        <item x="8"/>
        <item x="10"/>
        <item x="6"/>
        <item x="7"/>
        <item x="3"/>
        <item x="0"/>
        <item x="13"/>
        <item x="5"/>
        <item x="4"/>
        <item x="1"/>
        <item x="16"/>
        <item x="26"/>
        <item x="18"/>
        <item x="12"/>
        <item x="19"/>
        <item x="17"/>
        <item x="25"/>
        <item x="15"/>
        <item t="default"/>
      </items>
      <autoSortScope>
        <pivotArea dataOnly="0" outline="0" fieldPosition="0">
          <references count="1">
            <reference field="4294967294" count="1" selected="0">
              <x v="0"/>
            </reference>
          </references>
        </pivotArea>
      </autoSortScope>
    </pivotField>
    <pivotField showAll="0">
      <items count="5">
        <item x="1"/>
        <item x="0"/>
        <item x="2"/>
        <item h="1" x="3"/>
        <item t="default"/>
      </items>
    </pivotField>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2"/>
  </rowFields>
  <rowItems count="28">
    <i>
      <x v="18"/>
    </i>
    <i>
      <x v="13"/>
    </i>
    <i>
      <x v="12"/>
    </i>
    <i>
      <x v="6"/>
    </i>
    <i>
      <x v="1"/>
    </i>
    <i>
      <x v="15"/>
    </i>
    <i>
      <x v="20"/>
    </i>
    <i>
      <x v="23"/>
    </i>
    <i>
      <x v="21"/>
    </i>
    <i>
      <x v="27"/>
    </i>
    <i>
      <x v="25"/>
    </i>
    <i>
      <x v="4"/>
    </i>
    <i>
      <x v="26"/>
    </i>
    <i>
      <x v="3"/>
    </i>
    <i>
      <x v="7"/>
    </i>
    <i>
      <x v="10"/>
    </i>
    <i>
      <x v="8"/>
    </i>
    <i>
      <x v="2"/>
    </i>
    <i>
      <x v="17"/>
    </i>
    <i>
      <x v="9"/>
    </i>
    <i>
      <x v="16"/>
    </i>
    <i>
      <x v="5"/>
    </i>
    <i>
      <x v="22"/>
    </i>
    <i>
      <x v="11"/>
    </i>
    <i>
      <x v="19"/>
    </i>
    <i>
      <x v="24"/>
    </i>
    <i>
      <x v="14"/>
    </i>
    <i t="grand">
      <x/>
    </i>
  </rowItems>
  <colItems count="1">
    <i/>
  </colItems>
  <dataFields count="1">
    <dataField name="Total Profit" fld="17" baseField="0" baseItem="0"/>
  </dataFields>
  <chartFormats count="3">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7E48E7-5F2C-CB4B-812F-6128B6E27B04}" name="PivotTable1" cacheId="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8">
  <location ref="A23:D33" firstHeaderRow="0" firstDataRow="1" firstDataCol="1"/>
  <pivotFields count="19">
    <pivotField compact="0" numFmtId="15"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numFmtId="2" outline="0" showAll="0"/>
    <pivotField compact="0" outline="0" showAll="0"/>
    <pivotField compact="0" outline="0" showAll="0"/>
    <pivotField dataField="1" compact="0" outline="0" showAll="0"/>
    <pivotField compact="0" outline="0" showAll="0"/>
    <pivotField compact="0" outline="0" showAll="0" sortType="ascending"/>
    <pivotField axis="axisRow" compact="0" outline="0" showAll="0">
      <items count="10">
        <item x="1"/>
        <item x="4"/>
        <item x="7"/>
        <item x="0"/>
        <item x="6"/>
        <item x="8"/>
        <item x="2"/>
        <item x="3"/>
        <item x="5"/>
        <item t="default"/>
      </items>
    </pivotField>
    <pivotField compact="0" outline="0" showAll="0"/>
    <pivotField dataField="1" compact="0" outline="0" showAll="0"/>
    <pivotField compact="0" numFmtId="2" outline="0" showAll="0"/>
    <pivotField compact="0" outline="0" showAll="0" defaultSubtotal="0"/>
  </pivotFields>
  <rowFields count="1">
    <field x="14"/>
  </rowFields>
  <rowItems count="10">
    <i>
      <x/>
    </i>
    <i>
      <x v="1"/>
    </i>
    <i>
      <x v="2"/>
    </i>
    <i>
      <x v="3"/>
    </i>
    <i>
      <x v="4"/>
    </i>
    <i>
      <x v="5"/>
    </i>
    <i>
      <x v="6"/>
    </i>
    <i>
      <x v="7"/>
    </i>
    <i>
      <x v="8"/>
    </i>
    <i t="grand">
      <x/>
    </i>
  </rowItems>
  <colFields count="1">
    <field x="-2"/>
  </colFields>
  <colItems count="3">
    <i>
      <x/>
    </i>
    <i i="1">
      <x v="1"/>
    </i>
    <i i="2">
      <x v="2"/>
    </i>
  </colItems>
  <dataFields count="3">
    <dataField name="Total Spends" fld="8" baseField="0" baseItem="0"/>
    <dataField name="Total payments" fld="11" baseField="0" baseItem="0"/>
    <dataField name="Total Returns" fld="16" baseField="0" baseItem="0"/>
  </dataField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4"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1"/>
          </reference>
        </references>
      </pivotArea>
    </chartFormat>
    <chartFormat chart="1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C41E0B-A7A3-BB40-9D3B-D6838245B373}" name="PivotTable30" cacheId="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A3:D9" firstHeaderRow="0" firstDataRow="1" firstDataCol="1"/>
  <pivotFields count="19">
    <pivotField compact="0" numFmtId="15"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numFmtId="2" outline="0" showAll="0"/>
    <pivotField compact="0" outline="0" showAll="0"/>
    <pivotField compact="0" outline="0" showAll="0"/>
    <pivotField dataField="1" compact="0" outline="0" showAll="0"/>
    <pivotField compact="0" outline="0" showAll="0"/>
    <pivotField axis="axisRow" compact="0" outline="0" showAll="0" sortType="ascending">
      <items count="11">
        <item x="1"/>
        <item x="0"/>
        <item x="2"/>
        <item x="3"/>
        <item x="4"/>
        <item m="1" x="6"/>
        <item m="1" x="5"/>
        <item m="1" x="7"/>
        <item m="1" x="8"/>
        <item m="1" x="9"/>
        <item t="default"/>
      </items>
    </pivotField>
    <pivotField compact="0" outline="0" showAll="0"/>
    <pivotField compact="0" outline="0" showAll="0"/>
    <pivotField dataField="1" compact="0" outline="0" showAll="0"/>
    <pivotField compact="0" numFmtId="2" outline="0" showAll="0"/>
    <pivotField compact="0" outline="0" showAll="0" defaultSubtotal="0"/>
  </pivotFields>
  <rowFields count="1">
    <field x="13"/>
  </rowFields>
  <rowItems count="6">
    <i>
      <x/>
    </i>
    <i>
      <x v="1"/>
    </i>
    <i>
      <x v="2"/>
    </i>
    <i>
      <x v="3"/>
    </i>
    <i>
      <x v="4"/>
    </i>
    <i t="grand">
      <x/>
    </i>
  </rowItems>
  <colFields count="1">
    <field x="-2"/>
  </colFields>
  <colItems count="3">
    <i>
      <x/>
    </i>
    <i i="1">
      <x v="1"/>
    </i>
    <i i="2">
      <x v="2"/>
    </i>
  </colItems>
  <dataFields count="3">
    <dataField name="Total Spends" fld="8" baseField="0" baseItem="0"/>
    <dataField name="Total payments" fld="11" baseField="0" baseItem="0"/>
    <dataField name="Total Returns" fld="16" baseField="0" baseItem="0"/>
  </dataFields>
  <formats count="1">
    <format dxfId="0">
      <pivotArea outline="0" fieldPosition="0">
        <references count="2">
          <reference field="4294967294" count="1" selected="0">
            <x v="2"/>
          </reference>
          <reference field="13" count="1" selected="0" defaultSubtotal="1">
            <x v="5"/>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CAC5476-AE71-234F-B14E-82A47B359452}" name="PivotTable1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Keywords">
  <location ref="A3:B7" firstHeaderRow="1" firstDataRow="1" firstDataCol="1"/>
  <pivotFields count="19">
    <pivotField showAll="0"/>
    <pivotField showAll="0"/>
    <pivotField showAll="0"/>
    <pivotField axis="axisRow" showAll="0" sortType="ascending">
      <items count="5">
        <item h="1" x="3"/>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s>
  <rowFields count="1">
    <field x="3"/>
  </rowFields>
  <rowItems count="4">
    <i>
      <x v="2"/>
    </i>
    <i>
      <x v="1"/>
    </i>
    <i>
      <x v="3"/>
    </i>
    <i t="grand">
      <x/>
    </i>
  </rowItems>
  <colItems count="1">
    <i/>
  </colItems>
  <dataFields count="1">
    <dataField name="Total Profit" fld="17"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3"/>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9"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7F317B5-0DB6-B34B-80BB-B72AD5ACB683}" name="PivotTable1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ampaign">
  <location ref="A21:C38" firstHeaderRow="0" firstDataRow="1" firstDataCol="1"/>
  <pivotFields count="19">
    <pivotField showAll="0"/>
    <pivotField axis="axisRow" showAll="0">
      <items count="17">
        <item x="10"/>
        <item x="1"/>
        <item x="5"/>
        <item x="0"/>
        <item x="3"/>
        <item x="14"/>
        <item x="2"/>
        <item x="12"/>
        <item x="4"/>
        <item x="6"/>
        <item x="9"/>
        <item x="8"/>
        <item x="7"/>
        <item x="13"/>
        <item x="11"/>
        <item x="15"/>
        <item t="default"/>
      </items>
    </pivotField>
    <pivotField showAll="0"/>
    <pivotField showAll="0"/>
    <pivotField showAll="0"/>
    <pivotField showAll="0"/>
    <pivotField showAll="0"/>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items count="3">
        <item x="0"/>
        <item h="1" x="1"/>
        <item t="default"/>
      </items>
    </pivotField>
    <pivotField dataField="1" showAll="0"/>
    <pivotField showAll="0"/>
    <pivotField showAll="0">
      <items count="15">
        <item x="0"/>
        <item x="1"/>
        <item x="2"/>
        <item x="3"/>
        <item x="4"/>
        <item x="5"/>
        <item x="6"/>
        <item x="7"/>
        <item x="8"/>
        <item x="9"/>
        <item x="10"/>
        <item x="11"/>
        <item x="12"/>
        <item x="13"/>
        <item t="default"/>
      </items>
    </pivotField>
  </pivotFields>
  <rowFields count="2">
    <field x="15"/>
    <field x="1"/>
  </rowFields>
  <rowItems count="17">
    <i>
      <x/>
    </i>
    <i r="1">
      <x/>
    </i>
    <i r="1">
      <x v="1"/>
    </i>
    <i r="1">
      <x v="2"/>
    </i>
    <i r="1">
      <x v="3"/>
    </i>
    <i r="1">
      <x v="4"/>
    </i>
    <i r="1">
      <x v="5"/>
    </i>
    <i r="1">
      <x v="6"/>
    </i>
    <i r="1">
      <x v="7"/>
    </i>
    <i r="1">
      <x v="8"/>
    </i>
    <i r="1">
      <x v="9"/>
    </i>
    <i r="1">
      <x v="10"/>
    </i>
    <i r="1">
      <x v="11"/>
    </i>
    <i r="1">
      <x v="12"/>
    </i>
    <i r="1">
      <x v="13"/>
    </i>
    <i r="1">
      <x v="14"/>
    </i>
    <i t="grand">
      <x/>
    </i>
  </rowItems>
  <colFields count="1">
    <field x="-2"/>
  </colFields>
  <colItems count="2">
    <i>
      <x/>
    </i>
    <i i="1">
      <x v="1"/>
    </i>
  </colItems>
  <dataFields count="2">
    <dataField name="Total Spends" fld="8" baseField="0" baseItem="0"/>
    <dataField name="Total Return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2" Type="http://schemas.openxmlformats.org/officeDocument/2006/relationships/hyperlink" Target="https://www.bing.com/images/search?form=xlimg&amp;q=United%20States" TargetMode="External"/><Relationship Id="rId1" Type="http://schemas.openxmlformats.org/officeDocument/2006/relationships/hyperlink" Target="https://www.bing.com/th?id=OSK.08d481ce2e6378c8b3492a5438438208&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Srd>
</file>

<file path=xl/richData/rdarray.xml><?xml version="1.0" encoding="utf-8"?>
<arrayData xmlns="http://schemas.microsoft.com/office/spreadsheetml/2017/richdata2" count="4">
  <a r="2">
    <v t="r">21</v>
    <v t="r">22</v>
  </a>
  <a r="1">
    <v t="s">None</v>
  </a>
  <a r="59">
    <v t="r">41</v>
    <v t="r">20</v>
    <v t="r">42</v>
    <v t="r">43</v>
    <v t="r">44</v>
    <v t="r">45</v>
    <v t="r">46</v>
    <v t="r">47</v>
    <v t="r">48</v>
    <v t="r">49</v>
    <v t="r">50</v>
    <v t="r">6</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a>
  <a r="9">
    <v t="s">Chamorro Time Zone</v>
    <v t="s">Atlantic Time Zone</v>
    <v t="s">Eastern Time Zone</v>
    <v t="s">Central Time Zone</v>
    <v t="s">Mountain Time Zone</v>
    <v t="s">Pacific Time Zone</v>
    <v t="s">Alaska Time Zone</v>
    <v t="s">Hawaii-Aleutian Time Zone</v>
    <v t="s">Samoa Time Zone</v>
  </a>
</arrayData>
</file>

<file path=xl/richData/rdrichvalue.xml><?xml version="1.0" encoding="utf-8"?>
<rvData xmlns="http://schemas.microsoft.com/office/spreadsheetml/2017/richdata" count="105">
  <rv s="0">
    <v>536870912</v>
    <v>United States</v>
    <v>5232ed96-85b1-2edb-12c6-63e6c597a1de</v>
    <v>en-GB</v>
    <v>Map</v>
  </rv>
  <rv s="1">
    <fb>0.44369067999501505</fb>
    <v>28</v>
  </rv>
  <rv s="1">
    <fb>9826675</fb>
    <v>29</v>
  </rv>
  <rv s="1">
    <fb>1359000</fb>
    <v>29</v>
  </rv>
  <rv s="1">
    <fb>11.6</fb>
    <v>30</v>
  </rv>
  <rv s="1">
    <fb>1</fb>
    <v>31</v>
  </rv>
  <rv s="0">
    <v>536870912</v>
    <v>Washington, D.C.</v>
    <v>216726d1-8987-06d3-5eff-823da05c3d3c</v>
    <v>en-GB</v>
    <v>Map</v>
  </rv>
  <rv s="1">
    <fb>5006302.0769999996</fb>
    <v>29</v>
  </rv>
  <rv s="1">
    <fb>117.244195476228</fb>
    <v>32</v>
  </rv>
  <rv s="1">
    <fb>7.4999999999999997E-2</fb>
    <v>28</v>
  </rv>
  <rv s="1">
    <fb>12993.961824772699</fb>
    <v>29</v>
  </rv>
  <rv s="1">
    <fb>1.7295</fb>
    <v>30</v>
  </rv>
  <rv s="1">
    <fb>0.339297856663409</fb>
    <v>28</v>
  </rv>
  <rv s="1">
    <fb>82.427828245269197</fb>
    <v>33</v>
  </rv>
  <rv s="1">
    <fb>0.71</fb>
    <v>34</v>
  </rv>
  <rv s="1">
    <fb>21427700000000</fb>
    <v>35</v>
  </rv>
  <rv s="1">
    <fb>1.0182144</fb>
    <v>28</v>
  </rv>
  <rv s="1">
    <fb>0.88167390000000001</fb>
    <v>28</v>
  </rv>
  <rv s="2">
    <v>0</v>
    <v>26</v>
    <v>36</v>
    <v>7</v>
    <v>0</v>
    <v>Image of United States</v>
  </rv>
  <rv s="1">
    <fb>5.6</fb>
    <v>33</v>
  </rv>
  <rv s="0">
    <v>536870912</v>
    <v>New York</v>
    <v>60d5dc2b-c915-460b-b722-c9e3485499ca</v>
    <v>en-GB</v>
    <v>Map</v>
  </rv>
  <rv s="0">
    <v>805306368</v>
    <v>Joe Biden (President)</v>
    <v>cad484f9-be75-7a78-12dd-16233f823cd7</v>
    <v>en-GB</v>
    <v>Generic</v>
  </rv>
  <rv s="0">
    <v>805306368</v>
    <v>Kamala Harris (Vice President)</v>
    <v>ef5cf66f-32b7-7271-286a-8e8313eda5c5</v>
    <v>en-GB</v>
    <v>Generic</v>
  </rv>
  <rv s="3">
    <v>0</v>
  </rv>
  <rv s="4">
    <v>https://www.bing.com/search?q=united+states&amp;form=skydnc</v>
    <v>Learn more on Bing</v>
  </rv>
  <rv s="1">
    <fb>78.539024390243895</fb>
    <v>33</v>
  </rv>
  <rv s="1">
    <fb>30436313050000</fb>
    <v>35</v>
  </rv>
  <rv s="1">
    <fb>19</fb>
    <v>33</v>
  </rv>
  <rv s="1">
    <fb>7.25</fb>
    <v>34</v>
  </rv>
  <rv s="3">
    <v>1</v>
  </rv>
  <rv s="1">
    <fb>0.1108387988</fb>
    <v>28</v>
  </rv>
  <rv s="1">
    <fb>2.6120000000000001</fb>
    <v>30</v>
  </rv>
  <rv s="1">
    <fb>331893745</fb>
    <v>29</v>
  </rv>
  <rv s="1">
    <fb>0.22600000000000001</fb>
    <v>28</v>
  </rv>
  <rv s="1">
    <fb>0.30499999999999999</fb>
    <v>28</v>
  </rv>
  <rv s="1">
    <fb>0.46799999999999997</fb>
    <v>28</v>
  </rv>
  <rv s="1">
    <fb>1.7000000000000001E-2</fb>
    <v>28</v>
  </rv>
  <rv s="1">
    <fb>5.0999999999999997E-2</fb>
    <v>28</v>
  </rv>
  <rv s="1">
    <fb>0.10300000000000001</fb>
    <v>28</v>
  </rv>
  <rv s="1">
    <fb>0.153</fb>
    <v>28</v>
  </rv>
  <rv s="1">
    <fb>0.62048999786377002</fb>
    <v>28</v>
  </rv>
  <rv s="0">
    <v>536870912</v>
    <v>New York</v>
    <v>caeb7b9a-f5d7-4686-8fb5-cf7628296b13</v>
    <v>en-GB</v>
    <v>Map</v>
  </rv>
  <rv s="0">
    <v>536870912</v>
    <v>Washington</v>
    <v>e8a0d824-4c94-2f90-256a-a6adfa28f789</v>
    <v>en-GB</v>
    <v>Map</v>
  </rv>
  <rv s="0">
    <v>536870912</v>
    <v>California</v>
    <v>3009d91d-d582-4c34-85ba-772ba09e5be1</v>
    <v>en-GB</v>
    <v>Map</v>
  </rv>
  <rv s="0">
    <v>536870912</v>
    <v>Washington</v>
    <v>982ad551-fd5d-45df-bd70-bf704dd576e4</v>
    <v>en-GB</v>
    <v>Map</v>
  </rv>
  <rv s="0">
    <v>536870912</v>
    <v>New Jersey</v>
    <v>05277898-b62b-4878-8632-09d29756a2ff</v>
    <v>en-GB</v>
    <v>Map</v>
  </rv>
  <rv s="0">
    <v>536870912</v>
    <v>Minnesota</v>
    <v>77f97f6f-7e93-46e5-b486-6198effe8dea</v>
    <v>en-GB</v>
    <v>Map</v>
  </rv>
  <rv s="0">
    <v>536870912</v>
    <v>Massachusetts</v>
    <v>845219d5-3650-4199-b926-964ca27c863c</v>
    <v>en-GB</v>
    <v>Map</v>
  </rv>
  <rv s="0">
    <v>536870912</v>
    <v>Missouri</v>
    <v>6185f8cb-44e1-4da6-9bf0-b75286aeb591</v>
    <v>en-GB</v>
    <v>Map</v>
  </rv>
  <rv s="0">
    <v>536870912</v>
    <v>South Carolina</v>
    <v>810015e8-b10b-4232-9e2c-de87a67bd26e</v>
    <v>en-GB</v>
    <v>Map</v>
  </rv>
  <rv s="0">
    <v>536870912</v>
    <v>Nevada</v>
    <v>c2157d7e-617e-4517-80f8-1b08113afc14</v>
    <v>en-GB</v>
    <v>Map</v>
  </rv>
  <rv s="0">
    <v>536870912</v>
    <v>Texas</v>
    <v>00a23ccd-3344-461c-8b9f-c2bb55be5815</v>
    <v>en-GB</v>
    <v>Map</v>
  </rv>
  <rv s="0">
    <v>536870912</v>
    <v>Maryland</v>
    <v>4c472f4d-06a8-4d90-8bb8-da4d168c73fe</v>
    <v>en-GB</v>
    <v>Map</v>
  </rv>
  <rv s="0">
    <v>536870912</v>
    <v>North Carolina</v>
    <v>9e2bf053-dd80-4646-8f26-65075e7085c0</v>
    <v>en-GB</v>
    <v>Map</v>
  </rv>
  <rv s="0">
    <v>536870912</v>
    <v>West Virginia</v>
    <v>8a47255a-fae3-4faa-aa32-c6f384cb6c1d</v>
    <v>en-GB</v>
    <v>Map</v>
  </rv>
  <rv s="0">
    <v>536870912</v>
    <v>Ohio</v>
    <v>6f3df7da-1ef6-48e3-b2b3-b5b5fce3e846</v>
    <v>en-GB</v>
    <v>Map</v>
  </rv>
  <rv s="0">
    <v>536870912</v>
    <v>Virginia</v>
    <v>7eee9976-e8a7-472c-ada1-007208abd678</v>
    <v>en-GB</v>
    <v>Map</v>
  </rv>
  <rv s="0">
    <v>536870912</v>
    <v>Michigan</v>
    <v>162411c2-b757-495d-aa81-93942fae2f7e</v>
    <v>en-GB</v>
    <v>Map</v>
  </rv>
  <rv s="0">
    <v>536870912</v>
    <v>Pennsylvania</v>
    <v>6304580e-c803-4266-818a-971619176547</v>
    <v>en-GB</v>
    <v>Map</v>
  </rv>
  <rv s="0">
    <v>536870912</v>
    <v>Alaska</v>
    <v>31c4c7a1-54e7-4306-ac9b-f1b02e85bda5</v>
    <v>en-GB</v>
    <v>Map</v>
  </rv>
  <rv s="0">
    <v>536870912</v>
    <v>Iowa</v>
    <v>77850824-b07a-487a-af58-37f9949afc27</v>
    <v>en-GB</v>
    <v>Map</v>
  </rv>
  <rv s="0">
    <v>536870912</v>
    <v>Wyoming</v>
    <v>bff03ad6-2b7f-400b-a76e-eb9fc4a93961</v>
    <v>en-GB</v>
    <v>Map</v>
  </rv>
  <rv s="0">
    <v>536870912</v>
    <v>Hawaii</v>
    <v>b6f01eaf-aecf-44f6-b64d-1f6e982365c3</v>
    <v>en-GB</v>
    <v>Map</v>
  </rv>
  <rv s="0">
    <v>536870912</v>
    <v>Oregon</v>
    <v>cacd36fd-7c62-43e2-a632-64a2a1811933</v>
    <v>en-GB</v>
    <v>Map</v>
  </rv>
  <rv s="0">
    <v>536870912</v>
    <v>North Dakota</v>
    <v>77fbc744-3efe-4aa9-9e8e-f8034f06b941</v>
    <v>en-GB</v>
    <v>Map</v>
  </rv>
  <rv s="0">
    <v>536870912</v>
    <v>Oklahoma</v>
    <v>cbcf556f-952a-4665-bb95-0500b27f9976</v>
    <v>en-GB</v>
    <v>Map</v>
  </rv>
  <rv s="0">
    <v>536870912</v>
    <v>Montana</v>
    <v>447d6cd5-53f6-4c8f-bf6c-9ff228415c3b</v>
    <v>en-GB</v>
    <v>Map</v>
  </rv>
  <rv s="0">
    <v>536870912</v>
    <v>Kentucky</v>
    <v>108dfd18-4626-481a-8dfa-18f64e6eac84</v>
    <v>en-GB</v>
    <v>Map</v>
  </rv>
  <rv s="0">
    <v>536870912</v>
    <v>Illinois</v>
    <v>4131acb8-628a-4241-8920-ca79eab9dade</v>
    <v>en-GB</v>
    <v>Map</v>
  </rv>
  <rv s="0">
    <v>536870912</v>
    <v>Louisiana</v>
    <v>0ca1e87f-e2f6-43fb-8deb-d22bd09a9cae</v>
    <v>en-GB</v>
    <v>Map</v>
  </rv>
  <rv s="0">
    <v>536870912</v>
    <v>Connecticut</v>
    <v>b3ca6523-435e-4a3b-8f78-1ad900a52cf8</v>
    <v>en-GB</v>
    <v>Map</v>
  </rv>
  <rv s="0">
    <v>536870912</v>
    <v>Arizona</v>
    <v>bf973f46-5962-4997-a7ba-a05f1aa2a9f9</v>
    <v>en-GB</v>
    <v>Map</v>
  </rv>
  <rv s="0">
    <v>536870912</v>
    <v>Florida</v>
    <v>5fece3f4-e8e8-4159-843e-f725a930ad50</v>
    <v>en-GB</v>
    <v>Map</v>
  </rv>
  <rv s="0">
    <v>536870912</v>
    <v>Nebraska</v>
    <v>3e64ff5d-6b40-4dbe-91b1-0e554e892496</v>
    <v>en-GB</v>
    <v>Map</v>
  </rv>
  <rv s="0">
    <v>536870912</v>
    <v>Indiana</v>
    <v>109f7e5a-efbb-4953-b4b8-cb812ce1ff5d</v>
    <v>en-GB</v>
    <v>Map</v>
  </rv>
  <rv s="0">
    <v>536870912</v>
    <v>Wisconsin</v>
    <v>cb4d2853-06f4-4467-8e7c-4e31cbb35cb2</v>
    <v>en-GB</v>
    <v>Map</v>
  </rv>
  <rv s="0">
    <v>536870912</v>
    <v>Tennessee</v>
    <v>9bbc9c72-1bf1-4ef6-b66d-a6cdef70f4f3</v>
    <v>en-GB</v>
    <v>Map</v>
  </rv>
  <rv s="0">
    <v>536870912</v>
    <v>South Dakota</v>
    <v>9cee0b65-d357-479e-a066-31c634648f47</v>
    <v>en-GB</v>
    <v>Map</v>
  </rv>
  <rv s="0">
    <v>536870912</v>
    <v>New Mexico</v>
    <v>a16d3636-4349-41c7-a77e-89e34b26a8ad</v>
    <v>en-GB</v>
    <v>Map</v>
  </rv>
  <rv s="0">
    <v>536870912</v>
    <v>New Hampshire</v>
    <v>9ca71997-cc97-46eb-8911-fac32f80b0b1</v>
    <v>en-GB</v>
    <v>Map</v>
  </rv>
  <rv s="0">
    <v>536870912</v>
    <v>Kansas</v>
    <v>6e527b71-bd3e-4bc1-b1c0-59d288b4fd5e</v>
    <v>en-GB</v>
    <v>Map</v>
  </rv>
  <rv s="0">
    <v>536870912</v>
    <v>Maine</v>
    <v>d62dd683-9cf9-4db9-a497-d810d529592b</v>
    <v>en-GB</v>
    <v>Map</v>
  </rv>
  <rv s="0">
    <v>536870912</v>
    <v>Vermont</v>
    <v>221864cc-447e-4e78-847c-59e485d73bff</v>
    <v>en-GB</v>
    <v>Map</v>
  </rv>
  <rv s="0">
    <v>536870912</v>
    <v>Georgia</v>
    <v>84604bc7-2c47-4f8d-8ea5-b6ac8c018a20</v>
    <v>en-GB</v>
    <v>Map</v>
  </rv>
  <rv s="0">
    <v>536870912</v>
    <v>Mississippi</v>
    <v>6af619ca-217d-49c0-9a86-153fc7fbcd78</v>
    <v>en-GB</v>
    <v>Map</v>
  </rv>
  <rv s="0">
    <v>536870912</v>
    <v>Alabama</v>
    <v>376f8b06-52f6-4e72-a31d-311a3563e645</v>
    <v>en-GB</v>
    <v>Map</v>
  </rv>
  <rv s="0">
    <v>536870912</v>
    <v>Rhode Island</v>
    <v>65a08f52-b469-4f7c-8353-9b3c0b2a5752</v>
    <v>en-GB</v>
    <v>Map</v>
  </rv>
  <rv s="0">
    <v>536870912</v>
    <v>Idaho</v>
    <v>ecd30387-20fa-4523-9045-e2860154b5e9</v>
    <v>en-GB</v>
    <v>Map</v>
  </rv>
  <rv s="0">
    <v>536870912</v>
    <v>Utah</v>
    <v>c6705e44-d27f-4240-95a2-54e802e3b524</v>
    <v>en-GB</v>
    <v>Map</v>
  </rv>
  <rv s="0">
    <v>536870912</v>
    <v>Arkansas</v>
    <v>b939db72-08f2-4ea6-a16a-a53bf32e6612</v>
    <v>en-GB</v>
    <v>Map</v>
  </rv>
  <rv s="0">
    <v>536870912</v>
    <v>Colorado</v>
    <v>a070c5c2-b22d-41d8-b869-f20e583c4f80</v>
    <v>en-GB</v>
    <v>Map</v>
  </rv>
  <rv s="0">
    <v>536870912</v>
    <v>Delaware</v>
    <v>8ad617cc-3d7a-4b3c-a787-098de959ccc4</v>
    <v>en-GB</v>
    <v>Map</v>
  </rv>
  <rv s="0">
    <v>536870912</v>
    <v>Puerto Rico</v>
    <v>72752f4d-11d3-5470-b64e-b9e012b0520f</v>
    <v>en-GB</v>
    <v>Map</v>
  </rv>
  <rv s="0">
    <v>536870912</v>
    <v>American Samoa</v>
    <v>12d04d63-b9b5-855b-0821-b32474a729a4</v>
    <v>en-GB</v>
    <v>Map</v>
  </rv>
  <rv s="0">
    <v>536870912</v>
    <v>United States Virgin Islands</v>
    <v>38bd827b-bc00-140e-85be-46a96078429c</v>
    <v>en-GB</v>
    <v>Map</v>
  </rv>
  <rv s="0">
    <v>536870912</v>
    <v>Northern Mariana Islands</v>
    <v>f4475436-adda-9ff0-b5fe-6c3dff0e26be</v>
    <v>en-GB</v>
    <v>Map</v>
  </rv>
  <rv s="0">
    <v>536870912</v>
    <v>Guam</v>
    <v>f842c067-b461-3084-6a3b-6c6c7431fc9a</v>
    <v>en-GB</v>
    <v>Map</v>
  </rv>
  <rv s="0">
    <v>536870912</v>
    <v>United States Minor Outlying Islands</v>
    <v>0a148d8f-0026-1089-40fb-cf776177ba31</v>
    <v>en-GB</v>
    <v>Map</v>
  </rv>
  <rv s="3">
    <v>2</v>
  </rv>
  <rv s="1">
    <fb>9.5866513904898809E-2</fb>
    <v>28</v>
  </rv>
  <rv s="3">
    <v>3</v>
  </rv>
  <rv s="1">
    <fb>0.36599999999999999</fb>
    <v>28</v>
  </rv>
  <rv s="1">
    <fb>0.14699999999999999</fb>
    <v>37</v>
  </rv>
  <rv s="1">
    <fb>270663028</fb>
    <v>29</v>
  </rv>
  <rv s="5">
    <v>#VALUE!</v>
    <v>20</v>
    <v>21</v>
    <v>United States</v>
    <v>24</v>
    <v>25</v>
    <v>Map</v>
    <v>26</v>
    <v>27</v>
    <v>en-GB</v>
    <v>5232ed96-85b1-2edb-12c6-63e6c597a1de</v>
    <v>536870912</v>
    <v>1</v>
    <v>US</v>
    <v>1</v>
    <v>2</v>
    <v>3</v>
    <v>4</v>
    <v>5</v>
    <v>6</v>
    <v>7</v>
    <v>8</v>
    <v>9</v>
    <v>USD</v>
    <v>The United States of America, commonly known as the United States or America, is a country primarily located in North America consisting of 50 states, a federal district, five major unincorporated territories, nine Minor Outlying Islands, and 326 Indian reservations. It is the world's third-largest country by both land and total area. It shares land borders with Canada to its north and with Mexico to its south and has maritime borders with the Bahamas, Cuba, Russia, and other nations. With a population of over 333 million, it is the most populous country in the Americas and the third-most populous in the world. The national capital of the United States is Washington, D.C., and its most populous city and principal financial center is New York City.</v>
    <v>10</v>
    <v>11</v>
    <v>12</v>
    <v>13</v>
    <v>14</v>
    <v>15</v>
    <v>16</v>
    <v>17</v>
    <v>18</v>
    <v>19</v>
    <v>20</v>
    <v>23</v>
    <v>24</v>
    <v>25</v>
    <v>26</v>
    <v>27</v>
    <v>28</v>
    <v>United States</v>
    <v>The Star-Spangled Banner</v>
    <v>29</v>
    <v>United States of America</v>
    <v>30</v>
    <v>31</v>
    <v>32</v>
    <v>33</v>
    <v>34</v>
    <v>35</v>
    <v>36</v>
    <v>37</v>
    <v>38</v>
    <v>39</v>
    <v>40</v>
    <v>98</v>
    <v>99</v>
    <v>100</v>
    <v>101</v>
    <v>102</v>
    <v>United States</v>
    <v>103</v>
    <v>mdp/vdpid/244</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_Attribution" t="spb"/>
    <k n="_Display" t="spb"/>
    <k n="_DisplayString" t="s"/>
    <k n="_Flags" t="spb"/>
    <k n="_Format" t="spb"/>
    <k n="_Icon" t="s"/>
    <k n="_Provider" t="spb"/>
    <k n="_SubLabel" t="spb"/>
    <k n="%EntityCulture" t="s"/>
    <k n="%EntityId" t="s"/>
    <k n="%EntityServiceId" t="i"/>
    <k n="%IsRefreshable" t="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1">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spbArrays>
  <spbData count="38">
    <spb s="0">
      <v xml:space="preserve">data.worldbank.org	</v>
      <v xml:space="preserve">	</v>
      <v xml:space="preserve">http://data.worldbank.org/indicator/FP.CPI.TOTL	</v>
      <v xml:space="preserve">	</v>
    </spb>
    <spb s="0">
      <v xml:space="preserve">Wikipedia	US Census	US Census	</v>
      <v xml:space="preserve">CC-BY-SA			</v>
      <v xml:space="preserve">http://en.wikipedia.org/wiki/United_States	https://www.census.gov/popest/data/state/asrh/2014/files/SC-EST2014-AGESEX-CIV.csv	http://www.census.gov/quickfacts/table/VET605214/	</v>
      <v xml:space="preserve">http://creativecommons.org/licenses/by-sa/3.0/			</v>
    </spb>
    <spb s="0">
      <v xml:space="preserve">	</v>
      <v xml:space="preserve">	</v>
      <v xml:space="preserve">https://en.wikipedia.org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http://en.wikipedia.org/wiki/United_States	</v>
      <v xml:space="preserve">http://creativecommons.org/licenses/by-sa/3.0/	</v>
    </spb>
    <spb s="0">
      <v xml:space="preserve">Wikipedia	US Census	Cia	</v>
      <v xml:space="preserve">CC-BY-SA			</v>
      <v xml:space="preserve">http://en.wikipedia.org/wiki/United_States	https://www.census.gov/popest/data/state/asrh/2014/files/SC-EST2014-AGESEX-CIV.csv	https://www.cia.gov/library/publications/the-world-factbook/geos/us.html?Transportation	</v>
      <v xml:space="preserve">http://creativecommons.org/licenses/by-sa/3.0/			</v>
    </spb>
    <spb s="0">
      <v xml:space="preserve">Wikipedia	US Census	US Census	Sec	</v>
      <v xml:space="preserve">CC-BY-SA				</v>
      <v xml:space="preserve">http://en.wikipedia.org/wiki/United_States	https://www.census.gov/popest/data/state/asrh/2014/files/SC-EST2014-AGESEX-CIV.csv	http://www.census.gov/quickfacts/table/VET605214/	https://www.sec.gov/cgi-bin/browse-edgar?action=getcompany&amp;CIK=0001582635	</v>
      <v xml:space="preserve">http://creativecommons.org/licenses/by-sa/3.0/				</v>
    </spb>
    <spb s="0">
      <v xml:space="preserve">data.worldbank.org	</v>
      <v xml:space="preserve">	</v>
      <v xml:space="preserve">http://data.worldbank.org/indicator/SP.DYN.TFRT.IN	</v>
      <v xml:space="preserve">	</v>
    </spb>
    <spb s="0">
      <v xml:space="preserve">US Census	</v>
      <v xml:space="preserve">	</v>
      <v xml:space="preserve">https://www.census.gov/popest/data/state/asrh/2014/files/SC-EST2014-AGESEX-CIV.csv	</v>
      <v xml:space="preserve">	</v>
    </spb>
    <spb s="0">
      <v xml:space="preserve">data.worldbank.org	</v>
      <v xml:space="preserve">	</v>
      <v xml:space="preserve">http://data.worldbank.org/indicator/SP.DYN.LE00.IN	</v>
      <v xml:space="preserve">	</v>
    </spb>
    <spb s="0">
      <v xml:space="preserve">Wikipedia	Wikipedia	Wikidata	</v>
      <v xml:space="preserve">CC-BY-SA	CC-BY-SA		</v>
      <v xml:space="preserve">http://en.wikipedia.org/wiki/United_States	https://en.wikipedia.org/wiki/United_States	https://www.wikidata.org/wiki/Q30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Wikipedia	US Census	Cia	US Census	Sec	</v>
      <v xml:space="preserve">CC-BY-SA					</v>
      <v xml:space="preserve">http://en.wikipedia.org/wiki/United_States	https://www.census.gov/popest/data/state/asrh/2014/files/SC-EST2014-AGESEX-CIV.csv	https://www.cia.gov/library/publications/the-world-factbook/geos/us.html?Transportation	http://www.census.gov/quickfacts/table/VET605214/	https://www.sec.gov/cgi-bin/browse-edgar?action=getcompany&amp;CIK=0001582635	</v>
      <v xml:space="preserve">http://creativecommons.org/licenses/by-sa/3.0/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2</v>
      <v>3</v>
      <v>2</v>
      <v>2</v>
      <v>2</v>
      <v>4</v>
      <v>5</v>
      <v>6</v>
      <v>4</v>
      <v>4</v>
      <v>7</v>
      <v>1</v>
      <v>8</v>
      <v>9</v>
      <v>10</v>
      <v>8</v>
      <v>11</v>
      <v>12</v>
      <v>13</v>
      <v>8</v>
      <v>14</v>
      <v>8</v>
      <v>15</v>
      <v>16</v>
      <v>17</v>
      <v>18</v>
      <v>8</v>
      <v>1</v>
      <v>8</v>
      <v>8</v>
      <v>8</v>
      <v>8</v>
      <v>8</v>
      <v>8</v>
      <v>8</v>
      <v>8</v>
      <v>8</v>
      <v>8</v>
      <v>19</v>
    </spb>
    <spb s="2">
      <v>0</v>
      <v>Name</v>
      <v>LearnMoreOnLink</v>
    </spb>
    <spb s="3">
      <v>0</v>
      <v>0</v>
      <v>0</v>
    </spb>
    <spb s="4">
      <v>0</v>
      <v>0</v>
    </spb>
    <spb s="5">
      <v>22</v>
      <v>22</v>
      <v>23</v>
      <v>22</v>
    </spb>
    <spb s="6">
      <v>1</v>
      <v>2</v>
      <v>3</v>
    </spb>
    <spb s="7">
      <v>https://www.bing.com</v>
      <v>https://www.bing.com/th?id=Ga%5Cbing_yt.png&amp;w=100&amp;h=40&amp;c=0&amp;pid=0.1</v>
      <v>Powered by Bing</v>
    </spb>
    <spb s="8">
      <v>2019</v>
      <v>2019</v>
      <v>square km</v>
      <v>per thousand (2018)</v>
      <v>2021</v>
      <v>2022</v>
      <v>2018</v>
      <v>per liter (2016)</v>
      <v>2019</v>
      <v>years (2018)</v>
      <v>2019</v>
      <v>per thousand (2018)</v>
      <v>2019</v>
      <v>2017</v>
      <v>2016</v>
      <v>2020</v>
      <v>2016</v>
      <v>2017</v>
      <v>kilotons per year (2016)</v>
      <v>deaths per 100,000 (2017)</v>
      <v>kWh (2014)</v>
      <v>2015</v>
      <v>2018</v>
      <v>2016</v>
      <v>2016</v>
      <v>2016</v>
      <v>2016</v>
      <v>2016</v>
      <v>2015</v>
      <v>2016</v>
      <v>2016</v>
      <v>2017</v>
      <v>2017</v>
      <v>2019</v>
    </spb>
    <spb s="9">
      <v>4</v>
    </spb>
    <spb s="9">
      <v>5</v>
    </spb>
    <spb s="9">
      <v>6</v>
    </spb>
    <spb s="9">
      <v>7</v>
    </spb>
    <spb s="9">
      <v>8</v>
    </spb>
    <spb s="9">
      <v>9</v>
    </spb>
    <spb s="9">
      <v>10</v>
    </spb>
    <spb s="9">
      <v>11</v>
    </spb>
    <spb s="0">
      <v xml:space="preserve">	</v>
      <v xml:space="preserve">	</v>
      <v xml:space="preserve">https://en.wikipedia.org/wiki/United_States	</v>
      <v xml:space="preserve">https://creativecommons.org/licenses/by-sa/3.0	</v>
    </spb>
    <spb s="9">
      <v>12</v>
    </spb>
  </spbData>
</supportingPropertyBags>
</file>

<file path=xl/richData/rdsupportingpropertybagstructure.xml><?xml version="1.0" encoding="utf-8"?>
<spbStructures xmlns="http://schemas.microsoft.com/office/spreadsheetml/2017/richdata2" count="10">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Fertility rate" t="spb"/>
    <k n="Gasoline pric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IsHeroField" t="b"/>
    <rPr n="RequiresInlineAttribution" t="b"/>
    <rPr n="NumberFormat" t="s"/>
  </richProperties>
  <richStyles>
    <rSty>
      <rpv i="0">1</rpv>
    </rSty>
    <rSty>
      <rpv i="1">1</rpv>
    </rSty>
    <rSty>
      <rpv i="2">1</rpv>
    </rSty>
    <rSty dxfid="3">
      <rpv i="3">0.0%</rpv>
    </rSty>
    <rSty dxfid="0">
      <rpv i="3">#,##0</rpv>
    </rSty>
    <rSty dxfid="2">
      <rpv i="3">0.00</rpv>
    </rSty>
    <rSty dxfid="5">
      <rpv i="3">0</rpv>
    </rSty>
    <rSty dxfid="4">
      <rpv i="3">#,##0.00</rpv>
    </rSty>
    <rSty dxfid="1">
      <rpv i="3">0.0</rpv>
    </rSty>
    <rSty dxfid="1">
      <rpv i="3">_([$$-en-US]* #,##0.00_);_([$$-en-US]* (#,##0.00);_([$$-en-US]* "-"??_);_(@_)</rpv>
    </rSty>
    <rSty dxfid="1">
      <rpv i="3">_([$$-en-US]* #,##0_);_([$$-en-US]* (#,##0);_([$$-en-US]* "-"_);_(@_)</rpv>
    </rSty>
    <rSty dxfid="3"/>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EE3DCB7E-D43E-0340-8A1F-21406A20CFF7}" sourceName="Week">
  <pivotTables>
    <pivotTable tabId="3" name="PivotTable10"/>
    <pivotTable tabId="3" name="PivotTable11"/>
    <pivotTable tabId="9" name="PivotTable30"/>
    <pivotTable tabId="9" name="PivotTable1"/>
  </pivotTables>
  <data>
    <tabular pivotCacheId="1650684989">
      <items count="368">
        <i x="32" s="1"/>
        <i x="61" s="1"/>
        <i x="124" s="1"/>
        <i x="96" s="1"/>
        <i x="39" s="1"/>
        <i x="68" s="1"/>
        <i x="103" s="1"/>
        <i x="46" s="1"/>
        <i x="75" s="1"/>
        <i x="110" s="1"/>
        <i x="53" s="1"/>
        <i x="82" s="1"/>
        <i x="25" s="1"/>
        <i x="117" s="1"/>
        <i x="89" s="1"/>
        <i x="0" s="1" nd="1"/>
        <i x="367" s="1" nd="1"/>
        <i x="92" s="1" nd="1"/>
        <i x="214" s="1" nd="1"/>
        <i x="336" s="1" nd="1"/>
        <i x="1" s="1" nd="1"/>
        <i x="183" s="1" nd="1"/>
        <i x="153" s="1" nd="1"/>
        <i x="122" s="1" nd="1"/>
        <i x="306" s="1" nd="1"/>
        <i x="275" s="1" nd="1"/>
        <i x="245" s="1" nd="1"/>
        <i x="93" s="1" nd="1"/>
        <i x="215" s="1" nd="1"/>
        <i x="337" s="1" nd="1"/>
        <i x="33" s="1" nd="1"/>
        <i x="2" s="1" nd="1"/>
        <i x="184" s="1" nd="1"/>
        <i x="154" s="1" nd="1"/>
        <i x="62" s="1" nd="1"/>
        <i x="123" s="1" nd="1"/>
        <i x="307" s="1" nd="1"/>
        <i x="276" s="1" nd="1"/>
        <i x="246" s="1" nd="1"/>
        <i x="94" s="1" nd="1"/>
        <i x="216" s="1" nd="1"/>
        <i x="338" s="1" nd="1"/>
        <i x="34" s="1" nd="1"/>
        <i x="3" s="1" nd="1"/>
        <i x="185" s="1" nd="1"/>
        <i x="155" s="1" nd="1"/>
        <i x="63" s="1" nd="1"/>
        <i x="308" s="1" nd="1"/>
        <i x="277" s="1" nd="1"/>
        <i x="247" s="1" nd="1"/>
        <i x="95" s="1" nd="1"/>
        <i x="217" s="1" nd="1"/>
        <i x="339" s="1" nd="1"/>
        <i x="35" s="1" nd="1"/>
        <i x="4" s="1" nd="1"/>
        <i x="186" s="1" nd="1"/>
        <i x="156" s="1" nd="1"/>
        <i x="64" s="1" nd="1"/>
        <i x="125" s="1" nd="1"/>
        <i x="309" s="1" nd="1"/>
        <i x="278" s="1" nd="1"/>
        <i x="248" s="1" nd="1"/>
        <i x="218" s="1" nd="1"/>
        <i x="340" s="1" nd="1"/>
        <i x="36" s="1" nd="1"/>
        <i x="5" s="1" nd="1"/>
        <i x="187" s="1" nd="1"/>
        <i x="157" s="1" nd="1"/>
        <i x="65" s="1" nd="1"/>
        <i x="126" s="1" nd="1"/>
        <i x="310" s="1" nd="1"/>
        <i x="279" s="1" nd="1"/>
        <i x="249" s="1" nd="1"/>
        <i x="97" s="1" nd="1"/>
        <i x="219" s="1" nd="1"/>
        <i x="341" s="1" nd="1"/>
        <i x="37" s="1" nd="1"/>
        <i x="6" s="1" nd="1"/>
        <i x="188" s="1" nd="1"/>
        <i x="158" s="1" nd="1"/>
        <i x="66" s="1" nd="1"/>
        <i x="127" s="1" nd="1"/>
        <i x="311" s="1" nd="1"/>
        <i x="280" s="1" nd="1"/>
        <i x="250" s="1" nd="1"/>
        <i x="98" s="1" nd="1"/>
        <i x="220" s="1" nd="1"/>
        <i x="342" s="1" nd="1"/>
        <i x="38" s="1" nd="1"/>
        <i x="7" s="1" nd="1"/>
        <i x="189" s="1" nd="1"/>
        <i x="159" s="1" nd="1"/>
        <i x="67" s="1" nd="1"/>
        <i x="128" s="1" nd="1"/>
        <i x="312" s="1" nd="1"/>
        <i x="281" s="1" nd="1"/>
        <i x="251" s="1" nd="1"/>
        <i x="99" s="1" nd="1"/>
        <i x="221" s="1" nd="1"/>
        <i x="343" s="1" nd="1"/>
        <i x="8" s="1" nd="1"/>
        <i x="190" s="1" nd="1"/>
        <i x="160" s="1" nd="1"/>
        <i x="129" s="1" nd="1"/>
        <i x="313" s="1" nd="1"/>
        <i x="282" s="1" nd="1"/>
        <i x="252" s="1" nd="1"/>
        <i x="100" s="1" nd="1"/>
        <i x="222" s="1" nd="1"/>
        <i x="344" s="1" nd="1"/>
        <i x="40" s="1" nd="1"/>
        <i x="9" s="1" nd="1"/>
        <i x="191" s="1" nd="1"/>
        <i x="161" s="1" nd="1"/>
        <i x="69" s="1" nd="1"/>
        <i x="130" s="1" nd="1"/>
        <i x="314" s="1" nd="1"/>
        <i x="283" s="1" nd="1"/>
        <i x="253" s="1" nd="1"/>
        <i x="101" s="1" nd="1"/>
        <i x="223" s="1" nd="1"/>
        <i x="345" s="1" nd="1"/>
        <i x="41" s="1" nd="1"/>
        <i x="10" s="1" nd="1"/>
        <i x="192" s="1" nd="1"/>
        <i x="162" s="1" nd="1"/>
        <i x="70" s="1" nd="1"/>
        <i x="131" s="1" nd="1"/>
        <i x="315" s="1" nd="1"/>
        <i x="284" s="1" nd="1"/>
        <i x="254" s="1" nd="1"/>
        <i x="102" s="1" nd="1"/>
        <i x="224" s="1" nd="1"/>
        <i x="346" s="1" nd="1"/>
        <i x="42" s="1" nd="1"/>
        <i x="11" s="1" nd="1"/>
        <i x="193" s="1" nd="1"/>
        <i x="163" s="1" nd="1"/>
        <i x="71" s="1" nd="1"/>
        <i x="132" s="1" nd="1"/>
        <i x="316" s="1" nd="1"/>
        <i x="285" s="1" nd="1"/>
        <i x="255" s="1" nd="1"/>
        <i x="225" s="1" nd="1"/>
        <i x="347" s="1" nd="1"/>
        <i x="43" s="1" nd="1"/>
        <i x="12" s="1" nd="1"/>
        <i x="194" s="1" nd="1"/>
        <i x="164" s="1" nd="1"/>
        <i x="72" s="1" nd="1"/>
        <i x="133" s="1" nd="1"/>
        <i x="317" s="1" nd="1"/>
        <i x="286" s="1" nd="1"/>
        <i x="256" s="1" nd="1"/>
        <i x="104" s="1" nd="1"/>
        <i x="226" s="1" nd="1"/>
        <i x="348" s="1" nd="1"/>
        <i x="44" s="1" nd="1"/>
        <i x="13" s="1" nd="1"/>
        <i x="195" s="1" nd="1"/>
        <i x="165" s="1" nd="1"/>
        <i x="73" s="1" nd="1"/>
        <i x="134" s="1" nd="1"/>
        <i x="318" s="1" nd="1"/>
        <i x="287" s="1" nd="1"/>
        <i x="257" s="1" nd="1"/>
        <i x="105" s="1" nd="1"/>
        <i x="227" s="1" nd="1"/>
        <i x="349" s="1" nd="1"/>
        <i x="45" s="1" nd="1"/>
        <i x="14" s="1" nd="1"/>
        <i x="196" s="1" nd="1"/>
        <i x="166" s="1" nd="1"/>
        <i x="74" s="1" nd="1"/>
        <i x="135" s="1" nd="1"/>
        <i x="319" s="1" nd="1"/>
        <i x="288" s="1" nd="1"/>
        <i x="258" s="1" nd="1"/>
        <i x="106" s="1" nd="1"/>
        <i x="228" s="1" nd="1"/>
        <i x="350" s="1" nd="1"/>
        <i x="15" s="1" nd="1"/>
        <i x="197" s="1" nd="1"/>
        <i x="167" s="1" nd="1"/>
        <i x="136" s="1" nd="1"/>
        <i x="320" s="1" nd="1"/>
        <i x="289" s="1" nd="1"/>
        <i x="259" s="1" nd="1"/>
        <i x="107" s="1" nd="1"/>
        <i x="229" s="1" nd="1"/>
        <i x="351" s="1" nd="1"/>
        <i x="47" s="1" nd="1"/>
        <i x="16" s="1" nd="1"/>
        <i x="198" s="1" nd="1"/>
        <i x="168" s="1" nd="1"/>
        <i x="76" s="1" nd="1"/>
        <i x="137" s="1" nd="1"/>
        <i x="321" s="1" nd="1"/>
        <i x="290" s="1" nd="1"/>
        <i x="260" s="1" nd="1"/>
        <i x="108" s="1" nd="1"/>
        <i x="230" s="1" nd="1"/>
        <i x="352" s="1" nd="1"/>
        <i x="48" s="1" nd="1"/>
        <i x="17" s="1" nd="1"/>
        <i x="199" s="1" nd="1"/>
        <i x="169" s="1" nd="1"/>
        <i x="77" s="1" nd="1"/>
        <i x="138" s="1" nd="1"/>
        <i x="322" s="1" nd="1"/>
        <i x="291" s="1" nd="1"/>
        <i x="261" s="1" nd="1"/>
        <i x="109" s="1" nd="1"/>
        <i x="231" s="1" nd="1"/>
        <i x="353" s="1" nd="1"/>
        <i x="49" s="1" nd="1"/>
        <i x="18" s="1" nd="1"/>
        <i x="200" s="1" nd="1"/>
        <i x="170" s="1" nd="1"/>
        <i x="78" s="1" nd="1"/>
        <i x="139" s="1" nd="1"/>
        <i x="323" s="1" nd="1"/>
        <i x="292" s="1" nd="1"/>
        <i x="262" s="1" nd="1"/>
        <i x="232" s="1" nd="1"/>
        <i x="354" s="1" nd="1"/>
        <i x="50" s="1" nd="1"/>
        <i x="19" s="1" nd="1"/>
        <i x="201" s="1" nd="1"/>
        <i x="171" s="1" nd="1"/>
        <i x="79" s="1" nd="1"/>
        <i x="140" s="1" nd="1"/>
        <i x="324" s="1" nd="1"/>
        <i x="293" s="1" nd="1"/>
        <i x="263" s="1" nd="1"/>
        <i x="111" s="1" nd="1"/>
        <i x="233" s="1" nd="1"/>
        <i x="355" s="1" nd="1"/>
        <i x="51" s="1" nd="1"/>
        <i x="20" s="1" nd="1"/>
        <i x="202" s="1" nd="1"/>
        <i x="172" s="1" nd="1"/>
        <i x="80" s="1" nd="1"/>
        <i x="141" s="1" nd="1"/>
        <i x="325" s="1" nd="1"/>
        <i x="294" s="1" nd="1"/>
        <i x="264" s="1" nd="1"/>
        <i x="112" s="1" nd="1"/>
        <i x="234" s="1" nd="1"/>
        <i x="356" s="1" nd="1"/>
        <i x="52" s="1" nd="1"/>
        <i x="21" s="1" nd="1"/>
        <i x="203" s="1" nd="1"/>
        <i x="173" s="1" nd="1"/>
        <i x="81" s="1" nd="1"/>
        <i x="142" s="1" nd="1"/>
        <i x="326" s="1" nd="1"/>
        <i x="295" s="1" nd="1"/>
        <i x="265" s="1" nd="1"/>
        <i x="113" s="1" nd="1"/>
        <i x="235" s="1" nd="1"/>
        <i x="357" s="1" nd="1"/>
        <i x="22" s="1" nd="1"/>
        <i x="204" s="1" nd="1"/>
        <i x="174" s="1" nd="1"/>
        <i x="143" s="1" nd="1"/>
        <i x="327" s="1" nd="1"/>
        <i x="296" s="1" nd="1"/>
        <i x="266" s="1" nd="1"/>
        <i x="114" s="1" nd="1"/>
        <i x="236" s="1" nd="1"/>
        <i x="358" s="1" nd="1"/>
        <i x="54" s="1" nd="1"/>
        <i x="23" s="1" nd="1"/>
        <i x="205" s="1" nd="1"/>
        <i x="175" s="1" nd="1"/>
        <i x="83" s="1" nd="1"/>
        <i x="144" s="1" nd="1"/>
        <i x="328" s="1" nd="1"/>
        <i x="297" s="1" nd="1"/>
        <i x="267" s="1" nd="1"/>
        <i x="115" s="1" nd="1"/>
        <i x="237" s="1" nd="1"/>
        <i x="359" s="1" nd="1"/>
        <i x="55" s="1" nd="1"/>
        <i x="24" s="1" nd="1"/>
        <i x="206" s="1" nd="1"/>
        <i x="176" s="1" nd="1"/>
        <i x="84" s="1" nd="1"/>
        <i x="145" s="1" nd="1"/>
        <i x="329" s="1" nd="1"/>
        <i x="298" s="1" nd="1"/>
        <i x="268" s="1" nd="1"/>
        <i x="116" s="1" nd="1"/>
        <i x="238" s="1" nd="1"/>
        <i x="360" s="1" nd="1"/>
        <i x="56" s="1" nd="1"/>
        <i x="207" s="1" nd="1"/>
        <i x="177" s="1" nd="1"/>
        <i x="85" s="1" nd="1"/>
        <i x="146" s="1" nd="1"/>
        <i x="330" s="1" nd="1"/>
        <i x="299" s="1" nd="1"/>
        <i x="269" s="1" nd="1"/>
        <i x="239" s="1" nd="1"/>
        <i x="361" s="1" nd="1"/>
        <i x="57" s="1" nd="1"/>
        <i x="26" s="1" nd="1"/>
        <i x="208" s="1" nd="1"/>
        <i x="178" s="1" nd="1"/>
        <i x="86" s="1" nd="1"/>
        <i x="147" s="1" nd="1"/>
        <i x="331" s="1" nd="1"/>
        <i x="300" s="1" nd="1"/>
        <i x="270" s="1" nd="1"/>
        <i x="118" s="1" nd="1"/>
        <i x="240" s="1" nd="1"/>
        <i x="362" s="1" nd="1"/>
        <i x="58" s="1" nd="1"/>
        <i x="27" s="1" nd="1"/>
        <i x="209" s="1" nd="1"/>
        <i x="179" s="1" nd="1"/>
        <i x="87" s="1" nd="1"/>
        <i x="148" s="1" nd="1"/>
        <i x="332" s="1" nd="1"/>
        <i x="301" s="1" nd="1"/>
        <i x="271" s="1" nd="1"/>
        <i x="119" s="1" nd="1"/>
        <i x="241" s="1" nd="1"/>
        <i x="363" s="1" nd="1"/>
        <i x="59" s="1" nd="1"/>
        <i x="28" s="1" nd="1"/>
        <i x="210" s="1" nd="1"/>
        <i x="180" s="1" nd="1"/>
        <i x="88" s="1" nd="1"/>
        <i x="149" s="1" nd="1"/>
        <i x="333" s="1" nd="1"/>
        <i x="302" s="1" nd="1"/>
        <i x="272" s="1" nd="1"/>
        <i x="120" s="1" nd="1"/>
        <i x="242" s="1" nd="1"/>
        <i x="364" s="1" nd="1"/>
        <i x="60" s="1" nd="1"/>
        <i x="29" s="1" nd="1"/>
        <i x="211" s="1" nd="1"/>
        <i x="181" s="1" nd="1"/>
        <i x="150" s="1" nd="1"/>
        <i x="334" s="1" nd="1"/>
        <i x="303" s="1" nd="1"/>
        <i x="273" s="1" nd="1"/>
        <i x="121" s="1" nd="1"/>
        <i x="243" s="1" nd="1"/>
        <i x="365" s="1" nd="1"/>
        <i x="30" s="1" nd="1"/>
        <i x="212" s="1" nd="1"/>
        <i x="182" s="1" nd="1"/>
        <i x="90" s="1" nd="1"/>
        <i x="151" s="1" nd="1"/>
        <i x="335" s="1" nd="1"/>
        <i x="304" s="1" nd="1"/>
        <i x="274" s="1" nd="1"/>
        <i x="244" s="1" nd="1"/>
        <i x="366" s="1" nd="1"/>
        <i x="31" s="1" nd="1"/>
        <i x="213" s="1" nd="1"/>
        <i x="91" s="1" nd="1"/>
        <i x="152" s="1" nd="1"/>
        <i x="30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1" xr10:uid="{B4AF4BBD-ACDF-D446-B983-B2C00EFADFA4}" sourceName="Months">
  <pivotTables>
    <pivotTable tabId="3" name="PivotTable10"/>
    <pivotTable tabId="3" name="PivotTable11"/>
  </pivotTables>
  <data>
    <tabular pivotCacheId="1650684989">
      <items count="14">
        <i x="1" s="1"/>
        <i x="2" s="1"/>
        <i x="3" s="1"/>
        <i x="4" s="1"/>
        <i x="5" s="1"/>
        <i x="6" s="1" nd="1"/>
        <i x="7" s="1" nd="1"/>
        <i x="8" s="1" nd="1"/>
        <i x="9" s="1" nd="1"/>
        <i x="10" s="1" nd="1"/>
        <i x="11" s="1" nd="1"/>
        <i x="12"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word_type" xr10:uid="{8A44D8B4-FBAF-ED4B-9DF9-CDFE71FD3710}" sourceName="Keyword type">
  <pivotTables>
    <pivotTable tabId="4" name="PivotTable12"/>
    <pivotTable tabId="4" name="PivotTable25"/>
    <pivotTable tabId="5" name="PivotTable14"/>
  </pivotTables>
  <data>
    <tabular pivotCacheId="1257911813">
      <items count="4">
        <i x="1" s="1"/>
        <i x="0" s="1"/>
        <i x="2"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xr10:uid="{35926D42-2084-9147-AB64-8B0DF3BB11C1}" cache="Slicer_Week" caption="Week" startItem="7" rowHeight="230716"/>
  <slicer name="Months 1" xr10:uid="{8B7734BB-645F-954F-9F58-A9120AF7E7A2}" cache="Slicer_Months1" caption="Months"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3" xr10:uid="{21F906FC-39A7-8747-BB36-2E5CEF140860}" cache="Slicer_Week" caption="Week" style="SlicerStyleDark1" rowHeight="230716"/>
  <slicer name="Months 2" xr10:uid="{3E03C91A-A9F7-C641-A541-25A8413078EB}" cache="Slicer_Months1" caption="Months" style="SlicerStyleDark1" rowHeight="230716"/>
  <slicer name="Keyword type 1" xr10:uid="{C9D9484F-A42C-1E40-AF42-DE53816D5887}" cache="Slicer_Keyword_type" caption="Keyword type"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47F856-79A4-BE45-85C1-B57E6CCC05C7}" name="Table2" displayName="Table2" ref="A50:B67" totalsRowShown="0">
  <autoFilter ref="A50:B67" xr:uid="{0D47F856-79A4-BE45-85C1-B57E6CCC05C7}"/>
  <tableColumns count="2">
    <tableColumn id="1" xr3:uid="{90FBBB36-320E-4F47-84C9-A792856EB6E6}" name="Row Labels"/>
    <tableColumn id="2" xr3:uid="{CA754091-4E55-EE44-BBE5-F6CDBC6D0F55}" name="Total cos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24AA4-3B11-C14E-8A4B-826F9359584C}">
  <dimension ref="A3:D32"/>
  <sheetViews>
    <sheetView zoomScale="88" zoomScaleNormal="100" workbookViewId="0">
      <selection activeCell="A41" sqref="A41"/>
    </sheetView>
  </sheetViews>
  <sheetFormatPr baseColWidth="10" defaultRowHeight="15" x14ac:dyDescent="0.2"/>
  <cols>
    <col min="1" max="1" width="10" bestFit="1" customWidth="1"/>
    <col min="2" max="2" width="10.83203125" bestFit="1" customWidth="1"/>
    <col min="3" max="4" width="12.1640625" bestFit="1" customWidth="1"/>
  </cols>
  <sheetData>
    <row r="3" spans="1:4" x14ac:dyDescent="0.2">
      <c r="A3" s="14" t="s">
        <v>0</v>
      </c>
      <c r="B3" t="s">
        <v>79</v>
      </c>
      <c r="C3" t="s">
        <v>124</v>
      </c>
      <c r="D3" t="s">
        <v>125</v>
      </c>
    </row>
    <row r="4" spans="1:4" x14ac:dyDescent="0.2">
      <c r="A4" s="15" t="s">
        <v>101</v>
      </c>
      <c r="B4">
        <v>137.21</v>
      </c>
      <c r="C4">
        <v>121.58859470468431</v>
      </c>
      <c r="D4">
        <v>2388</v>
      </c>
    </row>
    <row r="5" spans="1:4" x14ac:dyDescent="0.2">
      <c r="A5" s="15" t="s">
        <v>97</v>
      </c>
      <c r="B5">
        <v>308.73</v>
      </c>
      <c r="C5">
        <v>47.617148554336993</v>
      </c>
      <c r="D5">
        <v>2388</v>
      </c>
    </row>
    <row r="6" spans="1:4" x14ac:dyDescent="0.2">
      <c r="A6" s="15" t="s">
        <v>87</v>
      </c>
      <c r="B6">
        <v>154.79</v>
      </c>
      <c r="C6">
        <v>51.891393671608398</v>
      </c>
      <c r="D6">
        <v>2168</v>
      </c>
    </row>
    <row r="7" spans="1:4" x14ac:dyDescent="0.2">
      <c r="A7" s="15" t="s">
        <v>91</v>
      </c>
      <c r="B7">
        <v>235.3</v>
      </c>
      <c r="C7">
        <v>111.95992485911083</v>
      </c>
      <c r="D7">
        <v>1788</v>
      </c>
    </row>
    <row r="8" spans="1:4" x14ac:dyDescent="0.2">
      <c r="A8" s="15" t="s">
        <v>105</v>
      </c>
      <c r="B8">
        <v>229.37</v>
      </c>
      <c r="C8">
        <v>18.093207432226624</v>
      </c>
      <c r="D8">
        <v>1188</v>
      </c>
    </row>
    <row r="9" spans="1:4" x14ac:dyDescent="0.2">
      <c r="A9" s="15" t="s">
        <v>94</v>
      </c>
      <c r="B9">
        <v>141.4</v>
      </c>
      <c r="C9">
        <v>23.189777567439659</v>
      </c>
      <c r="D9">
        <v>980</v>
      </c>
    </row>
    <row r="10" spans="1:4" x14ac:dyDescent="0.2">
      <c r="A10" s="15" t="s">
        <v>90</v>
      </c>
      <c r="B10">
        <v>216.13000000000002</v>
      </c>
      <c r="C10">
        <v>81.327800829875514</v>
      </c>
      <c r="D10">
        <v>980</v>
      </c>
    </row>
    <row r="11" spans="1:4" x14ac:dyDescent="0.2">
      <c r="A11" s="15" t="s">
        <v>92</v>
      </c>
      <c r="B11">
        <v>190.89999999999998</v>
      </c>
      <c r="C11">
        <v>0</v>
      </c>
    </row>
    <row r="12" spans="1:4" x14ac:dyDescent="0.2">
      <c r="A12" s="15" t="s">
        <v>96</v>
      </c>
      <c r="B12">
        <v>184.36000000000004</v>
      </c>
      <c r="C12">
        <v>0</v>
      </c>
    </row>
    <row r="13" spans="1:4" x14ac:dyDescent="0.2">
      <c r="A13" s="15" t="s">
        <v>102</v>
      </c>
      <c r="B13">
        <v>87.38</v>
      </c>
      <c r="C13">
        <v>0</v>
      </c>
    </row>
    <row r="14" spans="1:4" x14ac:dyDescent="0.2">
      <c r="A14" s="15" t="s">
        <v>100</v>
      </c>
      <c r="B14">
        <v>176.95999999999998</v>
      </c>
      <c r="C14">
        <v>0</v>
      </c>
    </row>
    <row r="15" spans="1:4" x14ac:dyDescent="0.2">
      <c r="A15" s="15" t="s">
        <v>98</v>
      </c>
      <c r="B15">
        <v>172.11</v>
      </c>
      <c r="C15">
        <v>0</v>
      </c>
    </row>
    <row r="16" spans="1:4" x14ac:dyDescent="0.2">
      <c r="A16" s="15" t="s">
        <v>89</v>
      </c>
      <c r="B16">
        <v>192.58</v>
      </c>
      <c r="C16">
        <v>0</v>
      </c>
    </row>
    <row r="17" spans="1:4" x14ac:dyDescent="0.2">
      <c r="A17" s="15" t="s">
        <v>103</v>
      </c>
      <c r="B17">
        <v>103.25999999999999</v>
      </c>
      <c r="C17">
        <v>0</v>
      </c>
    </row>
    <row r="18" spans="1:4" x14ac:dyDescent="0.2">
      <c r="A18" s="15" t="s">
        <v>95</v>
      </c>
      <c r="B18">
        <v>258.20000000000005</v>
      </c>
      <c r="C18">
        <v>0</v>
      </c>
    </row>
    <row r="19" spans="1:4" x14ac:dyDescent="0.2">
      <c r="A19" s="15" t="s">
        <v>85</v>
      </c>
      <c r="B19">
        <v>2788.68</v>
      </c>
      <c r="C19">
        <v>455.66784761928227</v>
      </c>
      <c r="D19">
        <v>11880</v>
      </c>
    </row>
    <row r="26" spans="1:4" x14ac:dyDescent="0.2">
      <c r="A26" s="14" t="s">
        <v>121</v>
      </c>
      <c r="B26" t="s">
        <v>79</v>
      </c>
      <c r="C26" t="s">
        <v>106</v>
      </c>
      <c r="D26" t="s">
        <v>107</v>
      </c>
    </row>
    <row r="27" spans="1:4" x14ac:dyDescent="0.2">
      <c r="A27" s="16" t="s">
        <v>86</v>
      </c>
      <c r="B27">
        <v>154.79</v>
      </c>
      <c r="C27">
        <v>51.891393671608398</v>
      </c>
      <c r="D27">
        <v>2168</v>
      </c>
    </row>
    <row r="28" spans="1:4" x14ac:dyDescent="0.2">
      <c r="A28" s="16" t="s">
        <v>88</v>
      </c>
      <c r="B28">
        <v>834.9100000000002</v>
      </c>
      <c r="C28">
        <v>193.28772568898634</v>
      </c>
      <c r="D28">
        <v>2768</v>
      </c>
    </row>
    <row r="29" spans="1:4" x14ac:dyDescent="0.2">
      <c r="A29" s="16" t="s">
        <v>93</v>
      </c>
      <c r="B29">
        <v>1064.8</v>
      </c>
      <c r="C29">
        <v>70.806926121776655</v>
      </c>
      <c r="D29">
        <v>3368</v>
      </c>
    </row>
    <row r="30" spans="1:4" x14ac:dyDescent="0.2">
      <c r="A30" s="16" t="s">
        <v>99</v>
      </c>
      <c r="B30">
        <v>504.81</v>
      </c>
      <c r="C30">
        <v>121.58859470468431</v>
      </c>
      <c r="D30">
        <v>2388</v>
      </c>
    </row>
    <row r="31" spans="1:4" x14ac:dyDescent="0.2">
      <c r="A31" s="16" t="s">
        <v>104</v>
      </c>
      <c r="B31">
        <v>229.37</v>
      </c>
      <c r="C31">
        <v>18.093207432226624</v>
      </c>
      <c r="D31">
        <v>1188</v>
      </c>
    </row>
    <row r="32" spans="1:4" x14ac:dyDescent="0.2">
      <c r="A32" s="16" t="s">
        <v>85</v>
      </c>
      <c r="B32">
        <v>2788.68</v>
      </c>
      <c r="C32">
        <v>455.66784761928233</v>
      </c>
      <c r="D32">
        <v>11880</v>
      </c>
    </row>
  </sheetData>
  <pageMargins left="0.7" right="0.7" top="0.75" bottom="0.75" header="0.3" footer="0.3"/>
  <pageSetup paperSize="9" orientation="portrait" horizontalDpi="0" verticalDpi="0"/>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3EC09-EDC4-934D-BFCB-8EC1B8FAB0DF}">
  <dimension ref="A3:B58"/>
  <sheetViews>
    <sheetView zoomScale="50" zoomScaleNormal="159" workbookViewId="0">
      <selection activeCell="A41" sqref="A41"/>
    </sheetView>
  </sheetViews>
  <sheetFormatPr baseColWidth="10" defaultRowHeight="15" x14ac:dyDescent="0.2"/>
  <cols>
    <col min="1" max="1" width="35.6640625" bestFit="1" customWidth="1"/>
    <col min="2" max="2" width="9.6640625" bestFit="1" customWidth="1"/>
  </cols>
  <sheetData>
    <row r="3" spans="1:2" x14ac:dyDescent="0.2">
      <c r="A3" s="14" t="s">
        <v>1</v>
      </c>
      <c r="B3" t="s">
        <v>123</v>
      </c>
    </row>
    <row r="4" spans="1:2" x14ac:dyDescent="0.2">
      <c r="A4" s="16" t="s">
        <v>32</v>
      </c>
      <c r="B4">
        <v>3740.4300000000003</v>
      </c>
    </row>
    <row r="5" spans="1:2" x14ac:dyDescent="0.2">
      <c r="A5" s="16" t="s">
        <v>12</v>
      </c>
      <c r="B5">
        <v>2626.7399999999993</v>
      </c>
    </row>
    <row r="6" spans="1:2" x14ac:dyDescent="0.2">
      <c r="A6" s="16" t="s">
        <v>20</v>
      </c>
      <c r="B6">
        <v>1345.14</v>
      </c>
    </row>
    <row r="7" spans="1:2" x14ac:dyDescent="0.2">
      <c r="A7" s="16" t="s">
        <v>69</v>
      </c>
      <c r="B7">
        <v>1031.54</v>
      </c>
    </row>
    <row r="8" spans="1:2" x14ac:dyDescent="0.2">
      <c r="A8" s="16" t="s">
        <v>27</v>
      </c>
      <c r="B8">
        <v>884.79000000000008</v>
      </c>
    </row>
    <row r="9" spans="1:2" x14ac:dyDescent="0.2">
      <c r="A9" s="16" t="s">
        <v>54</v>
      </c>
      <c r="B9">
        <v>0</v>
      </c>
    </row>
    <row r="10" spans="1:2" x14ac:dyDescent="0.2">
      <c r="A10" s="16" t="s">
        <v>45</v>
      </c>
      <c r="B10">
        <v>-5.21</v>
      </c>
    </row>
    <row r="11" spans="1:2" x14ac:dyDescent="0.2">
      <c r="A11" s="16" t="s">
        <v>35</v>
      </c>
      <c r="B11">
        <v>-6.38</v>
      </c>
    </row>
    <row r="12" spans="1:2" x14ac:dyDescent="0.2">
      <c r="A12" s="16" t="s">
        <v>48</v>
      </c>
      <c r="B12">
        <v>-11.33</v>
      </c>
    </row>
    <row r="13" spans="1:2" x14ac:dyDescent="0.2">
      <c r="A13" s="16" t="s">
        <v>30</v>
      </c>
      <c r="B13">
        <v>-19.71</v>
      </c>
    </row>
    <row r="14" spans="1:2" x14ac:dyDescent="0.2">
      <c r="A14" s="16" t="s">
        <v>71</v>
      </c>
      <c r="B14">
        <v>-29.91</v>
      </c>
    </row>
    <row r="15" spans="1:2" x14ac:dyDescent="0.2">
      <c r="A15" s="16" t="s">
        <v>57</v>
      </c>
      <c r="B15">
        <v>-39.159999999999997</v>
      </c>
    </row>
    <row r="16" spans="1:2" x14ac:dyDescent="0.2">
      <c r="A16" s="16" t="s">
        <v>49</v>
      </c>
      <c r="B16">
        <v>-100.88</v>
      </c>
    </row>
    <row r="17" spans="1:2" x14ac:dyDescent="0.2">
      <c r="A17" s="16" t="s">
        <v>37</v>
      </c>
      <c r="B17">
        <v>-158.72</v>
      </c>
    </row>
    <row r="18" spans="1:2" x14ac:dyDescent="0.2">
      <c r="A18" s="16" t="s">
        <v>41</v>
      </c>
      <c r="B18">
        <v>-166.01999999999998</v>
      </c>
    </row>
    <row r="19" spans="1:2" x14ac:dyDescent="0.2">
      <c r="A19" s="16" t="s">
        <v>85</v>
      </c>
      <c r="B19">
        <v>9091.3200000000033</v>
      </c>
    </row>
    <row r="29" spans="1:2" x14ac:dyDescent="0.2">
      <c r="A29" s="16"/>
    </row>
    <row r="30" spans="1:2" x14ac:dyDescent="0.2">
      <c r="A30" s="14" t="s">
        <v>126</v>
      </c>
      <c r="B30" t="s">
        <v>123</v>
      </c>
    </row>
    <row r="31" spans="1:2" x14ac:dyDescent="0.2">
      <c r="A31" s="16" t="s">
        <v>28</v>
      </c>
      <c r="B31">
        <v>3060.5200000000004</v>
      </c>
    </row>
    <row r="32" spans="1:2" x14ac:dyDescent="0.2">
      <c r="A32" s="16" t="s">
        <v>36</v>
      </c>
      <c r="B32">
        <v>1731.8500000000001</v>
      </c>
    </row>
    <row r="33" spans="1:2" x14ac:dyDescent="0.2">
      <c r="A33" s="16" t="s">
        <v>33</v>
      </c>
      <c r="B33">
        <v>1667.3000000000004</v>
      </c>
    </row>
    <row r="34" spans="1:2" x14ac:dyDescent="0.2">
      <c r="A34" s="16" t="s">
        <v>21</v>
      </c>
      <c r="B34">
        <v>1377.8300000000002</v>
      </c>
    </row>
    <row r="35" spans="1:2" x14ac:dyDescent="0.2">
      <c r="A35" s="16" t="s">
        <v>74</v>
      </c>
      <c r="B35">
        <v>1122.3399999999999</v>
      </c>
    </row>
    <row r="36" spans="1:2" x14ac:dyDescent="0.2">
      <c r="A36" s="16" t="s">
        <v>13</v>
      </c>
      <c r="B36">
        <v>739.2800000000002</v>
      </c>
    </row>
    <row r="37" spans="1:2" x14ac:dyDescent="0.2">
      <c r="A37" s="16" t="s">
        <v>60</v>
      </c>
      <c r="B37">
        <v>0</v>
      </c>
    </row>
    <row r="38" spans="1:2" x14ac:dyDescent="0.2">
      <c r="A38" s="16" t="s">
        <v>50</v>
      </c>
      <c r="B38">
        <v>0</v>
      </c>
    </row>
    <row r="39" spans="1:2" x14ac:dyDescent="0.2">
      <c r="A39" s="16" t="s">
        <v>76</v>
      </c>
      <c r="B39">
        <v>0</v>
      </c>
    </row>
    <row r="40" spans="1:2" x14ac:dyDescent="0.2">
      <c r="A40" s="16" t="s">
        <v>58</v>
      </c>
      <c r="B40">
        <v>0</v>
      </c>
    </row>
    <row r="41" spans="1:2" x14ac:dyDescent="0.2">
      <c r="A41" s="16" t="s">
        <v>62</v>
      </c>
      <c r="B41">
        <v>0</v>
      </c>
    </row>
    <row r="42" spans="1:2" x14ac:dyDescent="0.2">
      <c r="A42" s="16" t="s">
        <v>46</v>
      </c>
      <c r="B42">
        <v>0</v>
      </c>
    </row>
    <row r="43" spans="1:2" x14ac:dyDescent="0.2">
      <c r="A43" s="16" t="s">
        <v>75</v>
      </c>
      <c r="B43">
        <v>0</v>
      </c>
    </row>
    <row r="44" spans="1:2" x14ac:dyDescent="0.2">
      <c r="A44" s="16" t="s">
        <v>72</v>
      </c>
      <c r="B44">
        <v>-4.62</v>
      </c>
    </row>
    <row r="45" spans="1:2" x14ac:dyDescent="0.2">
      <c r="A45" s="16" t="s">
        <v>67</v>
      </c>
      <c r="B45">
        <v>-10.629999999999999</v>
      </c>
    </row>
    <row r="46" spans="1:2" x14ac:dyDescent="0.2">
      <c r="A46" s="16" t="s">
        <v>39</v>
      </c>
      <c r="B46">
        <v>-19.649999999999999</v>
      </c>
    </row>
    <row r="47" spans="1:2" x14ac:dyDescent="0.2">
      <c r="A47" s="16" t="s">
        <v>73</v>
      </c>
      <c r="B47">
        <v>-22.29</v>
      </c>
    </row>
    <row r="48" spans="1:2" x14ac:dyDescent="0.2">
      <c r="A48" s="16" t="s">
        <v>55</v>
      </c>
      <c r="B48">
        <v>-23.06</v>
      </c>
    </row>
    <row r="49" spans="1:2" x14ac:dyDescent="0.2">
      <c r="A49" s="16" t="s">
        <v>31</v>
      </c>
      <c r="B49">
        <v>-26.450000000000003</v>
      </c>
    </row>
    <row r="50" spans="1:2" x14ac:dyDescent="0.2">
      <c r="A50" s="16" t="s">
        <v>70</v>
      </c>
      <c r="B50">
        <v>-30.2</v>
      </c>
    </row>
    <row r="51" spans="1:2" x14ac:dyDescent="0.2">
      <c r="A51" s="16" t="s">
        <v>53</v>
      </c>
      <c r="B51">
        <v>-31.45</v>
      </c>
    </row>
    <row r="52" spans="1:2" x14ac:dyDescent="0.2">
      <c r="A52" s="16" t="s">
        <v>42</v>
      </c>
      <c r="B52">
        <v>-39.07</v>
      </c>
    </row>
    <row r="53" spans="1:2" x14ac:dyDescent="0.2">
      <c r="A53" s="16" t="s">
        <v>64</v>
      </c>
      <c r="B53">
        <v>-39.159999999999997</v>
      </c>
    </row>
    <row r="54" spans="1:2" x14ac:dyDescent="0.2">
      <c r="A54" s="16" t="s">
        <v>43</v>
      </c>
      <c r="B54">
        <v>-39.659999999999997</v>
      </c>
    </row>
    <row r="55" spans="1:2" x14ac:dyDescent="0.2">
      <c r="A55" s="16" t="s">
        <v>18</v>
      </c>
      <c r="B55">
        <v>-74.12</v>
      </c>
    </row>
    <row r="56" spans="1:2" x14ac:dyDescent="0.2">
      <c r="A56" s="16" t="s">
        <v>65</v>
      </c>
      <c r="B56">
        <v>-100.88</v>
      </c>
    </row>
    <row r="57" spans="1:2" x14ac:dyDescent="0.2">
      <c r="A57" s="16" t="s">
        <v>24</v>
      </c>
      <c r="B57">
        <v>-146.56</v>
      </c>
    </row>
    <row r="58" spans="1:2" x14ac:dyDescent="0.2">
      <c r="A58" s="16" t="s">
        <v>85</v>
      </c>
      <c r="B58">
        <v>9091.3200000000015</v>
      </c>
    </row>
  </sheetData>
  <pageMargins left="0.7" right="0.7" top="0.75" bottom="0.75" header="0.3" footer="0.3"/>
  <pageSetup paperSize="9" orientation="portrait" horizontalDpi="0" verticalDpi="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62EB4-FEAF-D746-AACF-844429519B29}">
  <dimension ref="A3:D33"/>
  <sheetViews>
    <sheetView zoomScale="81" workbookViewId="0">
      <selection activeCell="A41" sqref="A41"/>
    </sheetView>
  </sheetViews>
  <sheetFormatPr baseColWidth="10" defaultRowHeight="15" x14ac:dyDescent="0.2"/>
  <cols>
    <col min="1" max="1" width="15" bestFit="1" customWidth="1"/>
    <col min="2" max="2" width="10.83203125" bestFit="1" customWidth="1"/>
    <col min="3" max="3" width="12.83203125" bestFit="1" customWidth="1"/>
    <col min="4" max="5" width="12.1640625" bestFit="1" customWidth="1"/>
  </cols>
  <sheetData>
    <row r="3" spans="1:4" x14ac:dyDescent="0.2">
      <c r="A3" s="14" t="s">
        <v>110</v>
      </c>
      <c r="B3" t="s">
        <v>79</v>
      </c>
      <c r="C3" t="s">
        <v>122</v>
      </c>
      <c r="D3" t="s">
        <v>106</v>
      </c>
    </row>
    <row r="4" spans="1:4" x14ac:dyDescent="0.2">
      <c r="A4" t="s">
        <v>128</v>
      </c>
      <c r="B4">
        <v>2499.4900000000002</v>
      </c>
      <c r="D4">
        <v>0</v>
      </c>
    </row>
    <row r="5" spans="1:4" x14ac:dyDescent="0.2">
      <c r="A5" t="s">
        <v>129</v>
      </c>
      <c r="B5">
        <v>50.379999999999995</v>
      </c>
      <c r="C5">
        <v>1960</v>
      </c>
      <c r="D5">
        <v>106.8952414768883</v>
      </c>
    </row>
    <row r="6" spans="1:4" x14ac:dyDescent="0.2">
      <c r="A6" t="s">
        <v>130</v>
      </c>
      <c r="B6">
        <v>61.1</v>
      </c>
      <c r="C6">
        <v>2976</v>
      </c>
      <c r="D6">
        <v>138.28387788370645</v>
      </c>
    </row>
    <row r="7" spans="1:4" x14ac:dyDescent="0.2">
      <c r="A7" t="s">
        <v>131</v>
      </c>
      <c r="B7">
        <v>92.41</v>
      </c>
      <c r="C7">
        <v>3368</v>
      </c>
      <c r="D7">
        <v>70.806926121776655</v>
      </c>
    </row>
    <row r="8" spans="1:4" x14ac:dyDescent="0.2">
      <c r="A8" t="s">
        <v>132</v>
      </c>
      <c r="B8">
        <v>85.3</v>
      </c>
      <c r="C8">
        <v>3576</v>
      </c>
      <c r="D8">
        <v>139.68180213691093</v>
      </c>
    </row>
    <row r="9" spans="1:4" x14ac:dyDescent="0.2">
      <c r="A9" t="s">
        <v>85</v>
      </c>
      <c r="B9">
        <v>2788.6800000000003</v>
      </c>
      <c r="C9">
        <v>11880</v>
      </c>
      <c r="D9">
        <v>455.66784761928238</v>
      </c>
    </row>
    <row r="23" spans="1:4" x14ac:dyDescent="0.2">
      <c r="A23" s="14" t="s">
        <v>109</v>
      </c>
      <c r="B23" t="s">
        <v>79</v>
      </c>
      <c r="C23" t="s">
        <v>122</v>
      </c>
      <c r="D23" t="s">
        <v>106</v>
      </c>
    </row>
    <row r="24" spans="1:4" x14ac:dyDescent="0.2">
      <c r="A24" t="s">
        <v>115</v>
      </c>
      <c r="B24">
        <v>2499.4900000000002</v>
      </c>
      <c r="D24">
        <v>0</v>
      </c>
    </row>
    <row r="25" spans="1:4" x14ac:dyDescent="0.2">
      <c r="A25" t="s">
        <v>116</v>
      </c>
      <c r="B25">
        <v>15.97</v>
      </c>
      <c r="C25">
        <v>1788</v>
      </c>
      <c r="D25">
        <v>111.95992485911083</v>
      </c>
    </row>
    <row r="26" spans="1:4" x14ac:dyDescent="0.2">
      <c r="A26" t="s">
        <v>118</v>
      </c>
      <c r="B26">
        <v>19.64</v>
      </c>
      <c r="C26">
        <v>2388</v>
      </c>
      <c r="D26">
        <v>121.58859470468431</v>
      </c>
    </row>
    <row r="27" spans="1:4" x14ac:dyDescent="0.2">
      <c r="A27" t="s">
        <v>113</v>
      </c>
      <c r="B27">
        <v>38.33</v>
      </c>
      <c r="C27">
        <v>980</v>
      </c>
      <c r="D27">
        <v>25.567440647012784</v>
      </c>
    </row>
    <row r="28" spans="1:4" x14ac:dyDescent="0.2">
      <c r="A28" t="s">
        <v>111</v>
      </c>
      <c r="B28">
        <v>50.15</v>
      </c>
      <c r="C28">
        <v>2388</v>
      </c>
      <c r="D28">
        <v>47.617148554336993</v>
      </c>
    </row>
    <row r="29" spans="1:4" x14ac:dyDescent="0.2">
      <c r="A29" t="s">
        <v>119</v>
      </c>
      <c r="B29">
        <v>65.66</v>
      </c>
      <c r="C29">
        <v>1188</v>
      </c>
      <c r="D29">
        <v>18.093207432226624</v>
      </c>
    </row>
    <row r="30" spans="1:4" x14ac:dyDescent="0.2">
      <c r="A30" t="s">
        <v>117</v>
      </c>
      <c r="B30">
        <v>45.13</v>
      </c>
      <c r="C30">
        <v>1188</v>
      </c>
      <c r="D30">
        <v>26.32395302459561</v>
      </c>
    </row>
    <row r="31" spans="1:4" x14ac:dyDescent="0.2">
      <c r="A31" t="s">
        <v>114</v>
      </c>
      <c r="B31">
        <v>12.05</v>
      </c>
      <c r="C31">
        <v>980</v>
      </c>
      <c r="D31">
        <v>81.327800829875514</v>
      </c>
    </row>
    <row r="32" spans="1:4" x14ac:dyDescent="0.2">
      <c r="A32" t="s">
        <v>112</v>
      </c>
      <c r="B32">
        <v>42.26</v>
      </c>
      <c r="C32">
        <v>980</v>
      </c>
      <c r="D32">
        <v>23.189777567439659</v>
      </c>
    </row>
    <row r="33" spans="1:4" x14ac:dyDescent="0.2">
      <c r="A33" t="s">
        <v>85</v>
      </c>
      <c r="B33">
        <v>2788.6800000000003</v>
      </c>
      <c r="C33">
        <v>11880</v>
      </c>
      <c r="D33">
        <v>455.66784761928233</v>
      </c>
    </row>
  </sheetData>
  <pageMargins left="0.7" right="0.7" top="0.75" bottom="0.75" header="0.3" footer="0.3"/>
  <pageSetup paperSize="9" orientation="portrait" horizontalDpi="0" verticalDpi="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1CC18-9DC3-2740-BE38-59E3C0401340}">
  <dimension ref="A3:C67"/>
  <sheetViews>
    <sheetView topLeftCell="A24" zoomScale="75" zoomScaleNormal="75" workbookViewId="0">
      <selection activeCell="A41" sqref="A41"/>
    </sheetView>
  </sheetViews>
  <sheetFormatPr baseColWidth="10" defaultRowHeight="15" x14ac:dyDescent="0.2"/>
  <cols>
    <col min="1" max="1" width="11.1640625" bestFit="1" customWidth="1"/>
    <col min="2" max="2" width="9.6640625" bestFit="1" customWidth="1"/>
    <col min="3" max="3" width="12.1640625" bestFit="1" customWidth="1"/>
    <col min="4" max="4" width="12.33203125" bestFit="1" customWidth="1"/>
    <col min="5" max="5" width="16.33203125" bestFit="1" customWidth="1"/>
  </cols>
  <sheetData>
    <row r="3" spans="1:2" x14ac:dyDescent="0.2">
      <c r="A3" s="14" t="s">
        <v>127</v>
      </c>
      <c r="B3" t="s">
        <v>123</v>
      </c>
    </row>
    <row r="4" spans="1:2" x14ac:dyDescent="0.2">
      <c r="A4" s="16" t="s">
        <v>14</v>
      </c>
      <c r="B4">
        <v>2187.67</v>
      </c>
    </row>
    <row r="5" spans="1:2" x14ac:dyDescent="0.2">
      <c r="A5" s="16" t="s">
        <v>25</v>
      </c>
      <c r="B5">
        <v>2632.4500000000003</v>
      </c>
    </row>
    <row r="6" spans="1:2" x14ac:dyDescent="0.2">
      <c r="A6" s="16" t="s">
        <v>22</v>
      </c>
      <c r="B6">
        <v>4271.1999999999989</v>
      </c>
    </row>
    <row r="7" spans="1:2" x14ac:dyDescent="0.2">
      <c r="A7" s="16" t="s">
        <v>85</v>
      </c>
      <c r="B7">
        <v>9091.32</v>
      </c>
    </row>
    <row r="21" spans="1:3" x14ac:dyDescent="0.2">
      <c r="A21" s="14" t="s">
        <v>1</v>
      </c>
      <c r="B21" t="s">
        <v>79</v>
      </c>
      <c r="C21" t="s">
        <v>106</v>
      </c>
    </row>
    <row r="22" spans="1:3" x14ac:dyDescent="0.2">
      <c r="A22" s="16" t="s">
        <v>17</v>
      </c>
      <c r="B22">
        <v>2788.6800000000003</v>
      </c>
      <c r="C22">
        <v>455.66784761928233</v>
      </c>
    </row>
    <row r="23" spans="1:3" x14ac:dyDescent="0.2">
      <c r="A23" s="17" t="s">
        <v>49</v>
      </c>
      <c r="B23">
        <v>100.88</v>
      </c>
      <c r="C23">
        <v>0</v>
      </c>
    </row>
    <row r="24" spans="1:3" x14ac:dyDescent="0.2">
      <c r="A24" s="17" t="s">
        <v>20</v>
      </c>
      <c r="B24">
        <v>822.86000000000013</v>
      </c>
      <c r="C24">
        <v>49.513730592035273</v>
      </c>
    </row>
    <row r="25" spans="1:3" x14ac:dyDescent="0.2">
      <c r="A25" s="17" t="s">
        <v>35</v>
      </c>
      <c r="B25">
        <v>6.38</v>
      </c>
      <c r="C25">
        <v>0</v>
      </c>
    </row>
    <row r="26" spans="1:3" x14ac:dyDescent="0.2">
      <c r="A26" s="17" t="s">
        <v>12</v>
      </c>
      <c r="B26">
        <v>741.25999999999988</v>
      </c>
      <c r="C26">
        <v>73.18458920134978</v>
      </c>
    </row>
    <row r="27" spans="1:3" x14ac:dyDescent="0.2">
      <c r="A27" s="17" t="s">
        <v>30</v>
      </c>
      <c r="B27">
        <v>19.71</v>
      </c>
      <c r="C27">
        <v>0</v>
      </c>
    </row>
    <row r="28" spans="1:3" x14ac:dyDescent="0.2">
      <c r="A28" s="17" t="s">
        <v>71</v>
      </c>
      <c r="B28">
        <v>29.91</v>
      </c>
      <c r="C28">
        <v>0</v>
      </c>
    </row>
    <row r="29" spans="1:3" x14ac:dyDescent="0.2">
      <c r="A29" s="17" t="s">
        <v>27</v>
      </c>
      <c r="B29">
        <v>95.21</v>
      </c>
      <c r="C29">
        <v>81.327800829875514</v>
      </c>
    </row>
    <row r="30" spans="1:3" x14ac:dyDescent="0.2">
      <c r="A30" s="17" t="s">
        <v>57</v>
      </c>
      <c r="B30">
        <v>39.159999999999997</v>
      </c>
      <c r="C30">
        <v>0</v>
      </c>
    </row>
    <row r="31" spans="1:3" x14ac:dyDescent="0.2">
      <c r="A31" s="17" t="s">
        <v>32</v>
      </c>
      <c r="B31">
        <v>435.56999999999994</v>
      </c>
      <c r="C31">
        <v>233.54851956379514</v>
      </c>
    </row>
    <row r="32" spans="1:3" x14ac:dyDescent="0.2">
      <c r="A32" s="17" t="s">
        <v>37</v>
      </c>
      <c r="B32">
        <v>158.72</v>
      </c>
      <c r="C32">
        <v>0</v>
      </c>
    </row>
    <row r="33" spans="1:3" x14ac:dyDescent="0.2">
      <c r="A33" s="17" t="s">
        <v>48</v>
      </c>
      <c r="B33">
        <v>11.33</v>
      </c>
      <c r="C33">
        <v>0</v>
      </c>
    </row>
    <row r="34" spans="1:3" x14ac:dyDescent="0.2">
      <c r="A34" s="17" t="s">
        <v>45</v>
      </c>
      <c r="B34">
        <v>5.21</v>
      </c>
      <c r="C34">
        <v>0</v>
      </c>
    </row>
    <row r="35" spans="1:3" x14ac:dyDescent="0.2">
      <c r="A35" s="17" t="s">
        <v>41</v>
      </c>
      <c r="B35">
        <v>166.01999999999998</v>
      </c>
      <c r="C35">
        <v>0</v>
      </c>
    </row>
    <row r="36" spans="1:3" x14ac:dyDescent="0.2">
      <c r="A36" s="17" t="s">
        <v>69</v>
      </c>
      <c r="B36">
        <v>156.46</v>
      </c>
      <c r="C36">
        <v>18.093207432226624</v>
      </c>
    </row>
    <row r="37" spans="1:3" x14ac:dyDescent="0.2">
      <c r="A37" s="17" t="s">
        <v>54</v>
      </c>
      <c r="B37">
        <v>0</v>
      </c>
      <c r="C37">
        <v>0</v>
      </c>
    </row>
    <row r="38" spans="1:3" x14ac:dyDescent="0.2">
      <c r="A38" s="16" t="s">
        <v>85</v>
      </c>
      <c r="B38">
        <v>2788.6800000000003</v>
      </c>
      <c r="C38">
        <v>455.66784761928233</v>
      </c>
    </row>
    <row r="50" spans="1:2" x14ac:dyDescent="0.2">
      <c r="A50" t="s">
        <v>84</v>
      </c>
      <c r="B50" t="s">
        <v>120</v>
      </c>
    </row>
    <row r="51" spans="1:2" x14ac:dyDescent="0.2">
      <c r="A51" t="e" vm="1">
        <v>#VALUE!</v>
      </c>
      <c r="B51">
        <v>2788.6800000000003</v>
      </c>
    </row>
    <row r="52" spans="1:2" x14ac:dyDescent="0.2">
      <c r="A52" t="s">
        <v>49</v>
      </c>
      <c r="B52">
        <v>100.88</v>
      </c>
    </row>
    <row r="53" spans="1:2" x14ac:dyDescent="0.2">
      <c r="A53" t="s">
        <v>20</v>
      </c>
      <c r="B53">
        <v>822.86000000000013</v>
      </c>
    </row>
    <row r="54" spans="1:2" x14ac:dyDescent="0.2">
      <c r="A54" t="s">
        <v>35</v>
      </c>
      <c r="B54">
        <v>6.38</v>
      </c>
    </row>
    <row r="55" spans="1:2" x14ac:dyDescent="0.2">
      <c r="A55" t="s">
        <v>12</v>
      </c>
      <c r="B55">
        <v>741.25999999999988</v>
      </c>
    </row>
    <row r="56" spans="1:2" x14ac:dyDescent="0.2">
      <c r="A56" t="s">
        <v>30</v>
      </c>
      <c r="B56">
        <v>19.71</v>
      </c>
    </row>
    <row r="57" spans="1:2" x14ac:dyDescent="0.2">
      <c r="A57" t="s">
        <v>71</v>
      </c>
      <c r="B57">
        <v>29.91</v>
      </c>
    </row>
    <row r="58" spans="1:2" x14ac:dyDescent="0.2">
      <c r="A58" t="s">
        <v>27</v>
      </c>
      <c r="B58">
        <v>95.21</v>
      </c>
    </row>
    <row r="59" spans="1:2" x14ac:dyDescent="0.2">
      <c r="A59" t="s">
        <v>57</v>
      </c>
      <c r="B59">
        <v>39.159999999999997</v>
      </c>
    </row>
    <row r="60" spans="1:2" x14ac:dyDescent="0.2">
      <c r="A60" t="s">
        <v>32</v>
      </c>
      <c r="B60">
        <v>435.56999999999994</v>
      </c>
    </row>
    <row r="61" spans="1:2" x14ac:dyDescent="0.2">
      <c r="A61" t="s">
        <v>37</v>
      </c>
      <c r="B61">
        <v>158.72</v>
      </c>
    </row>
    <row r="62" spans="1:2" x14ac:dyDescent="0.2">
      <c r="A62" t="s">
        <v>48</v>
      </c>
      <c r="B62">
        <v>11.33</v>
      </c>
    </row>
    <row r="63" spans="1:2" x14ac:dyDescent="0.2">
      <c r="A63" t="s">
        <v>45</v>
      </c>
      <c r="B63">
        <v>5.21</v>
      </c>
    </row>
    <row r="64" spans="1:2" x14ac:dyDescent="0.2">
      <c r="A64" t="s">
        <v>41</v>
      </c>
      <c r="B64">
        <v>166.01999999999998</v>
      </c>
    </row>
    <row r="65" spans="1:2" x14ac:dyDescent="0.2">
      <c r="A65" t="s">
        <v>69</v>
      </c>
      <c r="B65">
        <v>156.46</v>
      </c>
    </row>
    <row r="66" spans="1:2" x14ac:dyDescent="0.2">
      <c r="A66" t="s">
        <v>54</v>
      </c>
      <c r="B66">
        <v>0</v>
      </c>
    </row>
    <row r="67" spans="1:2" x14ac:dyDescent="0.2">
      <c r="A67" t="s">
        <v>85</v>
      </c>
      <c r="B67">
        <v>2788.6800000000003</v>
      </c>
    </row>
  </sheetData>
  <pageMargins left="0.7" right="0.7" top="0.75" bottom="0.75" header="0.3" footer="0.3"/>
  <pageSetup paperSize="9" orientation="portrait" horizontalDpi="0" verticalDpi="0"/>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B0A4F-E101-664C-898C-3EF31D7C5437}">
  <dimension ref="A1:AB26"/>
  <sheetViews>
    <sheetView tabSelected="1" zoomScale="47" zoomScaleNormal="116" workbookViewId="0">
      <selection activeCell="A41" sqref="A41"/>
    </sheetView>
  </sheetViews>
  <sheetFormatPr baseColWidth="10" defaultRowHeight="15" x14ac:dyDescent="0.2"/>
  <cols>
    <col min="1" max="16384" width="10.83203125" style="20"/>
  </cols>
  <sheetData>
    <row r="1" spans="1:28" ht="15" customHeight="1" x14ac:dyDescent="0.3">
      <c r="A1" s="22" t="s">
        <v>108</v>
      </c>
      <c r="B1" s="23"/>
      <c r="C1" s="23"/>
      <c r="D1" s="23"/>
      <c r="E1" s="23"/>
      <c r="F1" s="23"/>
      <c r="G1" s="23"/>
      <c r="H1" s="23"/>
      <c r="I1" s="23"/>
      <c r="J1" s="23"/>
      <c r="K1" s="23"/>
      <c r="L1" s="23"/>
      <c r="M1" s="23"/>
      <c r="N1" s="23"/>
      <c r="O1" s="23"/>
      <c r="P1" s="23"/>
      <c r="Q1" s="23"/>
      <c r="R1" s="23"/>
      <c r="S1" s="23"/>
      <c r="T1" s="23"/>
      <c r="U1" s="19"/>
      <c r="V1" s="19"/>
      <c r="W1" s="19"/>
      <c r="X1" s="19"/>
      <c r="Y1" s="19"/>
      <c r="Z1" s="19"/>
      <c r="AA1" s="19"/>
      <c r="AB1" s="19"/>
    </row>
    <row r="2" spans="1:28" ht="15" customHeight="1" x14ac:dyDescent="0.3">
      <c r="A2" s="23"/>
      <c r="B2" s="23"/>
      <c r="C2" s="23"/>
      <c r="D2" s="23"/>
      <c r="E2" s="23"/>
      <c r="F2" s="23"/>
      <c r="G2" s="23"/>
      <c r="H2" s="23"/>
      <c r="I2" s="23"/>
      <c r="J2" s="23"/>
      <c r="K2" s="23"/>
      <c r="L2" s="23"/>
      <c r="M2" s="23"/>
      <c r="N2" s="23"/>
      <c r="O2" s="23"/>
      <c r="P2" s="23"/>
      <c r="Q2" s="23"/>
      <c r="R2" s="23"/>
      <c r="S2" s="23"/>
      <c r="T2" s="23"/>
      <c r="U2" s="19"/>
      <c r="V2" s="19"/>
      <c r="W2" s="19"/>
      <c r="X2" s="19"/>
      <c r="Y2" s="19"/>
      <c r="Z2" s="19"/>
      <c r="AA2" s="19"/>
      <c r="AB2" s="19"/>
    </row>
    <row r="3" spans="1:28" ht="15" customHeight="1" x14ac:dyDescent="0.3">
      <c r="A3" s="23"/>
      <c r="B3" s="23"/>
      <c r="C3" s="23"/>
      <c r="D3" s="23"/>
      <c r="E3" s="23"/>
      <c r="F3" s="23"/>
      <c r="G3" s="23"/>
      <c r="H3" s="23"/>
      <c r="I3" s="23"/>
      <c r="J3" s="23"/>
      <c r="K3" s="23"/>
      <c r="L3" s="23"/>
      <c r="M3" s="23"/>
      <c r="N3" s="23"/>
      <c r="O3" s="23"/>
      <c r="P3" s="23"/>
      <c r="Q3" s="23"/>
      <c r="R3" s="23"/>
      <c r="S3" s="23"/>
      <c r="T3" s="23"/>
      <c r="U3" s="19"/>
      <c r="V3" s="19"/>
      <c r="W3" s="19"/>
      <c r="X3" s="19"/>
      <c r="Y3" s="19"/>
      <c r="Z3" s="19"/>
      <c r="AA3" s="19"/>
      <c r="AB3" s="19"/>
    </row>
    <row r="26" spans="21:21" x14ac:dyDescent="0.2">
      <c r="U26" s="21"/>
    </row>
  </sheetData>
  <mergeCells count="1">
    <mergeCell ref="A1:T3"/>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5D321-A5BC-48DC-BC76-95F662008662}">
  <dimension ref="A1:R419"/>
  <sheetViews>
    <sheetView zoomScale="144" zoomScaleNormal="149" workbookViewId="0">
      <selection activeCell="A41" sqref="A41"/>
    </sheetView>
  </sheetViews>
  <sheetFormatPr baseColWidth="10" defaultColWidth="8.83203125" defaultRowHeight="15" x14ac:dyDescent="0.2"/>
  <cols>
    <col min="1" max="1" width="9.5" bestFit="1" customWidth="1"/>
    <col min="2" max="2" width="37.6640625" bestFit="1" customWidth="1"/>
    <col min="3" max="3" width="39" bestFit="1" customWidth="1"/>
    <col min="4" max="4" width="14.6640625" bestFit="1" customWidth="1"/>
    <col min="5" max="5" width="31.6640625" bestFit="1" customWidth="1"/>
    <col min="6" max="6" width="10.5" bestFit="1" customWidth="1"/>
    <col min="7" max="7" width="7.6640625" bestFit="1" customWidth="1"/>
    <col min="8" max="8" width="13.1640625" bestFit="1" customWidth="1"/>
    <col min="9" max="9" width="9.5" style="9" bestFit="1" customWidth="1"/>
    <col min="10" max="10" width="7.83203125" bestFit="1" customWidth="1"/>
    <col min="11" max="11" width="11.33203125" bestFit="1" customWidth="1"/>
    <col min="12" max="12" width="13.33203125" bestFit="1" customWidth="1"/>
    <col min="13" max="13" width="15" bestFit="1" customWidth="1"/>
    <col min="14" max="15" width="15" customWidth="1"/>
    <col min="16" max="16" width="9.83203125" bestFit="1" customWidth="1"/>
    <col min="17" max="17" width="8.83203125" style="10"/>
  </cols>
  <sheetData>
    <row r="1" spans="1:18" ht="16" thickBot="1" x14ac:dyDescent="0.25">
      <c r="A1" s="1" t="s">
        <v>0</v>
      </c>
      <c r="B1" s="2" t="s">
        <v>1</v>
      </c>
      <c r="C1" s="2" t="s">
        <v>2</v>
      </c>
      <c r="D1" s="2" t="s">
        <v>3</v>
      </c>
      <c r="E1" s="2" t="s">
        <v>4</v>
      </c>
      <c r="F1" s="2" t="s">
        <v>5</v>
      </c>
      <c r="G1" s="2" t="s">
        <v>6</v>
      </c>
      <c r="H1" s="2" t="s">
        <v>7</v>
      </c>
      <c r="I1" s="11" t="s">
        <v>81</v>
      </c>
      <c r="J1" s="2" t="s">
        <v>8</v>
      </c>
      <c r="K1" s="2" t="s">
        <v>9</v>
      </c>
      <c r="L1" s="2" t="s">
        <v>82</v>
      </c>
      <c r="M1" s="2" t="s">
        <v>10</v>
      </c>
      <c r="N1" s="2" t="s">
        <v>110</v>
      </c>
      <c r="O1" s="2" t="s">
        <v>109</v>
      </c>
      <c r="P1" s="2" t="s">
        <v>11</v>
      </c>
      <c r="Q1" s="13" t="s">
        <v>80</v>
      </c>
      <c r="R1" s="13" t="s">
        <v>83</v>
      </c>
    </row>
    <row r="2" spans="1:18" ht="16" thickBot="1" x14ac:dyDescent="0.25">
      <c r="A2" s="4">
        <v>44221</v>
      </c>
      <c r="B2" s="5" t="s">
        <v>12</v>
      </c>
      <c r="C2" s="5" t="s">
        <v>13</v>
      </c>
      <c r="D2" s="3" t="s">
        <v>14</v>
      </c>
      <c r="E2" s="5" t="s">
        <v>15</v>
      </c>
      <c r="F2" s="5" t="s">
        <v>16</v>
      </c>
      <c r="G2" s="6">
        <v>2</v>
      </c>
      <c r="H2" s="6">
        <v>17</v>
      </c>
      <c r="I2" s="12">
        <v>38.33</v>
      </c>
      <c r="J2" s="6">
        <v>0</v>
      </c>
      <c r="K2" s="7">
        <v>1</v>
      </c>
      <c r="L2" s="7">
        <v>980</v>
      </c>
      <c r="M2" s="4">
        <v>44230</v>
      </c>
      <c r="N2" s="4" t="str">
        <f>TEXT(M2,"mm-yy")</f>
        <v>02-21</v>
      </c>
      <c r="O2" s="4" t="str">
        <f>TEXT(M2,"dd-mm-yy")</f>
        <v>03-02-21</v>
      </c>
      <c r="P2" s="3" t="s">
        <v>17</v>
      </c>
      <c r="Q2" s="18">
        <f>IFERROR(L2/I2,0)</f>
        <v>25.567440647012784</v>
      </c>
      <c r="R2" s="9">
        <f>L2-I2</f>
        <v>941.67</v>
      </c>
    </row>
    <row r="3" spans="1:18" ht="16" thickBot="1" x14ac:dyDescent="0.25">
      <c r="A3" s="4">
        <v>44221</v>
      </c>
      <c r="B3" s="5" t="s">
        <v>12</v>
      </c>
      <c r="C3" s="5" t="s">
        <v>18</v>
      </c>
      <c r="D3" s="3" t="s">
        <v>14</v>
      </c>
      <c r="E3" s="5" t="s">
        <v>19</v>
      </c>
      <c r="F3" s="5" t="s">
        <v>16</v>
      </c>
      <c r="G3" s="6">
        <v>1</v>
      </c>
      <c r="H3" s="6">
        <v>13</v>
      </c>
      <c r="I3" s="12">
        <v>11.7</v>
      </c>
      <c r="J3" s="6">
        <v>0</v>
      </c>
      <c r="K3" s="7">
        <v>0</v>
      </c>
      <c r="L3" s="3"/>
      <c r="M3" s="3"/>
      <c r="N3" s="4" t="str">
        <f t="shared" ref="N3:N66" si="0">TEXT(M3,"mm-yy")</f>
        <v>01-00</v>
      </c>
      <c r="O3" s="4" t="str">
        <f t="shared" ref="O3:O66" si="1">TEXT(M3,"dd-mm-yy")</f>
        <v>00-01-00</v>
      </c>
      <c r="P3" s="3" t="s">
        <v>17</v>
      </c>
      <c r="Q3" s="10">
        <f t="shared" ref="Q3:Q66" si="2">IFERROR(L3/I3,0)</f>
        <v>0</v>
      </c>
      <c r="R3" s="9">
        <f t="shared" ref="R3:R66" si="3">L3-I3</f>
        <v>-11.7</v>
      </c>
    </row>
    <row r="4" spans="1:18" ht="16" thickBot="1" x14ac:dyDescent="0.25">
      <c r="A4" s="4">
        <v>44221</v>
      </c>
      <c r="B4" s="5" t="s">
        <v>20</v>
      </c>
      <c r="C4" s="5" t="s">
        <v>21</v>
      </c>
      <c r="D4" s="5" t="s">
        <v>22</v>
      </c>
      <c r="E4" s="5" t="s">
        <v>23</v>
      </c>
      <c r="F4" s="5" t="s">
        <v>16</v>
      </c>
      <c r="G4" s="6">
        <v>4</v>
      </c>
      <c r="H4" s="6">
        <v>154</v>
      </c>
      <c r="I4" s="12">
        <v>45.13</v>
      </c>
      <c r="J4" s="6">
        <v>0</v>
      </c>
      <c r="K4" s="7">
        <v>1</v>
      </c>
      <c r="L4" s="7">
        <v>1188</v>
      </c>
      <c r="M4" s="4">
        <v>44268</v>
      </c>
      <c r="N4" s="4" t="str">
        <f t="shared" si="0"/>
        <v>03-21</v>
      </c>
      <c r="O4" s="4" t="str">
        <f t="shared" si="1"/>
        <v>13-03-21</v>
      </c>
      <c r="P4" s="3" t="s">
        <v>17</v>
      </c>
      <c r="Q4" s="10">
        <f t="shared" si="2"/>
        <v>26.32395302459561</v>
      </c>
      <c r="R4" s="9">
        <f t="shared" si="3"/>
        <v>1142.8699999999999</v>
      </c>
    </row>
    <row r="5" spans="1:18" ht="16" thickBot="1" x14ac:dyDescent="0.25">
      <c r="A5" s="4">
        <v>44221</v>
      </c>
      <c r="B5" s="5" t="s">
        <v>12</v>
      </c>
      <c r="C5" s="5" t="s">
        <v>24</v>
      </c>
      <c r="D5" s="3" t="s">
        <v>25</v>
      </c>
      <c r="E5" s="5" t="s">
        <v>26</v>
      </c>
      <c r="F5" s="5" t="s">
        <v>16</v>
      </c>
      <c r="G5" s="6">
        <v>2</v>
      </c>
      <c r="H5" s="6">
        <v>8</v>
      </c>
      <c r="I5" s="12">
        <v>23.91</v>
      </c>
      <c r="J5" s="6">
        <v>0</v>
      </c>
      <c r="K5" s="7">
        <v>0</v>
      </c>
      <c r="L5" s="3"/>
      <c r="M5" s="3"/>
      <c r="N5" s="4" t="str">
        <f t="shared" si="0"/>
        <v>01-00</v>
      </c>
      <c r="O5" s="4" t="str">
        <f t="shared" si="1"/>
        <v>00-01-00</v>
      </c>
      <c r="P5" s="3" t="s">
        <v>17</v>
      </c>
      <c r="Q5" s="10">
        <f t="shared" si="2"/>
        <v>0</v>
      </c>
      <c r="R5" s="9">
        <f t="shared" si="3"/>
        <v>-23.91</v>
      </c>
    </row>
    <row r="6" spans="1:18" ht="16" thickBot="1" x14ac:dyDescent="0.25">
      <c r="A6" s="4">
        <v>44221</v>
      </c>
      <c r="B6" s="5" t="s">
        <v>27</v>
      </c>
      <c r="C6" s="5" t="s">
        <v>28</v>
      </c>
      <c r="D6" s="5" t="s">
        <v>22</v>
      </c>
      <c r="E6" s="5" t="s">
        <v>29</v>
      </c>
      <c r="F6" s="5" t="s">
        <v>16</v>
      </c>
      <c r="G6" s="6">
        <v>2</v>
      </c>
      <c r="H6" s="6">
        <v>13</v>
      </c>
      <c r="I6" s="12">
        <v>4.8899999999999997</v>
      </c>
      <c r="J6" s="6">
        <v>0</v>
      </c>
      <c r="K6" s="7">
        <v>0</v>
      </c>
      <c r="L6" s="3"/>
      <c r="M6" s="3"/>
      <c r="N6" s="4" t="str">
        <f t="shared" si="0"/>
        <v>01-00</v>
      </c>
      <c r="O6" s="4" t="str">
        <f t="shared" si="1"/>
        <v>00-01-00</v>
      </c>
      <c r="P6" s="3" t="s">
        <v>17</v>
      </c>
      <c r="Q6" s="10">
        <f t="shared" si="2"/>
        <v>0</v>
      </c>
      <c r="R6" s="9">
        <f t="shared" si="3"/>
        <v>-4.8899999999999997</v>
      </c>
    </row>
    <row r="7" spans="1:18" ht="16" thickBot="1" x14ac:dyDescent="0.25">
      <c r="A7" s="4">
        <v>44221</v>
      </c>
      <c r="B7" s="5" t="s">
        <v>30</v>
      </c>
      <c r="C7" s="5" t="s">
        <v>28</v>
      </c>
      <c r="D7" s="5" t="s">
        <v>22</v>
      </c>
      <c r="E7" s="5" t="s">
        <v>29</v>
      </c>
      <c r="F7" s="5" t="s">
        <v>16</v>
      </c>
      <c r="G7" s="6">
        <v>1</v>
      </c>
      <c r="H7" s="6">
        <v>2</v>
      </c>
      <c r="I7" s="12">
        <v>4.93</v>
      </c>
      <c r="J7" s="6">
        <v>0</v>
      </c>
      <c r="K7" s="7">
        <v>0</v>
      </c>
      <c r="L7" s="3"/>
      <c r="M7" s="3"/>
      <c r="N7" s="4" t="str">
        <f t="shared" si="0"/>
        <v>01-00</v>
      </c>
      <c r="O7" s="4" t="str">
        <f t="shared" si="1"/>
        <v>00-01-00</v>
      </c>
      <c r="P7" s="3" t="s">
        <v>17</v>
      </c>
      <c r="Q7" s="10">
        <f t="shared" si="2"/>
        <v>0</v>
      </c>
      <c r="R7" s="9">
        <f t="shared" si="3"/>
        <v>-4.93</v>
      </c>
    </row>
    <row r="8" spans="1:18" ht="16" thickBot="1" x14ac:dyDescent="0.25">
      <c r="A8" s="4">
        <v>44221</v>
      </c>
      <c r="B8" s="5" t="s">
        <v>12</v>
      </c>
      <c r="C8" s="5" t="s">
        <v>31</v>
      </c>
      <c r="D8" s="3" t="s">
        <v>14</v>
      </c>
      <c r="E8" s="5" t="s">
        <v>29</v>
      </c>
      <c r="F8" s="5" t="s">
        <v>16</v>
      </c>
      <c r="G8" s="6">
        <v>1</v>
      </c>
      <c r="H8" s="6">
        <v>3</v>
      </c>
      <c r="I8" s="12">
        <v>13.44</v>
      </c>
      <c r="J8" s="6">
        <v>1</v>
      </c>
      <c r="K8" s="7">
        <v>0</v>
      </c>
      <c r="L8" s="3"/>
      <c r="M8" s="3"/>
      <c r="N8" s="4" t="str">
        <f t="shared" si="0"/>
        <v>01-00</v>
      </c>
      <c r="O8" s="4" t="str">
        <f t="shared" si="1"/>
        <v>00-01-00</v>
      </c>
      <c r="P8" s="3" t="s">
        <v>17</v>
      </c>
      <c r="Q8" s="10">
        <f t="shared" si="2"/>
        <v>0</v>
      </c>
      <c r="R8" s="9">
        <f t="shared" si="3"/>
        <v>-13.44</v>
      </c>
    </row>
    <row r="9" spans="1:18" ht="16" thickBot="1" x14ac:dyDescent="0.25">
      <c r="A9" s="4">
        <v>44221</v>
      </c>
      <c r="B9" s="5" t="s">
        <v>32</v>
      </c>
      <c r="C9" s="5" t="s">
        <v>33</v>
      </c>
      <c r="D9" s="3" t="s">
        <v>25</v>
      </c>
      <c r="E9" s="5" t="s">
        <v>34</v>
      </c>
      <c r="F9" s="5" t="s">
        <v>16</v>
      </c>
      <c r="G9" s="6">
        <v>1</v>
      </c>
      <c r="H9" s="6">
        <v>9</v>
      </c>
      <c r="I9" s="12">
        <v>6.08</v>
      </c>
      <c r="J9" s="6">
        <v>0</v>
      </c>
      <c r="K9" s="7">
        <v>0</v>
      </c>
      <c r="L9" s="3"/>
      <c r="M9" s="3"/>
      <c r="N9" s="4" t="str">
        <f t="shared" si="0"/>
        <v>01-00</v>
      </c>
      <c r="O9" s="4" t="str">
        <f t="shared" si="1"/>
        <v>00-01-00</v>
      </c>
      <c r="P9" s="3" t="s">
        <v>17</v>
      </c>
      <c r="Q9" s="10">
        <f t="shared" si="2"/>
        <v>0</v>
      </c>
      <c r="R9" s="9">
        <f t="shared" si="3"/>
        <v>-6.08</v>
      </c>
    </row>
    <row r="10" spans="1:18" ht="16" thickBot="1" x14ac:dyDescent="0.25">
      <c r="A10" s="4">
        <v>44221</v>
      </c>
      <c r="B10" s="5" t="s">
        <v>35</v>
      </c>
      <c r="C10" s="5" t="s">
        <v>21</v>
      </c>
      <c r="D10" s="5" t="s">
        <v>22</v>
      </c>
      <c r="E10" s="5" t="s">
        <v>23</v>
      </c>
      <c r="F10" s="5" t="s">
        <v>16</v>
      </c>
      <c r="G10" s="6">
        <v>1</v>
      </c>
      <c r="H10" s="6">
        <v>3</v>
      </c>
      <c r="I10" s="12">
        <v>6.38</v>
      </c>
      <c r="J10" s="6">
        <v>0</v>
      </c>
      <c r="K10" s="7">
        <v>0</v>
      </c>
      <c r="L10" s="3"/>
      <c r="M10" s="3"/>
      <c r="N10" s="4" t="str">
        <f t="shared" si="0"/>
        <v>01-00</v>
      </c>
      <c r="O10" s="4" t="str">
        <f t="shared" si="1"/>
        <v>00-01-00</v>
      </c>
      <c r="P10" s="3" t="s">
        <v>17</v>
      </c>
      <c r="Q10" s="10">
        <f t="shared" si="2"/>
        <v>0</v>
      </c>
      <c r="R10" s="9">
        <f t="shared" si="3"/>
        <v>-6.38</v>
      </c>
    </row>
    <row r="11" spans="1:18" ht="16" thickBot="1" x14ac:dyDescent="0.25">
      <c r="A11" s="4">
        <v>44221</v>
      </c>
      <c r="B11" s="5" t="s">
        <v>32</v>
      </c>
      <c r="C11" s="5" t="s">
        <v>36</v>
      </c>
      <c r="D11" s="3" t="s">
        <v>14</v>
      </c>
      <c r="E11" s="5" t="s">
        <v>34</v>
      </c>
      <c r="F11" s="5" t="s">
        <v>16</v>
      </c>
      <c r="G11" s="6">
        <v>0</v>
      </c>
      <c r="H11" s="6">
        <v>14</v>
      </c>
      <c r="I11" s="12">
        <v>0</v>
      </c>
      <c r="J11" s="6">
        <v>0</v>
      </c>
      <c r="K11" s="7">
        <v>0</v>
      </c>
      <c r="L11" s="3"/>
      <c r="M11" s="3"/>
      <c r="N11" s="4" t="str">
        <f t="shared" si="0"/>
        <v>01-00</v>
      </c>
      <c r="O11" s="4" t="str">
        <f t="shared" si="1"/>
        <v>00-01-00</v>
      </c>
      <c r="P11" s="3" t="s">
        <v>17</v>
      </c>
      <c r="Q11" s="10">
        <f t="shared" si="2"/>
        <v>0</v>
      </c>
      <c r="R11" s="9">
        <f t="shared" si="3"/>
        <v>0</v>
      </c>
    </row>
    <row r="12" spans="1:18" ht="16" thickBot="1" x14ac:dyDescent="0.25">
      <c r="A12" s="4">
        <v>44221</v>
      </c>
      <c r="B12" s="5" t="s">
        <v>37</v>
      </c>
      <c r="C12" s="5" t="s">
        <v>33</v>
      </c>
      <c r="D12" s="3" t="s">
        <v>25</v>
      </c>
      <c r="E12" s="5" t="s">
        <v>38</v>
      </c>
      <c r="F12" s="5" t="s">
        <v>16</v>
      </c>
      <c r="G12" s="6">
        <v>0</v>
      </c>
      <c r="H12" s="6">
        <v>5</v>
      </c>
      <c r="I12" s="12">
        <v>0</v>
      </c>
      <c r="J12" s="6">
        <v>0</v>
      </c>
      <c r="K12" s="7">
        <v>0</v>
      </c>
      <c r="L12" s="3"/>
      <c r="M12" s="3"/>
      <c r="N12" s="4" t="str">
        <f t="shared" si="0"/>
        <v>01-00</v>
      </c>
      <c r="O12" s="4" t="str">
        <f t="shared" si="1"/>
        <v>00-01-00</v>
      </c>
      <c r="P12" s="3" t="s">
        <v>17</v>
      </c>
      <c r="Q12" s="10">
        <f t="shared" si="2"/>
        <v>0</v>
      </c>
      <c r="R12" s="9">
        <f t="shared" si="3"/>
        <v>0</v>
      </c>
    </row>
    <row r="13" spans="1:18" ht="16" thickBot="1" x14ac:dyDescent="0.25">
      <c r="A13" s="4">
        <v>44221</v>
      </c>
      <c r="B13" s="5" t="s">
        <v>37</v>
      </c>
      <c r="C13" s="5" t="s">
        <v>36</v>
      </c>
      <c r="D13" s="3" t="s">
        <v>14</v>
      </c>
      <c r="E13" s="5" t="s">
        <v>34</v>
      </c>
      <c r="F13" s="5" t="s">
        <v>16</v>
      </c>
      <c r="G13" s="6">
        <v>0</v>
      </c>
      <c r="H13" s="6">
        <v>4</v>
      </c>
      <c r="I13" s="12">
        <v>0</v>
      </c>
      <c r="J13" s="6">
        <v>0</v>
      </c>
      <c r="K13" s="7">
        <v>0</v>
      </c>
      <c r="L13" s="3"/>
      <c r="M13" s="3"/>
      <c r="N13" s="4" t="str">
        <f t="shared" si="0"/>
        <v>01-00</v>
      </c>
      <c r="O13" s="4" t="str">
        <f t="shared" si="1"/>
        <v>00-01-00</v>
      </c>
      <c r="P13" s="3" t="s">
        <v>17</v>
      </c>
      <c r="Q13" s="10">
        <f t="shared" si="2"/>
        <v>0</v>
      </c>
      <c r="R13" s="9">
        <f t="shared" si="3"/>
        <v>0</v>
      </c>
    </row>
    <row r="14" spans="1:18" ht="16" thickBot="1" x14ac:dyDescent="0.25">
      <c r="A14" s="4">
        <v>44221</v>
      </c>
      <c r="B14" s="5" t="s">
        <v>12</v>
      </c>
      <c r="C14" s="5" t="s">
        <v>39</v>
      </c>
      <c r="D14" s="3" t="s">
        <v>14</v>
      </c>
      <c r="E14" s="5" t="s">
        <v>40</v>
      </c>
      <c r="F14" s="5" t="s">
        <v>16</v>
      </c>
      <c r="G14" s="6">
        <v>0</v>
      </c>
      <c r="H14" s="6">
        <v>2</v>
      </c>
      <c r="I14" s="12">
        <v>0</v>
      </c>
      <c r="J14" s="6">
        <v>0</v>
      </c>
      <c r="K14" s="7">
        <v>0</v>
      </c>
      <c r="L14" s="3"/>
      <c r="M14" s="3"/>
      <c r="N14" s="4" t="str">
        <f t="shared" si="0"/>
        <v>01-00</v>
      </c>
      <c r="O14" s="4" t="str">
        <f t="shared" si="1"/>
        <v>00-01-00</v>
      </c>
      <c r="P14" s="3" t="s">
        <v>17</v>
      </c>
      <c r="Q14" s="10">
        <f t="shared" si="2"/>
        <v>0</v>
      </c>
      <c r="R14" s="9">
        <f t="shared" si="3"/>
        <v>0</v>
      </c>
    </row>
    <row r="15" spans="1:18" ht="16" thickBot="1" x14ac:dyDescent="0.25">
      <c r="A15" s="4">
        <v>44221</v>
      </c>
      <c r="B15" s="5" t="s">
        <v>41</v>
      </c>
      <c r="C15" s="5" t="s">
        <v>36</v>
      </c>
      <c r="D15" s="3" t="s">
        <v>14</v>
      </c>
      <c r="E15" s="5" t="s">
        <v>34</v>
      </c>
      <c r="F15" s="5" t="s">
        <v>16</v>
      </c>
      <c r="G15" s="6">
        <v>0</v>
      </c>
      <c r="H15" s="6">
        <v>10</v>
      </c>
      <c r="I15" s="12">
        <v>0</v>
      </c>
      <c r="J15" s="6">
        <v>0</v>
      </c>
      <c r="K15" s="7">
        <v>0</v>
      </c>
      <c r="L15" s="3"/>
      <c r="M15" s="3"/>
      <c r="N15" s="4" t="str">
        <f t="shared" si="0"/>
        <v>01-00</v>
      </c>
      <c r="O15" s="4" t="str">
        <f t="shared" si="1"/>
        <v>00-01-00</v>
      </c>
      <c r="P15" s="3" t="s">
        <v>17</v>
      </c>
      <c r="Q15" s="10">
        <f t="shared" si="2"/>
        <v>0</v>
      </c>
      <c r="R15" s="9">
        <f t="shared" si="3"/>
        <v>0</v>
      </c>
    </row>
    <row r="16" spans="1:18" ht="16" thickBot="1" x14ac:dyDescent="0.25">
      <c r="A16" s="4">
        <v>44221</v>
      </c>
      <c r="B16" s="5" t="s">
        <v>20</v>
      </c>
      <c r="C16" s="5" t="s">
        <v>42</v>
      </c>
      <c r="D16" s="3" t="s">
        <v>14</v>
      </c>
      <c r="E16" s="5" t="s">
        <v>23</v>
      </c>
      <c r="F16" s="5" t="s">
        <v>16</v>
      </c>
      <c r="G16" s="6">
        <v>0</v>
      </c>
      <c r="H16" s="6">
        <v>6</v>
      </c>
      <c r="I16" s="12">
        <v>0</v>
      </c>
      <c r="J16" s="6">
        <v>0</v>
      </c>
      <c r="K16" s="7">
        <v>0</v>
      </c>
      <c r="L16" s="3"/>
      <c r="M16" s="3"/>
      <c r="N16" s="4" t="str">
        <f t="shared" si="0"/>
        <v>01-00</v>
      </c>
      <c r="O16" s="4" t="str">
        <f t="shared" si="1"/>
        <v>00-01-00</v>
      </c>
      <c r="P16" s="3" t="s">
        <v>17</v>
      </c>
      <c r="Q16" s="10">
        <f t="shared" si="2"/>
        <v>0</v>
      </c>
      <c r="R16" s="9">
        <f t="shared" si="3"/>
        <v>0</v>
      </c>
    </row>
    <row r="17" spans="1:18" ht="16" thickBot="1" x14ac:dyDescent="0.25">
      <c r="A17" s="4">
        <v>44221</v>
      </c>
      <c r="B17" s="5" t="s">
        <v>32</v>
      </c>
      <c r="C17" s="5" t="s">
        <v>33</v>
      </c>
      <c r="D17" s="3" t="s">
        <v>25</v>
      </c>
      <c r="E17" s="5" t="s">
        <v>38</v>
      </c>
      <c r="F17" s="5" t="s">
        <v>16</v>
      </c>
      <c r="G17" s="6">
        <v>0</v>
      </c>
      <c r="H17" s="6">
        <v>26</v>
      </c>
      <c r="I17" s="12">
        <v>0</v>
      </c>
      <c r="J17" s="6">
        <v>0</v>
      </c>
      <c r="K17" s="7">
        <v>0</v>
      </c>
      <c r="L17" s="3"/>
      <c r="M17" s="3"/>
      <c r="N17" s="4" t="str">
        <f t="shared" si="0"/>
        <v>01-00</v>
      </c>
      <c r="O17" s="4" t="str">
        <f t="shared" si="1"/>
        <v>00-01-00</v>
      </c>
      <c r="P17" s="3" t="s">
        <v>17</v>
      </c>
      <c r="Q17" s="10">
        <f t="shared" si="2"/>
        <v>0</v>
      </c>
      <c r="R17" s="9">
        <f t="shared" si="3"/>
        <v>0</v>
      </c>
    </row>
    <row r="18" spans="1:18" ht="16" thickBot="1" x14ac:dyDescent="0.25">
      <c r="A18" s="4">
        <v>44221</v>
      </c>
      <c r="B18" s="5" t="s">
        <v>12</v>
      </c>
      <c r="C18" s="5" t="s">
        <v>43</v>
      </c>
      <c r="D18" s="3" t="s">
        <v>14</v>
      </c>
      <c r="E18" s="5" t="s">
        <v>44</v>
      </c>
      <c r="F18" s="5" t="s">
        <v>16</v>
      </c>
      <c r="G18" s="6">
        <v>0</v>
      </c>
      <c r="H18" s="6">
        <v>2</v>
      </c>
      <c r="I18" s="12">
        <v>0</v>
      </c>
      <c r="J18" s="6">
        <v>0</v>
      </c>
      <c r="K18" s="7">
        <v>0</v>
      </c>
      <c r="L18" s="3"/>
      <c r="M18" s="3"/>
      <c r="N18" s="4" t="str">
        <f t="shared" si="0"/>
        <v>01-00</v>
      </c>
      <c r="O18" s="4" t="str">
        <f t="shared" si="1"/>
        <v>00-01-00</v>
      </c>
      <c r="P18" s="3" t="s">
        <v>17</v>
      </c>
      <c r="Q18" s="10">
        <f t="shared" si="2"/>
        <v>0</v>
      </c>
      <c r="R18" s="9">
        <f t="shared" si="3"/>
        <v>0</v>
      </c>
    </row>
    <row r="19" spans="1:18" ht="16" thickBot="1" x14ac:dyDescent="0.25">
      <c r="A19" s="4">
        <v>44221</v>
      </c>
      <c r="B19" s="5" t="s">
        <v>27</v>
      </c>
      <c r="C19" s="5" t="s">
        <v>43</v>
      </c>
      <c r="D19" s="3" t="s">
        <v>14</v>
      </c>
      <c r="E19" s="5" t="s">
        <v>44</v>
      </c>
      <c r="F19" s="5" t="s">
        <v>16</v>
      </c>
      <c r="G19" s="6">
        <v>0</v>
      </c>
      <c r="H19" s="6">
        <v>1</v>
      </c>
      <c r="I19" s="12">
        <v>0</v>
      </c>
      <c r="J19" s="6">
        <v>0</v>
      </c>
      <c r="K19" s="7">
        <v>0</v>
      </c>
      <c r="L19" s="3"/>
      <c r="M19" s="3"/>
      <c r="N19" s="4" t="str">
        <f t="shared" si="0"/>
        <v>01-00</v>
      </c>
      <c r="O19" s="4" t="str">
        <f t="shared" si="1"/>
        <v>00-01-00</v>
      </c>
      <c r="P19" s="3" t="s">
        <v>17</v>
      </c>
      <c r="Q19" s="10">
        <f t="shared" si="2"/>
        <v>0</v>
      </c>
      <c r="R19" s="9">
        <f t="shared" si="3"/>
        <v>0</v>
      </c>
    </row>
    <row r="20" spans="1:18" ht="16" thickBot="1" x14ac:dyDescent="0.25">
      <c r="A20" s="4">
        <v>44221</v>
      </c>
      <c r="B20" s="5" t="s">
        <v>45</v>
      </c>
      <c r="C20" s="5" t="s">
        <v>33</v>
      </c>
      <c r="D20" s="3" t="s">
        <v>25</v>
      </c>
      <c r="E20" s="5" t="s">
        <v>38</v>
      </c>
      <c r="F20" s="5" t="s">
        <v>16</v>
      </c>
      <c r="G20" s="6">
        <v>0</v>
      </c>
      <c r="H20" s="6">
        <v>0</v>
      </c>
      <c r="I20" s="12">
        <v>0</v>
      </c>
      <c r="J20" s="6">
        <v>0</v>
      </c>
      <c r="K20" s="7">
        <v>0</v>
      </c>
      <c r="L20" s="3"/>
      <c r="M20" s="3"/>
      <c r="N20" s="4" t="str">
        <f t="shared" si="0"/>
        <v>01-00</v>
      </c>
      <c r="O20" s="4" t="str">
        <f t="shared" si="1"/>
        <v>00-01-00</v>
      </c>
      <c r="P20" s="3" t="s">
        <v>17</v>
      </c>
      <c r="Q20" s="10">
        <f t="shared" si="2"/>
        <v>0</v>
      </c>
      <c r="R20" s="9">
        <f t="shared" si="3"/>
        <v>0</v>
      </c>
    </row>
    <row r="21" spans="1:18" ht="16" thickBot="1" x14ac:dyDescent="0.25">
      <c r="A21" s="4">
        <v>44221</v>
      </c>
      <c r="B21" s="5" t="s">
        <v>30</v>
      </c>
      <c r="C21" s="5" t="s">
        <v>43</v>
      </c>
      <c r="D21" s="3" t="s">
        <v>14</v>
      </c>
      <c r="E21" s="5" t="s">
        <v>44</v>
      </c>
      <c r="F21" s="5" t="s">
        <v>16</v>
      </c>
      <c r="G21" s="6">
        <v>0</v>
      </c>
      <c r="H21" s="6">
        <v>1</v>
      </c>
      <c r="I21" s="12">
        <v>0</v>
      </c>
      <c r="J21" s="6">
        <v>0</v>
      </c>
      <c r="K21" s="7">
        <v>0</v>
      </c>
      <c r="L21" s="3"/>
      <c r="M21" s="3"/>
      <c r="N21" s="4" t="str">
        <f t="shared" si="0"/>
        <v>01-00</v>
      </c>
      <c r="O21" s="4" t="str">
        <f t="shared" si="1"/>
        <v>00-01-00</v>
      </c>
      <c r="P21" s="3" t="s">
        <v>17</v>
      </c>
      <c r="Q21" s="10">
        <f t="shared" si="2"/>
        <v>0</v>
      </c>
      <c r="R21" s="9">
        <f t="shared" si="3"/>
        <v>0</v>
      </c>
    </row>
    <row r="22" spans="1:18" ht="16" thickBot="1" x14ac:dyDescent="0.25">
      <c r="A22" s="4">
        <v>44221</v>
      </c>
      <c r="B22" s="5" t="s">
        <v>45</v>
      </c>
      <c r="C22" s="5" t="s">
        <v>33</v>
      </c>
      <c r="D22" s="3" t="s">
        <v>25</v>
      </c>
      <c r="E22" s="5" t="s">
        <v>34</v>
      </c>
      <c r="F22" s="5" t="s">
        <v>16</v>
      </c>
      <c r="G22" s="6">
        <v>0</v>
      </c>
      <c r="H22" s="6">
        <v>1</v>
      </c>
      <c r="I22" s="12">
        <v>0</v>
      </c>
      <c r="J22" s="6">
        <v>0</v>
      </c>
      <c r="K22" s="7">
        <v>0</v>
      </c>
      <c r="L22" s="3"/>
      <c r="M22" s="3"/>
      <c r="N22" s="4" t="str">
        <f t="shared" si="0"/>
        <v>01-00</v>
      </c>
      <c r="O22" s="4" t="str">
        <f t="shared" si="1"/>
        <v>00-01-00</v>
      </c>
      <c r="P22" s="3" t="s">
        <v>17</v>
      </c>
      <c r="Q22" s="10">
        <f t="shared" si="2"/>
        <v>0</v>
      </c>
      <c r="R22" s="9">
        <f t="shared" si="3"/>
        <v>0</v>
      </c>
    </row>
    <row r="23" spans="1:18" ht="16" thickBot="1" x14ac:dyDescent="0.25">
      <c r="A23" s="4">
        <v>44221</v>
      </c>
      <c r="B23" s="5" t="s">
        <v>20</v>
      </c>
      <c r="C23" s="5" t="s">
        <v>46</v>
      </c>
      <c r="D23" s="3" t="s">
        <v>25</v>
      </c>
      <c r="E23" s="5" t="s">
        <v>47</v>
      </c>
      <c r="F23" s="5" t="s">
        <v>16</v>
      </c>
      <c r="G23" s="6">
        <v>0</v>
      </c>
      <c r="H23" s="6">
        <v>2</v>
      </c>
      <c r="I23" s="12">
        <v>0</v>
      </c>
      <c r="J23" s="6">
        <v>0</v>
      </c>
      <c r="K23" s="7">
        <v>0</v>
      </c>
      <c r="L23" s="3"/>
      <c r="M23" s="3"/>
      <c r="N23" s="4" t="str">
        <f t="shared" si="0"/>
        <v>01-00</v>
      </c>
      <c r="O23" s="4" t="str">
        <f t="shared" si="1"/>
        <v>00-01-00</v>
      </c>
      <c r="P23" s="3" t="s">
        <v>17</v>
      </c>
      <c r="Q23" s="10">
        <f t="shared" si="2"/>
        <v>0</v>
      </c>
      <c r="R23" s="9">
        <f t="shared" si="3"/>
        <v>0</v>
      </c>
    </row>
    <row r="24" spans="1:18" ht="16" thickBot="1" x14ac:dyDescent="0.25">
      <c r="A24" s="4">
        <v>44221</v>
      </c>
      <c r="B24" s="5" t="s">
        <v>48</v>
      </c>
      <c r="C24" s="5" t="s">
        <v>36</v>
      </c>
      <c r="D24" s="3" t="s">
        <v>14</v>
      </c>
      <c r="E24" s="5" t="s">
        <v>34</v>
      </c>
      <c r="F24" s="5" t="s">
        <v>16</v>
      </c>
      <c r="G24" s="6">
        <v>0</v>
      </c>
      <c r="H24" s="6">
        <v>1</v>
      </c>
      <c r="I24" s="12">
        <v>0</v>
      </c>
      <c r="J24" s="6">
        <v>0</v>
      </c>
      <c r="K24" s="7">
        <v>0</v>
      </c>
      <c r="L24" s="3"/>
      <c r="M24" s="3"/>
      <c r="N24" s="4" t="str">
        <f t="shared" si="0"/>
        <v>01-00</v>
      </c>
      <c r="O24" s="4" t="str">
        <f t="shared" si="1"/>
        <v>00-01-00</v>
      </c>
      <c r="P24" s="3" t="s">
        <v>17</v>
      </c>
      <c r="Q24" s="10">
        <f t="shared" si="2"/>
        <v>0</v>
      </c>
      <c r="R24" s="9">
        <f t="shared" si="3"/>
        <v>0</v>
      </c>
    </row>
    <row r="25" spans="1:18" ht="16" thickBot="1" x14ac:dyDescent="0.25">
      <c r="A25" s="4">
        <v>44221</v>
      </c>
      <c r="B25" s="5" t="s">
        <v>48</v>
      </c>
      <c r="C25" s="5" t="s">
        <v>33</v>
      </c>
      <c r="D25" s="3" t="s">
        <v>25</v>
      </c>
      <c r="E25" s="5" t="s">
        <v>34</v>
      </c>
      <c r="F25" s="5" t="s">
        <v>16</v>
      </c>
      <c r="G25" s="6">
        <v>0</v>
      </c>
      <c r="H25" s="6">
        <v>1</v>
      </c>
      <c r="I25" s="12">
        <v>0</v>
      </c>
      <c r="J25" s="6">
        <v>0</v>
      </c>
      <c r="K25" s="7">
        <v>0</v>
      </c>
      <c r="L25" s="3"/>
      <c r="M25" s="3"/>
      <c r="N25" s="4" t="str">
        <f t="shared" si="0"/>
        <v>01-00</v>
      </c>
      <c r="O25" s="4" t="str">
        <f t="shared" si="1"/>
        <v>00-01-00</v>
      </c>
      <c r="P25" s="3" t="s">
        <v>17</v>
      </c>
      <c r="Q25" s="10">
        <f t="shared" si="2"/>
        <v>0</v>
      </c>
      <c r="R25" s="9">
        <f t="shared" si="3"/>
        <v>0</v>
      </c>
    </row>
    <row r="26" spans="1:18" ht="16" thickBot="1" x14ac:dyDescent="0.25">
      <c r="A26" s="4">
        <v>44221</v>
      </c>
      <c r="B26" s="5" t="s">
        <v>45</v>
      </c>
      <c r="C26" s="5" t="s">
        <v>36</v>
      </c>
      <c r="D26" s="3" t="s">
        <v>14</v>
      </c>
      <c r="E26" s="5" t="s">
        <v>34</v>
      </c>
      <c r="F26" s="5" t="s">
        <v>16</v>
      </c>
      <c r="G26" s="6">
        <v>0</v>
      </c>
      <c r="H26" s="6">
        <v>0</v>
      </c>
      <c r="I26" s="12">
        <v>0</v>
      </c>
      <c r="J26" s="6">
        <v>0</v>
      </c>
      <c r="K26" s="7">
        <v>0</v>
      </c>
      <c r="L26" s="3"/>
      <c r="M26" s="3"/>
      <c r="N26" s="4" t="str">
        <f t="shared" si="0"/>
        <v>01-00</v>
      </c>
      <c r="O26" s="4" t="str">
        <f t="shared" si="1"/>
        <v>00-01-00</v>
      </c>
      <c r="P26" s="3" t="s">
        <v>17</v>
      </c>
      <c r="Q26" s="10">
        <f t="shared" si="2"/>
        <v>0</v>
      </c>
      <c r="R26" s="9">
        <f t="shared" si="3"/>
        <v>0</v>
      </c>
    </row>
    <row r="27" spans="1:18" ht="16" thickBot="1" x14ac:dyDescent="0.25">
      <c r="A27" s="4">
        <v>44221</v>
      </c>
      <c r="B27" s="5" t="s">
        <v>12</v>
      </c>
      <c r="C27" s="5" t="s">
        <v>28</v>
      </c>
      <c r="D27" s="5" t="s">
        <v>22</v>
      </c>
      <c r="E27" s="5" t="s">
        <v>29</v>
      </c>
      <c r="F27" s="5" t="s">
        <v>16</v>
      </c>
      <c r="G27" s="6">
        <v>0</v>
      </c>
      <c r="H27" s="6">
        <v>12</v>
      </c>
      <c r="I27" s="12">
        <v>0</v>
      </c>
      <c r="J27" s="6">
        <v>0</v>
      </c>
      <c r="K27" s="7">
        <v>0</v>
      </c>
      <c r="L27" s="3"/>
      <c r="M27" s="3"/>
      <c r="N27" s="4" t="str">
        <f t="shared" si="0"/>
        <v>01-00</v>
      </c>
      <c r="O27" s="4" t="str">
        <f t="shared" si="1"/>
        <v>00-01-00</v>
      </c>
      <c r="P27" s="3" t="s">
        <v>17</v>
      </c>
      <c r="Q27" s="10">
        <f t="shared" si="2"/>
        <v>0</v>
      </c>
      <c r="R27" s="9">
        <f t="shared" si="3"/>
        <v>0</v>
      </c>
    </row>
    <row r="28" spans="1:18" ht="16" thickBot="1" x14ac:dyDescent="0.25">
      <c r="A28" s="4">
        <v>44221</v>
      </c>
      <c r="B28" s="5" t="s">
        <v>41</v>
      </c>
      <c r="C28" s="5" t="s">
        <v>33</v>
      </c>
      <c r="D28" s="3" t="s">
        <v>25</v>
      </c>
      <c r="E28" s="5" t="s">
        <v>38</v>
      </c>
      <c r="F28" s="5" t="s">
        <v>16</v>
      </c>
      <c r="G28" s="6">
        <v>0</v>
      </c>
      <c r="H28" s="6">
        <v>9</v>
      </c>
      <c r="I28" s="12">
        <v>0</v>
      </c>
      <c r="J28" s="6">
        <v>0</v>
      </c>
      <c r="K28" s="7">
        <v>0</v>
      </c>
      <c r="L28" s="3"/>
      <c r="M28" s="3"/>
      <c r="N28" s="4" t="str">
        <f t="shared" si="0"/>
        <v>01-00</v>
      </c>
      <c r="O28" s="4" t="str">
        <f t="shared" si="1"/>
        <v>00-01-00</v>
      </c>
      <c r="P28" s="3" t="s">
        <v>17</v>
      </c>
      <c r="Q28" s="10">
        <f t="shared" si="2"/>
        <v>0</v>
      </c>
      <c r="R28" s="9">
        <f t="shared" si="3"/>
        <v>0</v>
      </c>
    </row>
    <row r="29" spans="1:18" ht="16" thickBot="1" x14ac:dyDescent="0.25">
      <c r="A29" s="4">
        <v>44228</v>
      </c>
      <c r="B29" s="5" t="s">
        <v>37</v>
      </c>
      <c r="C29" s="5" t="s">
        <v>33</v>
      </c>
      <c r="D29" s="3" t="s">
        <v>25</v>
      </c>
      <c r="E29" s="5" t="s">
        <v>34</v>
      </c>
      <c r="F29" s="5" t="s">
        <v>16</v>
      </c>
      <c r="G29" s="6">
        <v>2</v>
      </c>
      <c r="H29" s="6">
        <v>3</v>
      </c>
      <c r="I29" s="12">
        <v>17.43</v>
      </c>
      <c r="J29" s="6">
        <v>0</v>
      </c>
      <c r="K29" s="6">
        <v>1</v>
      </c>
      <c r="L29" s="3"/>
      <c r="M29" s="3"/>
      <c r="N29" s="4" t="str">
        <f t="shared" si="0"/>
        <v>01-00</v>
      </c>
      <c r="O29" s="4" t="str">
        <f t="shared" si="1"/>
        <v>00-01-00</v>
      </c>
      <c r="P29" s="3" t="s">
        <v>17</v>
      </c>
      <c r="Q29" s="10">
        <f t="shared" si="2"/>
        <v>0</v>
      </c>
      <c r="R29" s="9">
        <f t="shared" si="3"/>
        <v>-17.43</v>
      </c>
    </row>
    <row r="30" spans="1:18" ht="16" thickBot="1" x14ac:dyDescent="0.25">
      <c r="A30" s="4">
        <v>44228</v>
      </c>
      <c r="B30" s="5" t="s">
        <v>41</v>
      </c>
      <c r="C30" s="5" t="s">
        <v>33</v>
      </c>
      <c r="D30" s="3" t="s">
        <v>25</v>
      </c>
      <c r="E30" s="5" t="s">
        <v>38</v>
      </c>
      <c r="F30" s="5" t="s">
        <v>16</v>
      </c>
      <c r="G30" s="6">
        <v>2</v>
      </c>
      <c r="H30" s="6">
        <v>28</v>
      </c>
      <c r="I30" s="12">
        <v>32.1</v>
      </c>
      <c r="J30" s="6">
        <v>0</v>
      </c>
      <c r="K30" s="6">
        <v>0</v>
      </c>
      <c r="L30" s="3"/>
      <c r="M30" s="3"/>
      <c r="N30" s="4" t="str">
        <f t="shared" si="0"/>
        <v>01-00</v>
      </c>
      <c r="O30" s="4" t="str">
        <f t="shared" si="1"/>
        <v>00-01-00</v>
      </c>
      <c r="P30" s="3" t="s">
        <v>17</v>
      </c>
      <c r="Q30" s="10">
        <f t="shared" si="2"/>
        <v>0</v>
      </c>
      <c r="R30" s="9">
        <f t="shared" si="3"/>
        <v>-32.1</v>
      </c>
    </row>
    <row r="31" spans="1:18" ht="16" thickBot="1" x14ac:dyDescent="0.25">
      <c r="A31" s="4">
        <v>44228</v>
      </c>
      <c r="B31" s="5" t="s">
        <v>12</v>
      </c>
      <c r="C31" s="5" t="s">
        <v>24</v>
      </c>
      <c r="D31" s="3" t="s">
        <v>25</v>
      </c>
      <c r="E31" s="5" t="s">
        <v>26</v>
      </c>
      <c r="F31" s="5" t="s">
        <v>16</v>
      </c>
      <c r="G31" s="6">
        <v>2</v>
      </c>
      <c r="H31" s="6">
        <v>5</v>
      </c>
      <c r="I31" s="12">
        <v>13.63</v>
      </c>
      <c r="J31" s="6">
        <v>0</v>
      </c>
      <c r="K31" s="6">
        <v>0</v>
      </c>
      <c r="L31" s="3"/>
      <c r="M31" s="3"/>
      <c r="N31" s="4" t="str">
        <f t="shared" si="0"/>
        <v>01-00</v>
      </c>
      <c r="O31" s="4" t="str">
        <f t="shared" si="1"/>
        <v>00-01-00</v>
      </c>
      <c r="P31" s="3" t="s">
        <v>17</v>
      </c>
      <c r="Q31" s="10">
        <f t="shared" si="2"/>
        <v>0</v>
      </c>
      <c r="R31" s="9">
        <f t="shared" si="3"/>
        <v>-13.63</v>
      </c>
    </row>
    <row r="32" spans="1:18" ht="16" thickBot="1" x14ac:dyDescent="0.25">
      <c r="A32" s="4">
        <v>44228</v>
      </c>
      <c r="B32" s="5" t="s">
        <v>37</v>
      </c>
      <c r="C32" s="5" t="s">
        <v>33</v>
      </c>
      <c r="D32" s="3" t="s">
        <v>25</v>
      </c>
      <c r="E32" s="5" t="s">
        <v>38</v>
      </c>
      <c r="F32" s="5" t="s">
        <v>16</v>
      </c>
      <c r="G32" s="6">
        <v>2</v>
      </c>
      <c r="H32" s="6">
        <v>11</v>
      </c>
      <c r="I32" s="12">
        <v>22.14</v>
      </c>
      <c r="J32" s="6">
        <v>0</v>
      </c>
      <c r="K32" s="6">
        <v>0</v>
      </c>
      <c r="L32" s="3"/>
      <c r="M32" s="3"/>
      <c r="N32" s="4" t="str">
        <f t="shared" si="0"/>
        <v>01-00</v>
      </c>
      <c r="O32" s="4" t="str">
        <f t="shared" si="1"/>
        <v>00-01-00</v>
      </c>
      <c r="P32" s="3" t="s">
        <v>17</v>
      </c>
      <c r="Q32" s="10">
        <f t="shared" si="2"/>
        <v>0</v>
      </c>
      <c r="R32" s="9">
        <f t="shared" si="3"/>
        <v>-22.14</v>
      </c>
    </row>
    <row r="33" spans="1:18" ht="16" thickBot="1" x14ac:dyDescent="0.25">
      <c r="A33" s="4">
        <v>44228</v>
      </c>
      <c r="B33" s="5" t="s">
        <v>12</v>
      </c>
      <c r="C33" s="5" t="s">
        <v>13</v>
      </c>
      <c r="D33" s="5" t="s">
        <v>14</v>
      </c>
      <c r="E33" s="5" t="s">
        <v>15</v>
      </c>
      <c r="F33" s="5" t="s">
        <v>16</v>
      </c>
      <c r="G33" s="6">
        <v>2</v>
      </c>
      <c r="H33" s="6">
        <v>12</v>
      </c>
      <c r="I33" s="12">
        <v>12.27</v>
      </c>
      <c r="J33" s="6">
        <v>0</v>
      </c>
      <c r="K33" s="6">
        <v>0</v>
      </c>
      <c r="L33" s="3"/>
      <c r="M33" s="3"/>
      <c r="N33" s="4" t="str">
        <f t="shared" si="0"/>
        <v>01-00</v>
      </c>
      <c r="O33" s="4" t="str">
        <f t="shared" si="1"/>
        <v>00-01-00</v>
      </c>
      <c r="P33" s="3" t="s">
        <v>17</v>
      </c>
      <c r="Q33" s="10">
        <f t="shared" si="2"/>
        <v>0</v>
      </c>
      <c r="R33" s="9">
        <f t="shared" si="3"/>
        <v>-12.27</v>
      </c>
    </row>
    <row r="34" spans="1:18" ht="16" thickBot="1" x14ac:dyDescent="0.25">
      <c r="A34" s="4">
        <v>44228</v>
      </c>
      <c r="B34" s="5" t="s">
        <v>32</v>
      </c>
      <c r="C34" s="5" t="s">
        <v>33</v>
      </c>
      <c r="D34" s="3" t="s">
        <v>25</v>
      </c>
      <c r="E34" s="5" t="s">
        <v>38</v>
      </c>
      <c r="F34" s="5" t="s">
        <v>16</v>
      </c>
      <c r="G34" s="6">
        <v>2</v>
      </c>
      <c r="H34" s="6">
        <v>39</v>
      </c>
      <c r="I34" s="12">
        <v>28.47</v>
      </c>
      <c r="J34" s="6">
        <v>0</v>
      </c>
      <c r="K34" s="6">
        <v>0</v>
      </c>
      <c r="L34" s="3"/>
      <c r="M34" s="3"/>
      <c r="N34" s="4" t="str">
        <f t="shared" si="0"/>
        <v>01-00</v>
      </c>
      <c r="O34" s="4" t="str">
        <f t="shared" si="1"/>
        <v>00-01-00</v>
      </c>
      <c r="P34" s="3" t="s">
        <v>17</v>
      </c>
      <c r="Q34" s="10">
        <f t="shared" si="2"/>
        <v>0</v>
      </c>
      <c r="R34" s="9">
        <f t="shared" si="3"/>
        <v>-28.47</v>
      </c>
    </row>
    <row r="35" spans="1:18" ht="16" thickBot="1" x14ac:dyDescent="0.25">
      <c r="A35" s="4">
        <v>44228</v>
      </c>
      <c r="B35" s="5" t="s">
        <v>32</v>
      </c>
      <c r="C35" s="5" t="s">
        <v>33</v>
      </c>
      <c r="D35" s="3" t="s">
        <v>25</v>
      </c>
      <c r="E35" s="5" t="s">
        <v>34</v>
      </c>
      <c r="F35" s="5" t="s">
        <v>16</v>
      </c>
      <c r="G35" s="6">
        <v>2</v>
      </c>
      <c r="H35" s="6">
        <v>25</v>
      </c>
      <c r="I35" s="12">
        <v>22.61</v>
      </c>
      <c r="J35" s="6">
        <v>0</v>
      </c>
      <c r="K35" s="6">
        <v>0</v>
      </c>
      <c r="L35" s="3"/>
      <c r="M35" s="3"/>
      <c r="N35" s="4" t="str">
        <f t="shared" si="0"/>
        <v>01-00</v>
      </c>
      <c r="O35" s="4" t="str">
        <f t="shared" si="1"/>
        <v>00-01-00</v>
      </c>
      <c r="P35" s="3" t="s">
        <v>17</v>
      </c>
      <c r="Q35" s="10">
        <f t="shared" si="2"/>
        <v>0</v>
      </c>
      <c r="R35" s="9">
        <f t="shared" si="3"/>
        <v>-22.61</v>
      </c>
    </row>
    <row r="36" spans="1:18" ht="16" thickBot="1" x14ac:dyDescent="0.25">
      <c r="A36" s="4">
        <v>44228</v>
      </c>
      <c r="B36" s="5" t="s">
        <v>20</v>
      </c>
      <c r="C36" s="5" t="s">
        <v>21</v>
      </c>
      <c r="D36" s="5" t="s">
        <v>22</v>
      </c>
      <c r="E36" s="5" t="s">
        <v>23</v>
      </c>
      <c r="F36" s="5" t="s">
        <v>16</v>
      </c>
      <c r="G36" s="6">
        <v>1</v>
      </c>
      <c r="H36" s="6">
        <v>161</v>
      </c>
      <c r="I36" s="12">
        <v>12.49</v>
      </c>
      <c r="J36" s="6">
        <v>0</v>
      </c>
      <c r="K36" s="6">
        <v>0</v>
      </c>
      <c r="L36" s="3"/>
      <c r="M36" s="3"/>
      <c r="N36" s="4" t="str">
        <f t="shared" si="0"/>
        <v>01-00</v>
      </c>
      <c r="O36" s="4" t="str">
        <f t="shared" si="1"/>
        <v>00-01-00</v>
      </c>
      <c r="P36" s="3" t="s">
        <v>17</v>
      </c>
      <c r="Q36" s="10">
        <f t="shared" si="2"/>
        <v>0</v>
      </c>
      <c r="R36" s="9">
        <f t="shared" si="3"/>
        <v>-12.49</v>
      </c>
    </row>
    <row r="37" spans="1:18" ht="16" thickBot="1" x14ac:dyDescent="0.25">
      <c r="A37" s="4">
        <v>44228</v>
      </c>
      <c r="B37" s="5" t="s">
        <v>12</v>
      </c>
      <c r="C37" s="5" t="s">
        <v>28</v>
      </c>
      <c r="D37" s="5" t="s">
        <v>22</v>
      </c>
      <c r="E37" s="5" t="s">
        <v>29</v>
      </c>
      <c r="F37" s="5" t="s">
        <v>16</v>
      </c>
      <c r="G37" s="6">
        <v>1</v>
      </c>
      <c r="H37" s="6">
        <v>10</v>
      </c>
      <c r="I37" s="12">
        <v>3.73</v>
      </c>
      <c r="J37" s="6">
        <v>0</v>
      </c>
      <c r="K37" s="6">
        <v>0</v>
      </c>
      <c r="L37" s="3"/>
      <c r="M37" s="3"/>
      <c r="N37" s="4" t="str">
        <f t="shared" si="0"/>
        <v>01-00</v>
      </c>
      <c r="O37" s="4" t="str">
        <f t="shared" si="1"/>
        <v>00-01-00</v>
      </c>
      <c r="P37" s="3" t="s">
        <v>17</v>
      </c>
      <c r="Q37" s="10">
        <f t="shared" si="2"/>
        <v>0</v>
      </c>
      <c r="R37" s="9">
        <f t="shared" si="3"/>
        <v>-3.73</v>
      </c>
    </row>
    <row r="38" spans="1:18" ht="16" thickBot="1" x14ac:dyDescent="0.25">
      <c r="A38" s="4">
        <v>44228</v>
      </c>
      <c r="B38" s="5" t="s">
        <v>27</v>
      </c>
      <c r="C38" s="5" t="s">
        <v>28</v>
      </c>
      <c r="D38" s="5" t="s">
        <v>22</v>
      </c>
      <c r="E38" s="5" t="s">
        <v>29</v>
      </c>
      <c r="F38" s="5" t="s">
        <v>16</v>
      </c>
      <c r="G38" s="6">
        <v>1</v>
      </c>
      <c r="H38" s="6">
        <v>16</v>
      </c>
      <c r="I38" s="12">
        <v>6.37</v>
      </c>
      <c r="J38" s="6">
        <v>0</v>
      </c>
      <c r="K38" s="6">
        <v>0</v>
      </c>
      <c r="L38" s="3"/>
      <c r="M38" s="3"/>
      <c r="N38" s="4" t="str">
        <f t="shared" si="0"/>
        <v>01-00</v>
      </c>
      <c r="O38" s="4" t="str">
        <f t="shared" si="1"/>
        <v>00-01-00</v>
      </c>
      <c r="P38" s="3" t="s">
        <v>17</v>
      </c>
      <c r="Q38" s="10">
        <f t="shared" si="2"/>
        <v>0</v>
      </c>
      <c r="R38" s="9">
        <f t="shared" si="3"/>
        <v>-6.37</v>
      </c>
    </row>
    <row r="39" spans="1:18" ht="16" thickBot="1" x14ac:dyDescent="0.25">
      <c r="A39" s="4">
        <v>44228</v>
      </c>
      <c r="B39" s="5" t="s">
        <v>20</v>
      </c>
      <c r="C39" s="5" t="s">
        <v>42</v>
      </c>
      <c r="D39" s="5" t="s">
        <v>14</v>
      </c>
      <c r="E39" s="5" t="s">
        <v>23</v>
      </c>
      <c r="F39" s="5" t="s">
        <v>16</v>
      </c>
      <c r="G39" s="6">
        <v>1</v>
      </c>
      <c r="H39" s="6">
        <v>8</v>
      </c>
      <c r="I39" s="12">
        <v>15.11</v>
      </c>
      <c r="J39" s="6">
        <v>0</v>
      </c>
      <c r="K39" s="6">
        <v>0</v>
      </c>
      <c r="L39" s="3"/>
      <c r="M39" s="3"/>
      <c r="N39" s="4" t="str">
        <f t="shared" si="0"/>
        <v>01-00</v>
      </c>
      <c r="O39" s="4" t="str">
        <f t="shared" si="1"/>
        <v>00-01-00</v>
      </c>
      <c r="P39" s="3" t="s">
        <v>17</v>
      </c>
      <c r="Q39" s="10">
        <f t="shared" si="2"/>
        <v>0</v>
      </c>
      <c r="R39" s="9">
        <f t="shared" si="3"/>
        <v>-15.11</v>
      </c>
    </row>
    <row r="40" spans="1:18" ht="16" thickBot="1" x14ac:dyDescent="0.25">
      <c r="A40" s="4">
        <v>44228</v>
      </c>
      <c r="B40" s="5" t="s">
        <v>12</v>
      </c>
      <c r="C40" s="5" t="s">
        <v>18</v>
      </c>
      <c r="D40" s="5" t="s">
        <v>14</v>
      </c>
      <c r="E40" s="5" t="s">
        <v>19</v>
      </c>
      <c r="F40" s="5" t="s">
        <v>16</v>
      </c>
      <c r="G40" s="6">
        <v>1</v>
      </c>
      <c r="H40" s="6">
        <v>12</v>
      </c>
      <c r="I40" s="12">
        <v>6.23</v>
      </c>
      <c r="J40" s="6">
        <v>0</v>
      </c>
      <c r="K40" s="6">
        <v>0</v>
      </c>
      <c r="L40" s="3"/>
      <c r="M40" s="3"/>
      <c r="N40" s="4" t="str">
        <f t="shared" si="0"/>
        <v>01-00</v>
      </c>
      <c r="O40" s="4" t="str">
        <f t="shared" si="1"/>
        <v>00-01-00</v>
      </c>
      <c r="P40" s="3" t="s">
        <v>17</v>
      </c>
      <c r="Q40" s="10">
        <f t="shared" si="2"/>
        <v>0</v>
      </c>
      <c r="R40" s="9">
        <f t="shared" si="3"/>
        <v>-6.23</v>
      </c>
    </row>
    <row r="41" spans="1:18" ht="16" thickBot="1" x14ac:dyDescent="0.25">
      <c r="A41" s="4">
        <v>44228</v>
      </c>
      <c r="B41" s="5" t="s">
        <v>45</v>
      </c>
      <c r="C41" s="5" t="s">
        <v>33</v>
      </c>
      <c r="D41" s="3" t="s">
        <v>25</v>
      </c>
      <c r="E41" s="5" t="s">
        <v>38</v>
      </c>
      <c r="F41" s="5" t="s">
        <v>16</v>
      </c>
      <c r="G41" s="6">
        <v>0</v>
      </c>
      <c r="H41" s="6">
        <v>1</v>
      </c>
      <c r="I41" s="12">
        <v>0</v>
      </c>
      <c r="J41" s="6">
        <v>0</v>
      </c>
      <c r="K41" s="6">
        <v>0</v>
      </c>
      <c r="L41" s="3"/>
      <c r="M41" s="3"/>
      <c r="N41" s="4" t="str">
        <f t="shared" si="0"/>
        <v>01-00</v>
      </c>
      <c r="O41" s="4" t="str">
        <f t="shared" si="1"/>
        <v>00-01-00</v>
      </c>
      <c r="P41" s="3" t="s">
        <v>17</v>
      </c>
      <c r="Q41" s="10">
        <f t="shared" si="2"/>
        <v>0</v>
      </c>
      <c r="R41" s="9">
        <f t="shared" si="3"/>
        <v>0</v>
      </c>
    </row>
    <row r="42" spans="1:18" ht="16" thickBot="1" x14ac:dyDescent="0.25">
      <c r="A42" s="4">
        <v>44228</v>
      </c>
      <c r="B42" s="5" t="s">
        <v>48</v>
      </c>
      <c r="C42" s="5" t="s">
        <v>33</v>
      </c>
      <c r="D42" s="3" t="s">
        <v>25</v>
      </c>
      <c r="E42" s="5" t="s">
        <v>38</v>
      </c>
      <c r="F42" s="5" t="s">
        <v>16</v>
      </c>
      <c r="G42" s="6">
        <v>0</v>
      </c>
      <c r="H42" s="6">
        <v>1</v>
      </c>
      <c r="I42" s="12">
        <v>0</v>
      </c>
      <c r="J42" s="6">
        <v>0</v>
      </c>
      <c r="K42" s="6">
        <v>0</v>
      </c>
      <c r="L42" s="3"/>
      <c r="M42" s="3"/>
      <c r="N42" s="4" t="str">
        <f t="shared" si="0"/>
        <v>01-00</v>
      </c>
      <c r="O42" s="4" t="str">
        <f t="shared" si="1"/>
        <v>00-01-00</v>
      </c>
      <c r="P42" s="3" t="s">
        <v>17</v>
      </c>
      <c r="Q42" s="10">
        <f t="shared" si="2"/>
        <v>0</v>
      </c>
      <c r="R42" s="9">
        <f t="shared" si="3"/>
        <v>0</v>
      </c>
    </row>
    <row r="43" spans="1:18" ht="16" thickBot="1" x14ac:dyDescent="0.25">
      <c r="A43" s="4">
        <v>44228</v>
      </c>
      <c r="B43" s="5" t="s">
        <v>45</v>
      </c>
      <c r="C43" s="5" t="s">
        <v>36</v>
      </c>
      <c r="D43" s="5" t="s">
        <v>14</v>
      </c>
      <c r="E43" s="5" t="s">
        <v>34</v>
      </c>
      <c r="F43" s="5" t="s">
        <v>16</v>
      </c>
      <c r="G43" s="6">
        <v>0</v>
      </c>
      <c r="H43" s="6">
        <v>0</v>
      </c>
      <c r="I43" s="12">
        <v>0</v>
      </c>
      <c r="J43" s="6">
        <v>0</v>
      </c>
      <c r="K43" s="6">
        <v>0</v>
      </c>
      <c r="L43" s="3"/>
      <c r="M43" s="3"/>
      <c r="N43" s="4" t="str">
        <f t="shared" si="0"/>
        <v>01-00</v>
      </c>
      <c r="O43" s="4" t="str">
        <f t="shared" si="1"/>
        <v>00-01-00</v>
      </c>
      <c r="P43" s="3" t="s">
        <v>17</v>
      </c>
      <c r="Q43" s="10">
        <f t="shared" si="2"/>
        <v>0</v>
      </c>
      <c r="R43" s="9">
        <f t="shared" si="3"/>
        <v>0</v>
      </c>
    </row>
    <row r="44" spans="1:18" ht="16" thickBot="1" x14ac:dyDescent="0.25">
      <c r="A44" s="4">
        <v>44228</v>
      </c>
      <c r="B44" s="5" t="s">
        <v>35</v>
      </c>
      <c r="C44" s="5" t="s">
        <v>21</v>
      </c>
      <c r="D44" s="5" t="s">
        <v>22</v>
      </c>
      <c r="E44" s="5" t="s">
        <v>23</v>
      </c>
      <c r="F44" s="5" t="s">
        <v>16</v>
      </c>
      <c r="G44" s="6">
        <v>0</v>
      </c>
      <c r="H44" s="6">
        <v>3</v>
      </c>
      <c r="I44" s="12">
        <v>0</v>
      </c>
      <c r="J44" s="6">
        <v>0</v>
      </c>
      <c r="K44" s="6">
        <v>0</v>
      </c>
      <c r="L44" s="3"/>
      <c r="M44" s="3"/>
      <c r="N44" s="4" t="str">
        <f t="shared" si="0"/>
        <v>01-00</v>
      </c>
      <c r="O44" s="4" t="str">
        <f t="shared" si="1"/>
        <v>00-01-00</v>
      </c>
      <c r="P44" s="3" t="s">
        <v>17</v>
      </c>
      <c r="Q44" s="10">
        <f t="shared" si="2"/>
        <v>0</v>
      </c>
      <c r="R44" s="9">
        <f t="shared" si="3"/>
        <v>0</v>
      </c>
    </row>
    <row r="45" spans="1:18" ht="16" thickBot="1" x14ac:dyDescent="0.25">
      <c r="A45" s="4">
        <v>44228</v>
      </c>
      <c r="B45" s="5" t="s">
        <v>32</v>
      </c>
      <c r="C45" s="5" t="s">
        <v>36</v>
      </c>
      <c r="D45" s="5" t="s">
        <v>14</v>
      </c>
      <c r="E45" s="5" t="s">
        <v>34</v>
      </c>
      <c r="F45" s="5" t="s">
        <v>16</v>
      </c>
      <c r="G45" s="6">
        <v>0</v>
      </c>
      <c r="H45" s="6">
        <v>19</v>
      </c>
      <c r="I45" s="12">
        <v>0</v>
      </c>
      <c r="J45" s="6">
        <v>0</v>
      </c>
      <c r="K45" s="6">
        <v>0</v>
      </c>
      <c r="L45" s="3"/>
      <c r="M45" s="3"/>
      <c r="N45" s="4" t="str">
        <f t="shared" si="0"/>
        <v>01-00</v>
      </c>
      <c r="O45" s="4" t="str">
        <f t="shared" si="1"/>
        <v>00-01-00</v>
      </c>
      <c r="P45" s="3" t="s">
        <v>17</v>
      </c>
      <c r="Q45" s="10">
        <f t="shared" si="2"/>
        <v>0</v>
      </c>
      <c r="R45" s="9">
        <f t="shared" si="3"/>
        <v>0</v>
      </c>
    </row>
    <row r="46" spans="1:18" ht="16" thickBot="1" x14ac:dyDescent="0.25">
      <c r="A46" s="4">
        <v>44228</v>
      </c>
      <c r="B46" s="5" t="s">
        <v>30</v>
      </c>
      <c r="C46" s="5" t="s">
        <v>13</v>
      </c>
      <c r="D46" s="5" t="s">
        <v>14</v>
      </c>
      <c r="E46" s="5" t="s">
        <v>15</v>
      </c>
      <c r="F46" s="5" t="s">
        <v>16</v>
      </c>
      <c r="G46" s="6">
        <v>0</v>
      </c>
      <c r="H46" s="6">
        <v>1</v>
      </c>
      <c r="I46" s="12">
        <v>0</v>
      </c>
      <c r="J46" s="6">
        <v>0</v>
      </c>
      <c r="K46" s="6">
        <v>0</v>
      </c>
      <c r="L46" s="3"/>
      <c r="M46" s="3"/>
      <c r="N46" s="4" t="str">
        <f t="shared" si="0"/>
        <v>01-00</v>
      </c>
      <c r="O46" s="4" t="str">
        <f t="shared" si="1"/>
        <v>00-01-00</v>
      </c>
      <c r="P46" s="3" t="s">
        <v>17</v>
      </c>
      <c r="Q46" s="10">
        <f t="shared" si="2"/>
        <v>0</v>
      </c>
      <c r="R46" s="9">
        <f t="shared" si="3"/>
        <v>0</v>
      </c>
    </row>
    <row r="47" spans="1:18" ht="16" thickBot="1" x14ac:dyDescent="0.25">
      <c r="A47" s="4">
        <v>44228</v>
      </c>
      <c r="B47" s="5" t="s">
        <v>30</v>
      </c>
      <c r="C47" s="5" t="s">
        <v>28</v>
      </c>
      <c r="D47" s="5" t="s">
        <v>22</v>
      </c>
      <c r="E47" s="5" t="s">
        <v>29</v>
      </c>
      <c r="F47" s="5" t="s">
        <v>16</v>
      </c>
      <c r="G47" s="6">
        <v>0</v>
      </c>
      <c r="H47" s="6">
        <v>4</v>
      </c>
      <c r="I47" s="12">
        <v>0</v>
      </c>
      <c r="J47" s="6">
        <v>0</v>
      </c>
      <c r="K47" s="6">
        <v>0</v>
      </c>
      <c r="L47" s="3"/>
      <c r="M47" s="3"/>
      <c r="N47" s="4" t="str">
        <f t="shared" si="0"/>
        <v>01-00</v>
      </c>
      <c r="O47" s="4" t="str">
        <f t="shared" si="1"/>
        <v>00-01-00</v>
      </c>
      <c r="P47" s="3" t="s">
        <v>17</v>
      </c>
      <c r="Q47" s="10">
        <f t="shared" si="2"/>
        <v>0</v>
      </c>
      <c r="R47" s="9">
        <f t="shared" si="3"/>
        <v>0</v>
      </c>
    </row>
    <row r="48" spans="1:18" ht="16" thickBot="1" x14ac:dyDescent="0.25">
      <c r="A48" s="4">
        <v>44228</v>
      </c>
      <c r="B48" s="5" t="s">
        <v>12</v>
      </c>
      <c r="C48" s="5" t="s">
        <v>31</v>
      </c>
      <c r="D48" s="5" t="s">
        <v>14</v>
      </c>
      <c r="E48" s="5" t="s">
        <v>29</v>
      </c>
      <c r="F48" s="5" t="s">
        <v>16</v>
      </c>
      <c r="G48" s="6">
        <v>0</v>
      </c>
      <c r="H48" s="6">
        <v>3</v>
      </c>
      <c r="I48" s="12">
        <v>0</v>
      </c>
      <c r="J48" s="6">
        <v>0</v>
      </c>
      <c r="K48" s="6">
        <v>0</v>
      </c>
      <c r="L48" s="3"/>
      <c r="M48" s="3"/>
      <c r="N48" s="4" t="str">
        <f t="shared" si="0"/>
        <v>01-00</v>
      </c>
      <c r="O48" s="4" t="str">
        <f t="shared" si="1"/>
        <v>00-01-00</v>
      </c>
      <c r="P48" s="3" t="s">
        <v>17</v>
      </c>
      <c r="Q48" s="10">
        <f t="shared" si="2"/>
        <v>0</v>
      </c>
      <c r="R48" s="9">
        <f t="shared" si="3"/>
        <v>0</v>
      </c>
    </row>
    <row r="49" spans="1:18" ht="16" thickBot="1" x14ac:dyDescent="0.25">
      <c r="A49" s="4">
        <v>44228</v>
      </c>
      <c r="B49" s="5" t="s">
        <v>12</v>
      </c>
      <c r="C49" s="5" t="s">
        <v>43</v>
      </c>
      <c r="D49" s="5" t="s">
        <v>14</v>
      </c>
      <c r="E49" s="5" t="s">
        <v>44</v>
      </c>
      <c r="F49" s="5" t="s">
        <v>16</v>
      </c>
      <c r="G49" s="6">
        <v>0</v>
      </c>
      <c r="H49" s="6">
        <v>1</v>
      </c>
      <c r="I49" s="12">
        <v>0</v>
      </c>
      <c r="J49" s="6">
        <v>0</v>
      </c>
      <c r="K49" s="6">
        <v>0</v>
      </c>
      <c r="L49" s="3"/>
      <c r="M49" s="3"/>
      <c r="N49" s="4" t="str">
        <f t="shared" si="0"/>
        <v>01-00</v>
      </c>
      <c r="O49" s="4" t="str">
        <f t="shared" si="1"/>
        <v>00-01-00</v>
      </c>
      <c r="P49" s="3" t="s">
        <v>17</v>
      </c>
      <c r="Q49" s="10">
        <f t="shared" si="2"/>
        <v>0</v>
      </c>
      <c r="R49" s="9">
        <f t="shared" si="3"/>
        <v>0</v>
      </c>
    </row>
    <row r="50" spans="1:18" ht="16" thickBot="1" x14ac:dyDescent="0.25">
      <c r="A50" s="4">
        <v>44228</v>
      </c>
      <c r="B50" s="5" t="s">
        <v>37</v>
      </c>
      <c r="C50" s="5" t="s">
        <v>36</v>
      </c>
      <c r="D50" s="5" t="s">
        <v>14</v>
      </c>
      <c r="E50" s="5" t="s">
        <v>34</v>
      </c>
      <c r="F50" s="5" t="s">
        <v>16</v>
      </c>
      <c r="G50" s="6">
        <v>0</v>
      </c>
      <c r="H50" s="6">
        <v>2</v>
      </c>
      <c r="I50" s="12">
        <v>0</v>
      </c>
      <c r="J50" s="6">
        <v>0</v>
      </c>
      <c r="K50" s="6">
        <v>0</v>
      </c>
      <c r="L50" s="3"/>
      <c r="M50" s="3"/>
      <c r="N50" s="4" t="str">
        <f t="shared" si="0"/>
        <v>01-00</v>
      </c>
      <c r="O50" s="4" t="str">
        <f t="shared" si="1"/>
        <v>00-01-00</v>
      </c>
      <c r="P50" s="3" t="s">
        <v>17</v>
      </c>
      <c r="Q50" s="10">
        <f t="shared" si="2"/>
        <v>0</v>
      </c>
      <c r="R50" s="9">
        <f t="shared" si="3"/>
        <v>0</v>
      </c>
    </row>
    <row r="51" spans="1:18" ht="16" thickBot="1" x14ac:dyDescent="0.25">
      <c r="A51" s="4">
        <v>44228</v>
      </c>
      <c r="B51" s="5" t="s">
        <v>41</v>
      </c>
      <c r="C51" s="5" t="s">
        <v>36</v>
      </c>
      <c r="D51" s="5" t="s">
        <v>14</v>
      </c>
      <c r="E51" s="5" t="s">
        <v>34</v>
      </c>
      <c r="F51" s="5" t="s">
        <v>16</v>
      </c>
      <c r="G51" s="6">
        <v>0</v>
      </c>
      <c r="H51" s="6">
        <v>5</v>
      </c>
      <c r="I51" s="12">
        <v>0</v>
      </c>
      <c r="J51" s="6">
        <v>0</v>
      </c>
      <c r="K51" s="6">
        <v>0</v>
      </c>
      <c r="L51" s="3"/>
      <c r="M51" s="3"/>
      <c r="N51" s="4" t="str">
        <f t="shared" si="0"/>
        <v>01-00</v>
      </c>
      <c r="O51" s="4" t="str">
        <f t="shared" si="1"/>
        <v>00-01-00</v>
      </c>
      <c r="P51" s="3" t="s">
        <v>17</v>
      </c>
      <c r="Q51" s="10">
        <f t="shared" si="2"/>
        <v>0</v>
      </c>
      <c r="R51" s="9">
        <f t="shared" si="3"/>
        <v>0</v>
      </c>
    </row>
    <row r="52" spans="1:18" ht="16" thickBot="1" x14ac:dyDescent="0.25">
      <c r="A52" s="4">
        <v>44228</v>
      </c>
      <c r="B52" s="5" t="s">
        <v>12</v>
      </c>
      <c r="C52" s="5" t="s">
        <v>39</v>
      </c>
      <c r="D52" s="5" t="s">
        <v>14</v>
      </c>
      <c r="E52" s="5" t="s">
        <v>40</v>
      </c>
      <c r="F52" s="5" t="s">
        <v>16</v>
      </c>
      <c r="G52" s="6">
        <v>0</v>
      </c>
      <c r="H52" s="6">
        <v>1</v>
      </c>
      <c r="I52" s="12">
        <v>0</v>
      </c>
      <c r="J52" s="6">
        <v>0</v>
      </c>
      <c r="K52" s="6">
        <v>0</v>
      </c>
      <c r="L52" s="3"/>
      <c r="M52" s="3"/>
      <c r="N52" s="4" t="str">
        <f t="shared" si="0"/>
        <v>01-00</v>
      </c>
      <c r="O52" s="4" t="str">
        <f t="shared" si="1"/>
        <v>00-01-00</v>
      </c>
      <c r="P52" s="3" t="s">
        <v>17</v>
      </c>
      <c r="Q52" s="10">
        <f t="shared" si="2"/>
        <v>0</v>
      </c>
      <c r="R52" s="9">
        <f t="shared" si="3"/>
        <v>0</v>
      </c>
    </row>
    <row r="53" spans="1:18" ht="16" thickBot="1" x14ac:dyDescent="0.25">
      <c r="A53" s="4">
        <v>44228</v>
      </c>
      <c r="B53" s="5" t="s">
        <v>48</v>
      </c>
      <c r="C53" s="5" t="s">
        <v>36</v>
      </c>
      <c r="D53" s="5" t="s">
        <v>14</v>
      </c>
      <c r="E53" s="5" t="s">
        <v>34</v>
      </c>
      <c r="F53" s="5" t="s">
        <v>16</v>
      </c>
      <c r="G53" s="6">
        <v>0</v>
      </c>
      <c r="H53" s="6">
        <v>0</v>
      </c>
      <c r="I53" s="12">
        <v>0</v>
      </c>
      <c r="J53" s="6">
        <v>0</v>
      </c>
      <c r="K53" s="6">
        <v>0</v>
      </c>
      <c r="L53" s="3"/>
      <c r="M53" s="3"/>
      <c r="N53" s="4" t="str">
        <f t="shared" si="0"/>
        <v>01-00</v>
      </c>
      <c r="O53" s="4" t="str">
        <f t="shared" si="1"/>
        <v>00-01-00</v>
      </c>
      <c r="P53" s="3" t="s">
        <v>17</v>
      </c>
      <c r="Q53" s="10">
        <f t="shared" si="2"/>
        <v>0</v>
      </c>
      <c r="R53" s="9">
        <f t="shared" si="3"/>
        <v>0</v>
      </c>
    </row>
    <row r="54" spans="1:18" ht="16" thickBot="1" x14ac:dyDescent="0.25">
      <c r="A54" s="4">
        <v>44228</v>
      </c>
      <c r="B54" s="5" t="s">
        <v>48</v>
      </c>
      <c r="C54" s="5" t="s">
        <v>33</v>
      </c>
      <c r="D54" s="3" t="s">
        <v>25</v>
      </c>
      <c r="E54" s="5" t="s">
        <v>34</v>
      </c>
      <c r="F54" s="5" t="s">
        <v>16</v>
      </c>
      <c r="G54" s="6">
        <v>0</v>
      </c>
      <c r="H54" s="6">
        <v>1</v>
      </c>
      <c r="I54" s="12">
        <v>0</v>
      </c>
      <c r="J54" s="6">
        <v>0</v>
      </c>
      <c r="K54" s="6">
        <v>0</v>
      </c>
      <c r="L54" s="3"/>
      <c r="M54" s="3"/>
      <c r="N54" s="4" t="str">
        <f t="shared" si="0"/>
        <v>01-00</v>
      </c>
      <c r="O54" s="4" t="str">
        <f t="shared" si="1"/>
        <v>00-01-00</v>
      </c>
      <c r="P54" s="3" t="s">
        <v>17</v>
      </c>
      <c r="Q54" s="10">
        <f t="shared" si="2"/>
        <v>0</v>
      </c>
      <c r="R54" s="9">
        <f t="shared" si="3"/>
        <v>0</v>
      </c>
    </row>
    <row r="55" spans="1:18" ht="16" thickBot="1" x14ac:dyDescent="0.25">
      <c r="A55" s="4">
        <v>44228</v>
      </c>
      <c r="B55" s="5" t="s">
        <v>27</v>
      </c>
      <c r="C55" s="5" t="s">
        <v>24</v>
      </c>
      <c r="D55" s="3" t="s">
        <v>25</v>
      </c>
      <c r="E55" s="5" t="s">
        <v>26</v>
      </c>
      <c r="F55" s="5" t="s">
        <v>16</v>
      </c>
      <c r="G55" s="6">
        <v>0</v>
      </c>
      <c r="H55" s="6">
        <v>0</v>
      </c>
      <c r="I55" s="12">
        <v>0</v>
      </c>
      <c r="J55" s="6">
        <v>0</v>
      </c>
      <c r="K55" s="6">
        <v>0</v>
      </c>
      <c r="L55" s="3"/>
      <c r="M55" s="3"/>
      <c r="N55" s="4" t="str">
        <f t="shared" si="0"/>
        <v>01-00</v>
      </c>
      <c r="O55" s="4" t="str">
        <f t="shared" si="1"/>
        <v>00-01-00</v>
      </c>
      <c r="P55" s="3" t="s">
        <v>17</v>
      </c>
      <c r="Q55" s="10">
        <f t="shared" si="2"/>
        <v>0</v>
      </c>
      <c r="R55" s="9">
        <f t="shared" si="3"/>
        <v>0</v>
      </c>
    </row>
    <row r="56" spans="1:18" ht="16" thickBot="1" x14ac:dyDescent="0.25">
      <c r="A56" s="4">
        <v>44228</v>
      </c>
      <c r="B56" s="5" t="s">
        <v>41</v>
      </c>
      <c r="C56" s="5" t="s">
        <v>33</v>
      </c>
      <c r="D56" s="3" t="s">
        <v>25</v>
      </c>
      <c r="E56" s="5" t="s">
        <v>34</v>
      </c>
      <c r="F56" s="5" t="s">
        <v>16</v>
      </c>
      <c r="G56" s="6">
        <v>0</v>
      </c>
      <c r="H56" s="6">
        <v>1</v>
      </c>
      <c r="I56" s="12">
        <v>0</v>
      </c>
      <c r="J56" s="6">
        <v>0</v>
      </c>
      <c r="K56" s="6">
        <v>0</v>
      </c>
      <c r="L56" s="3"/>
      <c r="M56" s="3"/>
      <c r="N56" s="4" t="str">
        <f t="shared" si="0"/>
        <v>01-00</v>
      </c>
      <c r="O56" s="4" t="str">
        <f t="shared" si="1"/>
        <v>00-01-00</v>
      </c>
      <c r="P56" s="3" t="s">
        <v>17</v>
      </c>
      <c r="Q56" s="10">
        <f t="shared" si="2"/>
        <v>0</v>
      </c>
      <c r="R56" s="9">
        <f t="shared" si="3"/>
        <v>0</v>
      </c>
    </row>
    <row r="57" spans="1:18" ht="16" thickBot="1" x14ac:dyDescent="0.25">
      <c r="A57" s="4">
        <v>44228</v>
      </c>
      <c r="B57" s="5" t="s">
        <v>20</v>
      </c>
      <c r="C57" s="5" t="s">
        <v>46</v>
      </c>
      <c r="D57" s="3" t="s">
        <v>25</v>
      </c>
      <c r="E57" s="5" t="s">
        <v>47</v>
      </c>
      <c r="F57" s="5" t="s">
        <v>16</v>
      </c>
      <c r="G57" s="6">
        <v>0</v>
      </c>
      <c r="H57" s="6">
        <v>0</v>
      </c>
      <c r="I57" s="12">
        <v>0</v>
      </c>
      <c r="J57" s="6">
        <v>0</v>
      </c>
      <c r="K57" s="6">
        <v>0</v>
      </c>
      <c r="L57" s="3"/>
      <c r="M57" s="3"/>
      <c r="N57" s="4" t="str">
        <f t="shared" si="0"/>
        <v>01-00</v>
      </c>
      <c r="O57" s="4" t="str">
        <f t="shared" si="1"/>
        <v>00-01-00</v>
      </c>
      <c r="P57" s="3" t="s">
        <v>17</v>
      </c>
      <c r="Q57" s="10">
        <f t="shared" si="2"/>
        <v>0</v>
      </c>
      <c r="R57" s="9">
        <f t="shared" si="3"/>
        <v>0</v>
      </c>
    </row>
    <row r="58" spans="1:18" ht="16" thickBot="1" x14ac:dyDescent="0.25">
      <c r="A58" s="4">
        <v>44228</v>
      </c>
      <c r="B58" s="5" t="s">
        <v>45</v>
      </c>
      <c r="C58" s="5" t="s">
        <v>33</v>
      </c>
      <c r="D58" s="3" t="s">
        <v>25</v>
      </c>
      <c r="E58" s="5" t="s">
        <v>34</v>
      </c>
      <c r="F58" s="5" t="s">
        <v>16</v>
      </c>
      <c r="G58" s="6">
        <v>0</v>
      </c>
      <c r="H58" s="6">
        <v>0</v>
      </c>
      <c r="I58" s="12">
        <v>0</v>
      </c>
      <c r="J58" s="6">
        <v>0</v>
      </c>
      <c r="K58" s="6">
        <v>0</v>
      </c>
      <c r="L58" s="3"/>
      <c r="M58" s="3"/>
      <c r="N58" s="4" t="str">
        <f t="shared" si="0"/>
        <v>01-00</v>
      </c>
      <c r="O58" s="4" t="str">
        <f t="shared" si="1"/>
        <v>00-01-00</v>
      </c>
      <c r="P58" s="3" t="s">
        <v>17</v>
      </c>
      <c r="Q58" s="10">
        <f t="shared" si="2"/>
        <v>0</v>
      </c>
      <c r="R58" s="9">
        <f t="shared" si="3"/>
        <v>0</v>
      </c>
    </row>
    <row r="59" spans="1:18" ht="16" thickBot="1" x14ac:dyDescent="0.25">
      <c r="A59" s="4">
        <v>44235</v>
      </c>
      <c r="B59" s="5" t="s">
        <v>27</v>
      </c>
      <c r="C59" s="5" t="s">
        <v>28</v>
      </c>
      <c r="D59" s="5" t="s">
        <v>22</v>
      </c>
      <c r="E59" s="5" t="s">
        <v>29</v>
      </c>
      <c r="F59" s="5" t="s">
        <v>16</v>
      </c>
      <c r="G59" s="6">
        <v>4</v>
      </c>
      <c r="H59" s="6">
        <v>27</v>
      </c>
      <c r="I59" s="12">
        <v>12.05</v>
      </c>
      <c r="J59" s="6">
        <v>0</v>
      </c>
      <c r="K59" s="6">
        <v>1</v>
      </c>
      <c r="L59" s="7">
        <v>980</v>
      </c>
      <c r="M59" s="4">
        <v>44242</v>
      </c>
      <c r="N59" s="4" t="str">
        <f t="shared" si="0"/>
        <v>02-21</v>
      </c>
      <c r="O59" s="4" t="str">
        <f t="shared" si="1"/>
        <v>15-02-21</v>
      </c>
      <c r="P59" s="3" t="s">
        <v>17</v>
      </c>
      <c r="Q59" s="10">
        <f t="shared" si="2"/>
        <v>81.327800829875514</v>
      </c>
      <c r="R59" s="9">
        <f t="shared" si="3"/>
        <v>967.95</v>
      </c>
    </row>
    <row r="60" spans="1:18" ht="16" thickBot="1" x14ac:dyDescent="0.25">
      <c r="A60" s="4">
        <v>44235</v>
      </c>
      <c r="B60" s="5" t="s">
        <v>20</v>
      </c>
      <c r="C60" s="5" t="s">
        <v>21</v>
      </c>
      <c r="D60" s="5" t="s">
        <v>22</v>
      </c>
      <c r="E60" s="5" t="s">
        <v>23</v>
      </c>
      <c r="F60" s="5" t="s">
        <v>16</v>
      </c>
      <c r="G60" s="6">
        <v>3</v>
      </c>
      <c r="H60" s="6">
        <v>144</v>
      </c>
      <c r="I60" s="12">
        <v>29.87</v>
      </c>
      <c r="J60" s="6">
        <v>0</v>
      </c>
      <c r="K60" s="6">
        <v>0</v>
      </c>
      <c r="L60" s="3"/>
      <c r="M60" s="3"/>
      <c r="N60" s="4" t="str">
        <f t="shared" si="0"/>
        <v>01-00</v>
      </c>
      <c r="O60" s="4" t="str">
        <f t="shared" si="1"/>
        <v>00-01-00</v>
      </c>
      <c r="P60" s="3" t="s">
        <v>17</v>
      </c>
      <c r="Q60" s="10">
        <f t="shared" si="2"/>
        <v>0</v>
      </c>
      <c r="R60" s="9">
        <f t="shared" si="3"/>
        <v>-29.87</v>
      </c>
    </row>
    <row r="61" spans="1:18" ht="16" thickBot="1" x14ac:dyDescent="0.25">
      <c r="A61" s="4">
        <v>44235</v>
      </c>
      <c r="B61" s="5" t="s">
        <v>12</v>
      </c>
      <c r="C61" s="5" t="s">
        <v>13</v>
      </c>
      <c r="D61" s="5" t="s">
        <v>14</v>
      </c>
      <c r="E61" s="5" t="s">
        <v>15</v>
      </c>
      <c r="F61" s="5" t="s">
        <v>16</v>
      </c>
      <c r="G61" s="6">
        <v>3</v>
      </c>
      <c r="H61" s="6">
        <v>15</v>
      </c>
      <c r="I61" s="12">
        <v>42.5</v>
      </c>
      <c r="J61" s="6">
        <v>0</v>
      </c>
      <c r="K61" s="6">
        <v>0</v>
      </c>
      <c r="L61" s="3"/>
      <c r="M61" s="3"/>
      <c r="N61" s="4" t="str">
        <f t="shared" si="0"/>
        <v>01-00</v>
      </c>
      <c r="O61" s="4" t="str">
        <f t="shared" si="1"/>
        <v>00-01-00</v>
      </c>
      <c r="P61" s="3" t="s">
        <v>17</v>
      </c>
      <c r="Q61" s="10">
        <f t="shared" si="2"/>
        <v>0</v>
      </c>
      <c r="R61" s="9">
        <f t="shared" si="3"/>
        <v>-42.5</v>
      </c>
    </row>
    <row r="62" spans="1:18" ht="16" thickBot="1" x14ac:dyDescent="0.25">
      <c r="A62" s="4">
        <v>44235</v>
      </c>
      <c r="B62" s="5" t="s">
        <v>41</v>
      </c>
      <c r="C62" s="5" t="s">
        <v>33</v>
      </c>
      <c r="D62" s="3" t="s">
        <v>25</v>
      </c>
      <c r="E62" s="5" t="s">
        <v>38</v>
      </c>
      <c r="F62" s="5" t="s">
        <v>16</v>
      </c>
      <c r="G62" s="6">
        <v>2</v>
      </c>
      <c r="H62" s="6">
        <v>26</v>
      </c>
      <c r="I62" s="12">
        <v>32.15</v>
      </c>
      <c r="J62" s="6">
        <v>0</v>
      </c>
      <c r="K62" s="6">
        <v>0</v>
      </c>
      <c r="L62" s="3"/>
      <c r="M62" s="3"/>
      <c r="N62" s="4" t="str">
        <f t="shared" si="0"/>
        <v>01-00</v>
      </c>
      <c r="O62" s="4" t="str">
        <f t="shared" si="1"/>
        <v>00-01-00</v>
      </c>
      <c r="P62" s="3" t="s">
        <v>17</v>
      </c>
      <c r="Q62" s="10">
        <f t="shared" si="2"/>
        <v>0</v>
      </c>
      <c r="R62" s="9">
        <f t="shared" si="3"/>
        <v>-32.15</v>
      </c>
    </row>
    <row r="63" spans="1:18" ht="16" thickBot="1" x14ac:dyDescent="0.25">
      <c r="A63" s="4">
        <v>44235</v>
      </c>
      <c r="B63" s="5" t="s">
        <v>12</v>
      </c>
      <c r="C63" s="5" t="s">
        <v>24</v>
      </c>
      <c r="D63" s="3" t="s">
        <v>25</v>
      </c>
      <c r="E63" s="5" t="s">
        <v>26</v>
      </c>
      <c r="F63" s="5" t="s">
        <v>16</v>
      </c>
      <c r="G63" s="6">
        <v>2</v>
      </c>
      <c r="H63" s="6">
        <v>6</v>
      </c>
      <c r="I63" s="12">
        <v>40.21</v>
      </c>
      <c r="J63" s="6">
        <v>0</v>
      </c>
      <c r="K63" s="6">
        <v>0</v>
      </c>
      <c r="L63" s="3"/>
      <c r="M63" s="3"/>
      <c r="N63" s="4" t="str">
        <f t="shared" si="0"/>
        <v>01-00</v>
      </c>
      <c r="O63" s="4" t="str">
        <f t="shared" si="1"/>
        <v>00-01-00</v>
      </c>
      <c r="P63" s="3" t="s">
        <v>17</v>
      </c>
      <c r="Q63" s="10">
        <f t="shared" si="2"/>
        <v>0</v>
      </c>
      <c r="R63" s="9">
        <f t="shared" si="3"/>
        <v>-40.21</v>
      </c>
    </row>
    <row r="64" spans="1:18" ht="16" thickBot="1" x14ac:dyDescent="0.25">
      <c r="A64" s="4">
        <v>44235</v>
      </c>
      <c r="B64" s="5" t="s">
        <v>27</v>
      </c>
      <c r="C64" s="5" t="s">
        <v>43</v>
      </c>
      <c r="D64" s="5" t="s">
        <v>14</v>
      </c>
      <c r="E64" s="5" t="s">
        <v>44</v>
      </c>
      <c r="F64" s="5" t="s">
        <v>16</v>
      </c>
      <c r="G64" s="6">
        <v>1</v>
      </c>
      <c r="H64" s="6">
        <v>5</v>
      </c>
      <c r="I64" s="12">
        <v>1.52</v>
      </c>
      <c r="J64" s="6">
        <v>0</v>
      </c>
      <c r="K64" s="6">
        <v>0</v>
      </c>
      <c r="L64" s="3"/>
      <c r="M64" s="3"/>
      <c r="N64" s="4" t="str">
        <f t="shared" si="0"/>
        <v>01-00</v>
      </c>
      <c r="O64" s="4" t="str">
        <f t="shared" si="1"/>
        <v>00-01-00</v>
      </c>
      <c r="P64" s="3" t="s">
        <v>17</v>
      </c>
      <c r="Q64" s="10">
        <f t="shared" si="2"/>
        <v>0</v>
      </c>
      <c r="R64" s="9">
        <f t="shared" si="3"/>
        <v>-1.52</v>
      </c>
    </row>
    <row r="65" spans="1:18" ht="16" thickBot="1" x14ac:dyDescent="0.25">
      <c r="A65" s="4">
        <v>44235</v>
      </c>
      <c r="B65" s="5" t="s">
        <v>48</v>
      </c>
      <c r="C65" s="5" t="s">
        <v>33</v>
      </c>
      <c r="D65" s="3" t="s">
        <v>25</v>
      </c>
      <c r="E65" s="5" t="s">
        <v>38</v>
      </c>
      <c r="F65" s="5" t="s">
        <v>16</v>
      </c>
      <c r="G65" s="6">
        <v>1</v>
      </c>
      <c r="H65" s="6">
        <v>3</v>
      </c>
      <c r="I65" s="12">
        <v>11.33</v>
      </c>
      <c r="J65" s="6">
        <v>0</v>
      </c>
      <c r="K65" s="6">
        <v>0</v>
      </c>
      <c r="L65" s="3"/>
      <c r="M65" s="3"/>
      <c r="N65" s="4" t="str">
        <f t="shared" si="0"/>
        <v>01-00</v>
      </c>
      <c r="O65" s="4" t="str">
        <f t="shared" si="1"/>
        <v>00-01-00</v>
      </c>
      <c r="P65" s="3" t="s">
        <v>17</v>
      </c>
      <c r="Q65" s="10">
        <f t="shared" si="2"/>
        <v>0</v>
      </c>
      <c r="R65" s="9">
        <f t="shared" si="3"/>
        <v>-11.33</v>
      </c>
    </row>
    <row r="66" spans="1:18" ht="16" thickBot="1" x14ac:dyDescent="0.25">
      <c r="A66" s="4">
        <v>44235</v>
      </c>
      <c r="B66" s="5" t="s">
        <v>32</v>
      </c>
      <c r="C66" s="5" t="s">
        <v>33</v>
      </c>
      <c r="D66" s="3" t="s">
        <v>25</v>
      </c>
      <c r="E66" s="5" t="s">
        <v>34</v>
      </c>
      <c r="F66" s="5" t="s">
        <v>16</v>
      </c>
      <c r="G66" s="6">
        <v>1</v>
      </c>
      <c r="H66" s="6">
        <v>15</v>
      </c>
      <c r="I66" s="12">
        <v>11.47</v>
      </c>
      <c r="J66" s="6">
        <v>0</v>
      </c>
      <c r="K66" s="6">
        <v>0</v>
      </c>
      <c r="L66" s="3"/>
      <c r="M66" s="3"/>
      <c r="N66" s="4" t="str">
        <f t="shared" si="0"/>
        <v>01-00</v>
      </c>
      <c r="O66" s="4" t="str">
        <f t="shared" si="1"/>
        <v>00-01-00</v>
      </c>
      <c r="P66" s="3" t="s">
        <v>17</v>
      </c>
      <c r="Q66" s="10">
        <f t="shared" si="2"/>
        <v>0</v>
      </c>
      <c r="R66" s="9">
        <f t="shared" si="3"/>
        <v>-11.47</v>
      </c>
    </row>
    <row r="67" spans="1:18" ht="16" thickBot="1" x14ac:dyDescent="0.25">
      <c r="A67" s="4">
        <v>44235</v>
      </c>
      <c r="B67" s="5" t="s">
        <v>12</v>
      </c>
      <c r="C67" s="5" t="s">
        <v>28</v>
      </c>
      <c r="D67" s="5" t="s">
        <v>22</v>
      </c>
      <c r="E67" s="5" t="s">
        <v>29</v>
      </c>
      <c r="F67" s="5" t="s">
        <v>16</v>
      </c>
      <c r="G67" s="6">
        <v>1</v>
      </c>
      <c r="H67" s="6">
        <v>19</v>
      </c>
      <c r="I67" s="12">
        <v>4.5599999999999996</v>
      </c>
      <c r="J67" s="6">
        <v>0</v>
      </c>
      <c r="K67" s="6">
        <v>0</v>
      </c>
      <c r="L67" s="3"/>
      <c r="M67" s="3"/>
      <c r="N67" s="4" t="str">
        <f t="shared" ref="N67:N130" si="4">TEXT(M67,"mm-yy")</f>
        <v>01-00</v>
      </c>
      <c r="O67" s="4" t="str">
        <f t="shared" ref="O67:O130" si="5">TEXT(M67,"dd-mm-yy")</f>
        <v>00-01-00</v>
      </c>
      <c r="P67" s="3" t="s">
        <v>17</v>
      </c>
      <c r="Q67" s="10">
        <f t="shared" ref="Q67:Q130" si="6">IFERROR(L67/I67,0)</f>
        <v>0</v>
      </c>
      <c r="R67" s="9">
        <f t="shared" ref="R67:R130" si="7">L67-I67</f>
        <v>-4.5599999999999996</v>
      </c>
    </row>
    <row r="68" spans="1:18" ht="16" thickBot="1" x14ac:dyDescent="0.25">
      <c r="A68" s="4">
        <v>44235</v>
      </c>
      <c r="B68" s="5" t="s">
        <v>12</v>
      </c>
      <c r="C68" s="5" t="s">
        <v>18</v>
      </c>
      <c r="D68" s="5" t="s">
        <v>14</v>
      </c>
      <c r="E68" s="5" t="s">
        <v>19</v>
      </c>
      <c r="F68" s="5" t="s">
        <v>16</v>
      </c>
      <c r="G68" s="6">
        <v>1</v>
      </c>
      <c r="H68" s="6">
        <v>15</v>
      </c>
      <c r="I68" s="12">
        <v>5.03</v>
      </c>
      <c r="J68" s="6">
        <v>0</v>
      </c>
      <c r="K68" s="6">
        <v>0</v>
      </c>
      <c r="L68" s="3"/>
      <c r="M68" s="3"/>
      <c r="N68" s="4" t="str">
        <f t="shared" si="4"/>
        <v>01-00</v>
      </c>
      <c r="O68" s="4" t="str">
        <f t="shared" si="5"/>
        <v>00-01-00</v>
      </c>
      <c r="P68" s="3" t="s">
        <v>17</v>
      </c>
      <c r="Q68" s="10">
        <f t="shared" si="6"/>
        <v>0</v>
      </c>
      <c r="R68" s="9">
        <f t="shared" si="7"/>
        <v>-5.03</v>
      </c>
    </row>
    <row r="69" spans="1:18" ht="16" thickBot="1" x14ac:dyDescent="0.25">
      <c r="A69" s="4">
        <v>44235</v>
      </c>
      <c r="B69" s="5" t="s">
        <v>32</v>
      </c>
      <c r="C69" s="5" t="s">
        <v>33</v>
      </c>
      <c r="D69" s="3" t="s">
        <v>25</v>
      </c>
      <c r="E69" s="5" t="s">
        <v>38</v>
      </c>
      <c r="F69" s="5" t="s">
        <v>16</v>
      </c>
      <c r="G69" s="6">
        <v>1</v>
      </c>
      <c r="H69" s="6">
        <v>35</v>
      </c>
      <c r="I69" s="12">
        <v>14.46</v>
      </c>
      <c r="J69" s="6">
        <v>0</v>
      </c>
      <c r="K69" s="6">
        <v>0</v>
      </c>
      <c r="L69" s="3"/>
      <c r="M69" s="3"/>
      <c r="N69" s="4" t="str">
        <f t="shared" si="4"/>
        <v>01-00</v>
      </c>
      <c r="O69" s="4" t="str">
        <f t="shared" si="5"/>
        <v>00-01-00</v>
      </c>
      <c r="P69" s="3" t="s">
        <v>17</v>
      </c>
      <c r="Q69" s="10">
        <f t="shared" si="6"/>
        <v>0</v>
      </c>
      <c r="R69" s="9">
        <f t="shared" si="7"/>
        <v>-14.46</v>
      </c>
    </row>
    <row r="70" spans="1:18" ht="16" thickBot="1" x14ac:dyDescent="0.25">
      <c r="A70" s="4">
        <v>44235</v>
      </c>
      <c r="B70" s="5" t="s">
        <v>37</v>
      </c>
      <c r="C70" s="5" t="s">
        <v>33</v>
      </c>
      <c r="D70" s="3" t="s">
        <v>25</v>
      </c>
      <c r="E70" s="5" t="s">
        <v>38</v>
      </c>
      <c r="F70" s="5" t="s">
        <v>16</v>
      </c>
      <c r="G70" s="6">
        <v>1</v>
      </c>
      <c r="H70" s="6">
        <v>20</v>
      </c>
      <c r="I70" s="12">
        <v>10.98</v>
      </c>
      <c r="J70" s="6">
        <v>0</v>
      </c>
      <c r="K70" s="6">
        <v>0</v>
      </c>
      <c r="L70" s="3"/>
      <c r="M70" s="3"/>
      <c r="N70" s="4" t="str">
        <f t="shared" si="4"/>
        <v>01-00</v>
      </c>
      <c r="O70" s="4" t="str">
        <f t="shared" si="5"/>
        <v>00-01-00</v>
      </c>
      <c r="P70" s="3" t="s">
        <v>17</v>
      </c>
      <c r="Q70" s="10">
        <f t="shared" si="6"/>
        <v>0</v>
      </c>
      <c r="R70" s="9">
        <f t="shared" si="7"/>
        <v>-10.98</v>
      </c>
    </row>
    <row r="71" spans="1:18" ht="16" thickBot="1" x14ac:dyDescent="0.25">
      <c r="A71" s="4">
        <v>44235</v>
      </c>
      <c r="B71" s="5" t="s">
        <v>41</v>
      </c>
      <c r="C71" s="5" t="s">
        <v>33</v>
      </c>
      <c r="D71" s="3" t="s">
        <v>25</v>
      </c>
      <c r="E71" s="5" t="s">
        <v>34</v>
      </c>
      <c r="F71" s="5" t="s">
        <v>16</v>
      </c>
      <c r="G71" s="6">
        <v>0</v>
      </c>
      <c r="H71" s="6">
        <v>1</v>
      </c>
      <c r="I71" s="12">
        <v>0</v>
      </c>
      <c r="J71" s="6">
        <v>0</v>
      </c>
      <c r="K71" s="6">
        <v>0</v>
      </c>
      <c r="L71" s="3"/>
      <c r="M71" s="3"/>
      <c r="N71" s="4" t="str">
        <f t="shared" si="4"/>
        <v>01-00</v>
      </c>
      <c r="O71" s="4" t="str">
        <f t="shared" si="5"/>
        <v>00-01-00</v>
      </c>
      <c r="P71" s="3" t="s">
        <v>17</v>
      </c>
      <c r="Q71" s="10">
        <f t="shared" si="6"/>
        <v>0</v>
      </c>
      <c r="R71" s="9">
        <f t="shared" si="7"/>
        <v>0</v>
      </c>
    </row>
    <row r="72" spans="1:18" ht="16" thickBot="1" x14ac:dyDescent="0.25">
      <c r="A72" s="4">
        <v>44235</v>
      </c>
      <c r="B72" s="5" t="s">
        <v>20</v>
      </c>
      <c r="C72" s="5" t="s">
        <v>46</v>
      </c>
      <c r="D72" s="3" t="s">
        <v>25</v>
      </c>
      <c r="E72" s="5" t="s">
        <v>47</v>
      </c>
      <c r="F72" s="5" t="s">
        <v>16</v>
      </c>
      <c r="G72" s="6">
        <v>0</v>
      </c>
      <c r="H72" s="6">
        <v>2</v>
      </c>
      <c r="I72" s="12">
        <v>0</v>
      </c>
      <c r="J72" s="6">
        <v>0</v>
      </c>
      <c r="K72" s="6">
        <v>0</v>
      </c>
      <c r="L72" s="3"/>
      <c r="M72" s="3"/>
      <c r="N72" s="4" t="str">
        <f t="shared" si="4"/>
        <v>01-00</v>
      </c>
      <c r="O72" s="4" t="str">
        <f t="shared" si="5"/>
        <v>00-01-00</v>
      </c>
      <c r="P72" s="3" t="s">
        <v>17</v>
      </c>
      <c r="Q72" s="10">
        <f t="shared" si="6"/>
        <v>0</v>
      </c>
      <c r="R72" s="9">
        <f t="shared" si="7"/>
        <v>0</v>
      </c>
    </row>
    <row r="73" spans="1:18" ht="16" thickBot="1" x14ac:dyDescent="0.25">
      <c r="A73" s="4">
        <v>44235</v>
      </c>
      <c r="B73" s="5" t="s">
        <v>45</v>
      </c>
      <c r="C73" s="5" t="s">
        <v>33</v>
      </c>
      <c r="D73" s="3" t="s">
        <v>25</v>
      </c>
      <c r="E73" s="5" t="s">
        <v>38</v>
      </c>
      <c r="F73" s="5" t="s">
        <v>16</v>
      </c>
      <c r="G73" s="6">
        <v>0</v>
      </c>
      <c r="H73" s="6">
        <v>0</v>
      </c>
      <c r="I73" s="12">
        <v>0</v>
      </c>
      <c r="J73" s="6">
        <v>0</v>
      </c>
      <c r="K73" s="6">
        <v>0</v>
      </c>
      <c r="L73" s="3"/>
      <c r="M73" s="3"/>
      <c r="N73" s="4" t="str">
        <f t="shared" si="4"/>
        <v>01-00</v>
      </c>
      <c r="O73" s="4" t="str">
        <f t="shared" si="5"/>
        <v>00-01-00</v>
      </c>
      <c r="P73" s="3" t="s">
        <v>17</v>
      </c>
      <c r="Q73" s="10">
        <f t="shared" si="6"/>
        <v>0</v>
      </c>
      <c r="R73" s="9">
        <f t="shared" si="7"/>
        <v>0</v>
      </c>
    </row>
    <row r="74" spans="1:18" ht="16" thickBot="1" x14ac:dyDescent="0.25">
      <c r="A74" s="4">
        <v>44235</v>
      </c>
      <c r="B74" s="5" t="s">
        <v>48</v>
      </c>
      <c r="C74" s="5" t="s">
        <v>33</v>
      </c>
      <c r="D74" s="3" t="s">
        <v>25</v>
      </c>
      <c r="E74" s="5" t="s">
        <v>34</v>
      </c>
      <c r="F74" s="5" t="s">
        <v>16</v>
      </c>
      <c r="G74" s="6">
        <v>0</v>
      </c>
      <c r="H74" s="6">
        <v>1</v>
      </c>
      <c r="I74" s="12">
        <v>0</v>
      </c>
      <c r="J74" s="6">
        <v>0</v>
      </c>
      <c r="K74" s="6">
        <v>0</v>
      </c>
      <c r="L74" s="3"/>
      <c r="M74" s="3"/>
      <c r="N74" s="4" t="str">
        <f t="shared" si="4"/>
        <v>01-00</v>
      </c>
      <c r="O74" s="4" t="str">
        <f t="shared" si="5"/>
        <v>00-01-00</v>
      </c>
      <c r="P74" s="3" t="s">
        <v>17</v>
      </c>
      <c r="Q74" s="10">
        <f t="shared" si="6"/>
        <v>0</v>
      </c>
      <c r="R74" s="9">
        <f t="shared" si="7"/>
        <v>0</v>
      </c>
    </row>
    <row r="75" spans="1:18" ht="16" thickBot="1" x14ac:dyDescent="0.25">
      <c r="A75" s="4">
        <v>44235</v>
      </c>
      <c r="B75" s="5" t="s">
        <v>35</v>
      </c>
      <c r="C75" s="5" t="s">
        <v>21</v>
      </c>
      <c r="D75" s="5" t="s">
        <v>22</v>
      </c>
      <c r="E75" s="5" t="s">
        <v>23</v>
      </c>
      <c r="F75" s="5" t="s">
        <v>16</v>
      </c>
      <c r="G75" s="6">
        <v>0</v>
      </c>
      <c r="H75" s="6">
        <v>7</v>
      </c>
      <c r="I75" s="12">
        <v>0</v>
      </c>
      <c r="J75" s="6">
        <v>0</v>
      </c>
      <c r="K75" s="6">
        <v>0</v>
      </c>
      <c r="L75" s="3"/>
      <c r="M75" s="3"/>
      <c r="N75" s="4" t="str">
        <f t="shared" si="4"/>
        <v>01-00</v>
      </c>
      <c r="O75" s="4" t="str">
        <f t="shared" si="5"/>
        <v>00-01-00</v>
      </c>
      <c r="P75" s="3" t="s">
        <v>17</v>
      </c>
      <c r="Q75" s="10">
        <f t="shared" si="6"/>
        <v>0</v>
      </c>
      <c r="R75" s="9">
        <f t="shared" si="7"/>
        <v>0</v>
      </c>
    </row>
    <row r="76" spans="1:18" ht="16" thickBot="1" x14ac:dyDescent="0.25">
      <c r="A76" s="4">
        <v>44235</v>
      </c>
      <c r="B76" s="5" t="s">
        <v>45</v>
      </c>
      <c r="C76" s="5" t="s">
        <v>36</v>
      </c>
      <c r="D76" s="5" t="s">
        <v>14</v>
      </c>
      <c r="E76" s="5" t="s">
        <v>34</v>
      </c>
      <c r="F76" s="5" t="s">
        <v>16</v>
      </c>
      <c r="G76" s="6">
        <v>0</v>
      </c>
      <c r="H76" s="6">
        <v>2</v>
      </c>
      <c r="I76" s="12">
        <v>0</v>
      </c>
      <c r="J76" s="6">
        <v>0</v>
      </c>
      <c r="K76" s="6">
        <v>0</v>
      </c>
      <c r="L76" s="3"/>
      <c r="M76" s="3"/>
      <c r="N76" s="4" t="str">
        <f t="shared" si="4"/>
        <v>01-00</v>
      </c>
      <c r="O76" s="4" t="str">
        <f t="shared" si="5"/>
        <v>00-01-00</v>
      </c>
      <c r="P76" s="3" t="s">
        <v>17</v>
      </c>
      <c r="Q76" s="10">
        <f t="shared" si="6"/>
        <v>0</v>
      </c>
      <c r="R76" s="9">
        <f t="shared" si="7"/>
        <v>0</v>
      </c>
    </row>
    <row r="77" spans="1:18" ht="16" thickBot="1" x14ac:dyDescent="0.25">
      <c r="A77" s="4">
        <v>44235</v>
      </c>
      <c r="B77" s="5" t="s">
        <v>20</v>
      </c>
      <c r="C77" s="5" t="s">
        <v>42</v>
      </c>
      <c r="D77" s="5" t="s">
        <v>14</v>
      </c>
      <c r="E77" s="5" t="s">
        <v>23</v>
      </c>
      <c r="F77" s="5" t="s">
        <v>16</v>
      </c>
      <c r="G77" s="6">
        <v>0</v>
      </c>
      <c r="H77" s="6">
        <v>1</v>
      </c>
      <c r="I77" s="12">
        <v>0</v>
      </c>
      <c r="J77" s="6">
        <v>0</v>
      </c>
      <c r="K77" s="6">
        <v>0</v>
      </c>
      <c r="L77" s="3"/>
      <c r="M77" s="3"/>
      <c r="N77" s="4" t="str">
        <f t="shared" si="4"/>
        <v>01-00</v>
      </c>
      <c r="O77" s="4" t="str">
        <f t="shared" si="5"/>
        <v>00-01-00</v>
      </c>
      <c r="P77" s="3" t="s">
        <v>17</v>
      </c>
      <c r="Q77" s="10">
        <f t="shared" si="6"/>
        <v>0</v>
      </c>
      <c r="R77" s="9">
        <f t="shared" si="7"/>
        <v>0</v>
      </c>
    </row>
    <row r="78" spans="1:18" ht="16" thickBot="1" x14ac:dyDescent="0.25">
      <c r="A78" s="4">
        <v>44235</v>
      </c>
      <c r="B78" s="5" t="s">
        <v>37</v>
      </c>
      <c r="C78" s="5" t="s">
        <v>36</v>
      </c>
      <c r="D78" s="5" t="s">
        <v>14</v>
      </c>
      <c r="E78" s="5" t="s">
        <v>34</v>
      </c>
      <c r="F78" s="5" t="s">
        <v>16</v>
      </c>
      <c r="G78" s="6">
        <v>0</v>
      </c>
      <c r="H78" s="6">
        <v>2</v>
      </c>
      <c r="I78" s="12">
        <v>0</v>
      </c>
      <c r="J78" s="6">
        <v>0</v>
      </c>
      <c r="K78" s="6">
        <v>0</v>
      </c>
      <c r="L78" s="3"/>
      <c r="M78" s="3"/>
      <c r="N78" s="4" t="str">
        <f t="shared" si="4"/>
        <v>01-00</v>
      </c>
      <c r="O78" s="4" t="str">
        <f t="shared" si="5"/>
        <v>00-01-00</v>
      </c>
      <c r="P78" s="3" t="s">
        <v>17</v>
      </c>
      <c r="Q78" s="10">
        <f t="shared" si="6"/>
        <v>0</v>
      </c>
      <c r="R78" s="9">
        <f t="shared" si="7"/>
        <v>0</v>
      </c>
    </row>
    <row r="79" spans="1:18" ht="16" thickBot="1" x14ac:dyDescent="0.25">
      <c r="A79" s="4">
        <v>44235</v>
      </c>
      <c r="B79" s="5" t="s">
        <v>12</v>
      </c>
      <c r="C79" s="5" t="s">
        <v>39</v>
      </c>
      <c r="D79" s="5" t="s">
        <v>14</v>
      </c>
      <c r="E79" s="5" t="s">
        <v>40</v>
      </c>
      <c r="F79" s="5" t="s">
        <v>16</v>
      </c>
      <c r="G79" s="6">
        <v>0</v>
      </c>
      <c r="H79" s="6">
        <v>1</v>
      </c>
      <c r="I79" s="12">
        <v>0</v>
      </c>
      <c r="J79" s="6">
        <v>0</v>
      </c>
      <c r="K79" s="6">
        <v>0</v>
      </c>
      <c r="L79" s="3"/>
      <c r="M79" s="3"/>
      <c r="N79" s="4" t="str">
        <f t="shared" si="4"/>
        <v>01-00</v>
      </c>
      <c r="O79" s="4" t="str">
        <f t="shared" si="5"/>
        <v>00-01-00</v>
      </c>
      <c r="P79" s="3" t="s">
        <v>17</v>
      </c>
      <c r="Q79" s="10">
        <f t="shared" si="6"/>
        <v>0</v>
      </c>
      <c r="R79" s="9">
        <f t="shared" si="7"/>
        <v>0</v>
      </c>
    </row>
    <row r="80" spans="1:18" ht="16" thickBot="1" x14ac:dyDescent="0.25">
      <c r="A80" s="4">
        <v>44235</v>
      </c>
      <c r="B80" s="5" t="s">
        <v>41</v>
      </c>
      <c r="C80" s="5" t="s">
        <v>36</v>
      </c>
      <c r="D80" s="5" t="s">
        <v>14</v>
      </c>
      <c r="E80" s="5" t="s">
        <v>34</v>
      </c>
      <c r="F80" s="5" t="s">
        <v>16</v>
      </c>
      <c r="G80" s="6">
        <v>0</v>
      </c>
      <c r="H80" s="6">
        <v>5</v>
      </c>
      <c r="I80" s="12">
        <v>0</v>
      </c>
      <c r="J80" s="6">
        <v>0</v>
      </c>
      <c r="K80" s="6">
        <v>0</v>
      </c>
      <c r="L80" s="3"/>
      <c r="M80" s="3"/>
      <c r="N80" s="4" t="str">
        <f t="shared" si="4"/>
        <v>01-00</v>
      </c>
      <c r="O80" s="4" t="str">
        <f t="shared" si="5"/>
        <v>00-01-00</v>
      </c>
      <c r="P80" s="3" t="s">
        <v>17</v>
      </c>
      <c r="Q80" s="10">
        <f t="shared" si="6"/>
        <v>0</v>
      </c>
      <c r="R80" s="9">
        <f t="shared" si="7"/>
        <v>0</v>
      </c>
    </row>
    <row r="81" spans="1:18" ht="16" thickBot="1" x14ac:dyDescent="0.25">
      <c r="A81" s="4">
        <v>44235</v>
      </c>
      <c r="B81" s="5" t="s">
        <v>32</v>
      </c>
      <c r="C81" s="5" t="s">
        <v>36</v>
      </c>
      <c r="D81" s="5" t="s">
        <v>14</v>
      </c>
      <c r="E81" s="5" t="s">
        <v>34</v>
      </c>
      <c r="F81" s="5" t="s">
        <v>16</v>
      </c>
      <c r="G81" s="6">
        <v>0</v>
      </c>
      <c r="H81" s="6">
        <v>11</v>
      </c>
      <c r="I81" s="12">
        <v>0</v>
      </c>
      <c r="J81" s="6">
        <v>0</v>
      </c>
      <c r="K81" s="6">
        <v>0</v>
      </c>
      <c r="L81" s="3"/>
      <c r="M81" s="3"/>
      <c r="N81" s="4" t="str">
        <f t="shared" si="4"/>
        <v>01-00</v>
      </c>
      <c r="O81" s="4" t="str">
        <f t="shared" si="5"/>
        <v>00-01-00</v>
      </c>
      <c r="P81" s="3" t="s">
        <v>17</v>
      </c>
      <c r="Q81" s="10">
        <f t="shared" si="6"/>
        <v>0</v>
      </c>
      <c r="R81" s="9">
        <f t="shared" si="7"/>
        <v>0</v>
      </c>
    </row>
    <row r="82" spans="1:18" ht="16" thickBot="1" x14ac:dyDescent="0.25">
      <c r="A82" s="4">
        <v>44235</v>
      </c>
      <c r="B82" s="5" t="s">
        <v>30</v>
      </c>
      <c r="C82" s="5" t="s">
        <v>28</v>
      </c>
      <c r="D82" s="5" t="s">
        <v>22</v>
      </c>
      <c r="E82" s="5" t="s">
        <v>29</v>
      </c>
      <c r="F82" s="5" t="s">
        <v>16</v>
      </c>
      <c r="G82" s="6">
        <v>0</v>
      </c>
      <c r="H82" s="6">
        <v>1</v>
      </c>
      <c r="I82" s="12">
        <v>0</v>
      </c>
      <c r="J82" s="6">
        <v>0</v>
      </c>
      <c r="K82" s="6">
        <v>0</v>
      </c>
      <c r="L82" s="3"/>
      <c r="M82" s="3"/>
      <c r="N82" s="4" t="str">
        <f t="shared" si="4"/>
        <v>01-00</v>
      </c>
      <c r="O82" s="4" t="str">
        <f t="shared" si="5"/>
        <v>00-01-00</v>
      </c>
      <c r="P82" s="3" t="s">
        <v>17</v>
      </c>
      <c r="Q82" s="10">
        <f t="shared" si="6"/>
        <v>0</v>
      </c>
      <c r="R82" s="9">
        <f t="shared" si="7"/>
        <v>0</v>
      </c>
    </row>
    <row r="83" spans="1:18" ht="16" thickBot="1" x14ac:dyDescent="0.25">
      <c r="A83" s="4">
        <v>44235</v>
      </c>
      <c r="B83" s="5" t="s">
        <v>12</v>
      </c>
      <c r="C83" s="5" t="s">
        <v>31</v>
      </c>
      <c r="D83" s="5" t="s">
        <v>14</v>
      </c>
      <c r="E83" s="5" t="s">
        <v>29</v>
      </c>
      <c r="F83" s="5" t="s">
        <v>16</v>
      </c>
      <c r="G83" s="6">
        <v>0</v>
      </c>
      <c r="H83" s="6">
        <v>0</v>
      </c>
      <c r="I83" s="12">
        <v>0</v>
      </c>
      <c r="J83" s="6">
        <v>0</v>
      </c>
      <c r="K83" s="6">
        <v>0</v>
      </c>
      <c r="L83" s="3"/>
      <c r="M83" s="3"/>
      <c r="N83" s="4" t="str">
        <f t="shared" si="4"/>
        <v>01-00</v>
      </c>
      <c r="O83" s="4" t="str">
        <f t="shared" si="5"/>
        <v>00-01-00</v>
      </c>
      <c r="P83" s="3" t="s">
        <v>17</v>
      </c>
      <c r="Q83" s="10">
        <f t="shared" si="6"/>
        <v>0</v>
      </c>
      <c r="R83" s="9">
        <f t="shared" si="7"/>
        <v>0</v>
      </c>
    </row>
    <row r="84" spans="1:18" ht="16" thickBot="1" x14ac:dyDescent="0.25">
      <c r="A84" s="4">
        <v>44242</v>
      </c>
      <c r="B84" s="5" t="s">
        <v>12</v>
      </c>
      <c r="C84" s="5" t="s">
        <v>13</v>
      </c>
      <c r="D84" s="5" t="s">
        <v>14</v>
      </c>
      <c r="E84" s="5" t="s">
        <v>15</v>
      </c>
      <c r="F84" s="5" t="s">
        <v>16</v>
      </c>
      <c r="G84" s="6">
        <v>4</v>
      </c>
      <c r="H84" s="6">
        <v>13</v>
      </c>
      <c r="I84" s="12">
        <v>44.41</v>
      </c>
      <c r="J84" s="6">
        <v>0</v>
      </c>
      <c r="K84" s="6">
        <v>1</v>
      </c>
      <c r="L84" s="3"/>
      <c r="M84" s="3"/>
      <c r="N84" s="4" t="str">
        <f t="shared" si="4"/>
        <v>01-00</v>
      </c>
      <c r="O84" s="4" t="str">
        <f t="shared" si="5"/>
        <v>00-01-00</v>
      </c>
      <c r="P84" s="3" t="s">
        <v>17</v>
      </c>
      <c r="Q84" s="10">
        <f t="shared" si="6"/>
        <v>0</v>
      </c>
      <c r="R84" s="9">
        <f t="shared" si="7"/>
        <v>-44.41</v>
      </c>
    </row>
    <row r="85" spans="1:18" ht="16" thickBot="1" x14ac:dyDescent="0.25">
      <c r="A85" s="4">
        <v>44242</v>
      </c>
      <c r="B85" s="5" t="s">
        <v>32</v>
      </c>
      <c r="C85" s="5" t="s">
        <v>36</v>
      </c>
      <c r="D85" s="5" t="s">
        <v>14</v>
      </c>
      <c r="E85" s="5" t="s">
        <v>34</v>
      </c>
      <c r="F85" s="5" t="s">
        <v>16</v>
      </c>
      <c r="G85" s="6">
        <v>3</v>
      </c>
      <c r="H85" s="6">
        <v>31</v>
      </c>
      <c r="I85" s="12">
        <v>15.97</v>
      </c>
      <c r="J85" s="6">
        <v>0</v>
      </c>
      <c r="K85" s="6">
        <v>1</v>
      </c>
      <c r="L85" s="7">
        <v>1788</v>
      </c>
      <c r="M85" s="4">
        <v>44256</v>
      </c>
      <c r="N85" s="4" t="str">
        <f t="shared" si="4"/>
        <v>03-21</v>
      </c>
      <c r="O85" s="4" t="str">
        <f t="shared" si="5"/>
        <v>01-03-21</v>
      </c>
      <c r="P85" s="3" t="s">
        <v>17</v>
      </c>
      <c r="Q85" s="10">
        <f t="shared" si="6"/>
        <v>111.95992485911083</v>
      </c>
      <c r="R85" s="9">
        <f t="shared" si="7"/>
        <v>1772.03</v>
      </c>
    </row>
    <row r="86" spans="1:18" ht="16" thickBot="1" x14ac:dyDescent="0.25">
      <c r="A86" s="4">
        <v>44242</v>
      </c>
      <c r="B86" s="5" t="s">
        <v>20</v>
      </c>
      <c r="C86" s="5" t="s">
        <v>21</v>
      </c>
      <c r="D86" s="5" t="s">
        <v>22</v>
      </c>
      <c r="E86" s="5" t="s">
        <v>23</v>
      </c>
      <c r="F86" s="5" t="s">
        <v>16</v>
      </c>
      <c r="G86" s="6">
        <v>10</v>
      </c>
      <c r="H86" s="6">
        <v>357</v>
      </c>
      <c r="I86" s="12">
        <v>92.09</v>
      </c>
      <c r="J86" s="6">
        <v>0</v>
      </c>
      <c r="K86" s="6">
        <v>0</v>
      </c>
      <c r="L86" s="3"/>
      <c r="M86" s="3"/>
      <c r="N86" s="4" t="str">
        <f t="shared" si="4"/>
        <v>01-00</v>
      </c>
      <c r="O86" s="4" t="str">
        <f t="shared" si="5"/>
        <v>00-01-00</v>
      </c>
      <c r="P86" s="3" t="s">
        <v>17</v>
      </c>
      <c r="Q86" s="10">
        <f t="shared" si="6"/>
        <v>0</v>
      </c>
      <c r="R86" s="9">
        <f t="shared" si="7"/>
        <v>-92.09</v>
      </c>
    </row>
    <row r="87" spans="1:18" ht="16" thickBot="1" x14ac:dyDescent="0.25">
      <c r="A87" s="4">
        <v>44242</v>
      </c>
      <c r="B87" s="5" t="s">
        <v>27</v>
      </c>
      <c r="C87" s="5" t="s">
        <v>28</v>
      </c>
      <c r="D87" s="5" t="s">
        <v>22</v>
      </c>
      <c r="E87" s="5" t="s">
        <v>29</v>
      </c>
      <c r="F87" s="5" t="s">
        <v>16</v>
      </c>
      <c r="G87" s="6">
        <v>8</v>
      </c>
      <c r="H87" s="6">
        <v>45</v>
      </c>
      <c r="I87" s="12">
        <v>25.33</v>
      </c>
      <c r="J87" s="6">
        <v>0</v>
      </c>
      <c r="K87" s="6">
        <v>0</v>
      </c>
      <c r="L87" s="3"/>
      <c r="M87" s="3"/>
      <c r="N87" s="4" t="str">
        <f t="shared" si="4"/>
        <v>01-00</v>
      </c>
      <c r="O87" s="4" t="str">
        <f t="shared" si="5"/>
        <v>00-01-00</v>
      </c>
      <c r="P87" s="3" t="s">
        <v>17</v>
      </c>
      <c r="Q87" s="10">
        <f t="shared" si="6"/>
        <v>0</v>
      </c>
      <c r="R87" s="9">
        <f t="shared" si="7"/>
        <v>-25.33</v>
      </c>
    </row>
    <row r="88" spans="1:18" ht="16" thickBot="1" x14ac:dyDescent="0.25">
      <c r="A88" s="4">
        <v>44242</v>
      </c>
      <c r="B88" s="5" t="s">
        <v>12</v>
      </c>
      <c r="C88" s="5" t="s">
        <v>28</v>
      </c>
      <c r="D88" s="5" t="s">
        <v>22</v>
      </c>
      <c r="E88" s="5" t="s">
        <v>29</v>
      </c>
      <c r="F88" s="5" t="s">
        <v>16</v>
      </c>
      <c r="G88" s="6">
        <v>4</v>
      </c>
      <c r="H88" s="6">
        <v>30</v>
      </c>
      <c r="I88" s="12">
        <v>16</v>
      </c>
      <c r="J88" s="6">
        <v>0</v>
      </c>
      <c r="K88" s="6">
        <v>0</v>
      </c>
      <c r="L88" s="3"/>
      <c r="M88" s="3"/>
      <c r="N88" s="4" t="str">
        <f t="shared" si="4"/>
        <v>01-00</v>
      </c>
      <c r="O88" s="4" t="str">
        <f t="shared" si="5"/>
        <v>00-01-00</v>
      </c>
      <c r="P88" s="3" t="s">
        <v>17</v>
      </c>
      <c r="Q88" s="10">
        <f t="shared" si="6"/>
        <v>0</v>
      </c>
      <c r="R88" s="9">
        <f t="shared" si="7"/>
        <v>-16</v>
      </c>
    </row>
    <row r="89" spans="1:18" ht="16" thickBot="1" x14ac:dyDescent="0.25">
      <c r="A89" s="4">
        <v>44242</v>
      </c>
      <c r="B89" s="5" t="s">
        <v>12</v>
      </c>
      <c r="C89" s="5" t="s">
        <v>18</v>
      </c>
      <c r="D89" s="5" t="s">
        <v>14</v>
      </c>
      <c r="E89" s="5" t="s">
        <v>19</v>
      </c>
      <c r="F89" s="5" t="s">
        <v>16</v>
      </c>
      <c r="G89" s="6">
        <v>3</v>
      </c>
      <c r="H89" s="6">
        <v>22</v>
      </c>
      <c r="I89" s="12">
        <v>11.59</v>
      </c>
      <c r="J89" s="6">
        <v>0</v>
      </c>
      <c r="K89" s="6">
        <v>0</v>
      </c>
      <c r="L89" s="3"/>
      <c r="M89" s="3"/>
      <c r="N89" s="4" t="str">
        <f t="shared" si="4"/>
        <v>01-00</v>
      </c>
      <c r="O89" s="4" t="str">
        <f t="shared" si="5"/>
        <v>00-01-00</v>
      </c>
      <c r="P89" s="3" t="s">
        <v>17</v>
      </c>
      <c r="Q89" s="10">
        <f t="shared" si="6"/>
        <v>0</v>
      </c>
      <c r="R89" s="9">
        <f t="shared" si="7"/>
        <v>-11.59</v>
      </c>
    </row>
    <row r="90" spans="1:18" ht="16" thickBot="1" x14ac:dyDescent="0.25">
      <c r="A90" s="4">
        <v>44242</v>
      </c>
      <c r="B90" s="5" t="s">
        <v>12</v>
      </c>
      <c r="C90" s="5" t="s">
        <v>24</v>
      </c>
      <c r="D90" s="3" t="s">
        <v>25</v>
      </c>
      <c r="E90" s="5" t="s">
        <v>26</v>
      </c>
      <c r="F90" s="5" t="s">
        <v>16</v>
      </c>
      <c r="G90" s="6">
        <v>1</v>
      </c>
      <c r="H90" s="6">
        <v>8</v>
      </c>
      <c r="I90" s="12">
        <v>17.34</v>
      </c>
      <c r="J90" s="6">
        <v>0</v>
      </c>
      <c r="K90" s="6">
        <v>0</v>
      </c>
      <c r="L90" s="3"/>
      <c r="M90" s="3"/>
      <c r="N90" s="4" t="str">
        <f t="shared" si="4"/>
        <v>01-00</v>
      </c>
      <c r="O90" s="4" t="str">
        <f t="shared" si="5"/>
        <v>00-01-00</v>
      </c>
      <c r="P90" s="3" t="s">
        <v>17</v>
      </c>
      <c r="Q90" s="10">
        <f t="shared" si="6"/>
        <v>0</v>
      </c>
      <c r="R90" s="9">
        <f t="shared" si="7"/>
        <v>-17.34</v>
      </c>
    </row>
    <row r="91" spans="1:18" ht="16" thickBot="1" x14ac:dyDescent="0.25">
      <c r="A91" s="4">
        <v>44242</v>
      </c>
      <c r="B91" s="5" t="s">
        <v>32</v>
      </c>
      <c r="C91" s="5" t="s">
        <v>33</v>
      </c>
      <c r="D91" s="3" t="s">
        <v>25</v>
      </c>
      <c r="E91" s="5" t="s">
        <v>38</v>
      </c>
      <c r="F91" s="5" t="s">
        <v>16</v>
      </c>
      <c r="G91" s="6">
        <v>1</v>
      </c>
      <c r="H91" s="6">
        <v>40</v>
      </c>
      <c r="I91" s="12">
        <v>10.35</v>
      </c>
      <c r="J91" s="6">
        <v>0</v>
      </c>
      <c r="K91" s="6">
        <v>0</v>
      </c>
      <c r="L91" s="3"/>
      <c r="M91" s="3"/>
      <c r="N91" s="4" t="str">
        <f t="shared" si="4"/>
        <v>01-00</v>
      </c>
      <c r="O91" s="4" t="str">
        <f t="shared" si="5"/>
        <v>00-01-00</v>
      </c>
      <c r="P91" s="3" t="s">
        <v>17</v>
      </c>
      <c r="Q91" s="10">
        <f t="shared" si="6"/>
        <v>0</v>
      </c>
      <c r="R91" s="9">
        <f t="shared" si="7"/>
        <v>-10.35</v>
      </c>
    </row>
    <row r="92" spans="1:18" ht="16" thickBot="1" x14ac:dyDescent="0.25">
      <c r="A92" s="4">
        <v>44242</v>
      </c>
      <c r="B92" s="5" t="s">
        <v>37</v>
      </c>
      <c r="C92" s="5" t="s">
        <v>33</v>
      </c>
      <c r="D92" s="3" t="s">
        <v>25</v>
      </c>
      <c r="E92" s="5" t="s">
        <v>34</v>
      </c>
      <c r="F92" s="5" t="s">
        <v>16</v>
      </c>
      <c r="G92" s="6">
        <v>1</v>
      </c>
      <c r="H92" s="6">
        <v>4</v>
      </c>
      <c r="I92" s="12">
        <v>2.2200000000000002</v>
      </c>
      <c r="J92" s="6">
        <v>0</v>
      </c>
      <c r="K92" s="6">
        <v>0</v>
      </c>
      <c r="L92" s="3"/>
      <c r="M92" s="3"/>
      <c r="N92" s="4" t="str">
        <f t="shared" si="4"/>
        <v>01-00</v>
      </c>
      <c r="O92" s="4" t="str">
        <f t="shared" si="5"/>
        <v>00-01-00</v>
      </c>
      <c r="P92" s="3" t="s">
        <v>17</v>
      </c>
      <c r="Q92" s="10">
        <f t="shared" si="6"/>
        <v>0</v>
      </c>
      <c r="R92" s="9">
        <f t="shared" si="7"/>
        <v>-2.2200000000000002</v>
      </c>
    </row>
    <row r="93" spans="1:18" ht="16" thickBot="1" x14ac:dyDescent="0.25">
      <c r="A93" s="4">
        <v>44242</v>
      </c>
      <c r="B93" s="5" t="s">
        <v>45</v>
      </c>
      <c r="C93" s="5" t="s">
        <v>36</v>
      </c>
      <c r="D93" s="5" t="s">
        <v>14</v>
      </c>
      <c r="E93" s="5" t="s">
        <v>34</v>
      </c>
      <c r="F93" s="5" t="s">
        <v>16</v>
      </c>
      <c r="G93" s="6">
        <v>0</v>
      </c>
      <c r="H93" s="6">
        <v>3</v>
      </c>
      <c r="I93" s="12">
        <v>0</v>
      </c>
      <c r="J93" s="6">
        <v>0</v>
      </c>
      <c r="K93" s="6">
        <v>0</v>
      </c>
      <c r="L93" s="3"/>
      <c r="M93" s="3"/>
      <c r="N93" s="4" t="str">
        <f t="shared" si="4"/>
        <v>01-00</v>
      </c>
      <c r="O93" s="4" t="str">
        <f t="shared" si="5"/>
        <v>00-01-00</v>
      </c>
      <c r="P93" s="3" t="s">
        <v>17</v>
      </c>
      <c r="Q93" s="10">
        <f t="shared" si="6"/>
        <v>0</v>
      </c>
      <c r="R93" s="9">
        <f t="shared" si="7"/>
        <v>0</v>
      </c>
    </row>
    <row r="94" spans="1:18" ht="16" thickBot="1" x14ac:dyDescent="0.25">
      <c r="A94" s="4">
        <v>44242</v>
      </c>
      <c r="B94" s="5" t="s">
        <v>35</v>
      </c>
      <c r="C94" s="5" t="s">
        <v>21</v>
      </c>
      <c r="D94" s="5" t="s">
        <v>22</v>
      </c>
      <c r="E94" s="5" t="s">
        <v>23</v>
      </c>
      <c r="F94" s="5" t="s">
        <v>16</v>
      </c>
      <c r="G94" s="6">
        <v>0</v>
      </c>
      <c r="H94" s="6">
        <v>7</v>
      </c>
      <c r="I94" s="12">
        <v>0</v>
      </c>
      <c r="J94" s="6">
        <v>0</v>
      </c>
      <c r="K94" s="6">
        <v>0</v>
      </c>
      <c r="L94" s="3"/>
      <c r="M94" s="3"/>
      <c r="N94" s="4" t="str">
        <f t="shared" si="4"/>
        <v>01-00</v>
      </c>
      <c r="O94" s="4" t="str">
        <f t="shared" si="5"/>
        <v>00-01-00</v>
      </c>
      <c r="P94" s="3" t="s">
        <v>17</v>
      </c>
      <c r="Q94" s="10">
        <f t="shared" si="6"/>
        <v>0</v>
      </c>
      <c r="R94" s="9">
        <f t="shared" si="7"/>
        <v>0</v>
      </c>
    </row>
    <row r="95" spans="1:18" ht="16" thickBot="1" x14ac:dyDescent="0.25">
      <c r="A95" s="4">
        <v>44242</v>
      </c>
      <c r="B95" s="5" t="s">
        <v>41</v>
      </c>
      <c r="C95" s="5" t="s">
        <v>33</v>
      </c>
      <c r="D95" s="3" t="s">
        <v>25</v>
      </c>
      <c r="E95" s="5" t="s">
        <v>38</v>
      </c>
      <c r="F95" s="5" t="s">
        <v>16</v>
      </c>
      <c r="G95" s="6">
        <v>0</v>
      </c>
      <c r="H95" s="6">
        <v>24</v>
      </c>
      <c r="I95" s="12">
        <v>0</v>
      </c>
      <c r="J95" s="6">
        <v>0</v>
      </c>
      <c r="K95" s="6">
        <v>0</v>
      </c>
      <c r="L95" s="3"/>
      <c r="M95" s="3"/>
      <c r="N95" s="4" t="str">
        <f t="shared" si="4"/>
        <v>01-00</v>
      </c>
      <c r="O95" s="4" t="str">
        <f t="shared" si="5"/>
        <v>00-01-00</v>
      </c>
      <c r="P95" s="3" t="s">
        <v>17</v>
      </c>
      <c r="Q95" s="10">
        <f t="shared" si="6"/>
        <v>0</v>
      </c>
      <c r="R95" s="9">
        <f t="shared" si="7"/>
        <v>0</v>
      </c>
    </row>
    <row r="96" spans="1:18" ht="16" thickBot="1" x14ac:dyDescent="0.25">
      <c r="A96" s="4">
        <v>44242</v>
      </c>
      <c r="B96" s="5" t="s">
        <v>20</v>
      </c>
      <c r="C96" s="5" t="s">
        <v>46</v>
      </c>
      <c r="D96" s="3" t="s">
        <v>25</v>
      </c>
      <c r="E96" s="5" t="s">
        <v>47</v>
      </c>
      <c r="F96" s="5" t="s">
        <v>16</v>
      </c>
      <c r="G96" s="6">
        <v>0</v>
      </c>
      <c r="H96" s="6">
        <v>6</v>
      </c>
      <c r="I96" s="12">
        <v>0</v>
      </c>
      <c r="J96" s="6">
        <v>0</v>
      </c>
      <c r="K96" s="6">
        <v>0</v>
      </c>
      <c r="L96" s="3"/>
      <c r="M96" s="3"/>
      <c r="N96" s="4" t="str">
        <f t="shared" si="4"/>
        <v>01-00</v>
      </c>
      <c r="O96" s="4" t="str">
        <f t="shared" si="5"/>
        <v>00-01-00</v>
      </c>
      <c r="P96" s="3" t="s">
        <v>17</v>
      </c>
      <c r="Q96" s="10">
        <f t="shared" si="6"/>
        <v>0</v>
      </c>
      <c r="R96" s="9">
        <f t="shared" si="7"/>
        <v>0</v>
      </c>
    </row>
    <row r="97" spans="1:18" ht="16" thickBot="1" x14ac:dyDescent="0.25">
      <c r="A97" s="4">
        <v>44242</v>
      </c>
      <c r="B97" s="5" t="s">
        <v>41</v>
      </c>
      <c r="C97" s="5" t="s">
        <v>33</v>
      </c>
      <c r="D97" s="3" t="s">
        <v>25</v>
      </c>
      <c r="E97" s="5" t="s">
        <v>34</v>
      </c>
      <c r="F97" s="5" t="s">
        <v>16</v>
      </c>
      <c r="G97" s="6">
        <v>0</v>
      </c>
      <c r="H97" s="6">
        <v>1</v>
      </c>
      <c r="I97" s="12">
        <v>0</v>
      </c>
      <c r="J97" s="6">
        <v>0</v>
      </c>
      <c r="K97" s="6">
        <v>0</v>
      </c>
      <c r="L97" s="3"/>
      <c r="M97" s="3"/>
      <c r="N97" s="4" t="str">
        <f t="shared" si="4"/>
        <v>01-00</v>
      </c>
      <c r="O97" s="4" t="str">
        <f t="shared" si="5"/>
        <v>00-01-00</v>
      </c>
      <c r="P97" s="3" t="s">
        <v>17</v>
      </c>
      <c r="Q97" s="10">
        <f t="shared" si="6"/>
        <v>0</v>
      </c>
      <c r="R97" s="9">
        <f t="shared" si="7"/>
        <v>0</v>
      </c>
    </row>
    <row r="98" spans="1:18" ht="16" thickBot="1" x14ac:dyDescent="0.25">
      <c r="A98" s="4">
        <v>44242</v>
      </c>
      <c r="B98" s="5" t="s">
        <v>45</v>
      </c>
      <c r="C98" s="5" t="s">
        <v>33</v>
      </c>
      <c r="D98" s="3" t="s">
        <v>25</v>
      </c>
      <c r="E98" s="5" t="s">
        <v>34</v>
      </c>
      <c r="F98" s="5" t="s">
        <v>16</v>
      </c>
      <c r="G98" s="6">
        <v>0</v>
      </c>
      <c r="H98" s="6">
        <v>0</v>
      </c>
      <c r="I98" s="12">
        <v>0</v>
      </c>
      <c r="J98" s="6">
        <v>0</v>
      </c>
      <c r="K98" s="6">
        <v>0</v>
      </c>
      <c r="L98" s="3"/>
      <c r="M98" s="3"/>
      <c r="N98" s="4" t="str">
        <f t="shared" si="4"/>
        <v>01-00</v>
      </c>
      <c r="O98" s="4" t="str">
        <f t="shared" si="5"/>
        <v>00-01-00</v>
      </c>
      <c r="P98" s="3" t="s">
        <v>17</v>
      </c>
      <c r="Q98" s="10">
        <f t="shared" si="6"/>
        <v>0</v>
      </c>
      <c r="R98" s="9">
        <f t="shared" si="7"/>
        <v>0</v>
      </c>
    </row>
    <row r="99" spans="1:18" ht="16" thickBot="1" x14ac:dyDescent="0.25">
      <c r="A99" s="4">
        <v>44242</v>
      </c>
      <c r="B99" s="5" t="s">
        <v>49</v>
      </c>
      <c r="C99" s="5" t="s">
        <v>50</v>
      </c>
      <c r="D99" s="5" t="s">
        <v>14</v>
      </c>
      <c r="E99" s="5" t="s">
        <v>51</v>
      </c>
      <c r="F99" s="5" t="s">
        <v>16</v>
      </c>
      <c r="G99" s="6">
        <v>0</v>
      </c>
      <c r="H99" s="6">
        <v>1</v>
      </c>
      <c r="I99" s="12">
        <v>0</v>
      </c>
      <c r="J99" s="6">
        <v>0</v>
      </c>
      <c r="K99" s="6">
        <v>0</v>
      </c>
      <c r="L99" s="3"/>
      <c r="M99" s="3"/>
      <c r="N99" s="4" t="str">
        <f t="shared" si="4"/>
        <v>01-00</v>
      </c>
      <c r="O99" s="4" t="str">
        <f t="shared" si="5"/>
        <v>00-01-00</v>
      </c>
      <c r="P99" s="3" t="s">
        <v>17</v>
      </c>
      <c r="Q99" s="10">
        <f t="shared" si="6"/>
        <v>0</v>
      </c>
      <c r="R99" s="9">
        <f t="shared" si="7"/>
        <v>0</v>
      </c>
    </row>
    <row r="100" spans="1:18" ht="16" thickBot="1" x14ac:dyDescent="0.25">
      <c r="A100" s="4">
        <v>44242</v>
      </c>
      <c r="B100" s="5" t="s">
        <v>12</v>
      </c>
      <c r="C100" s="5" t="s">
        <v>31</v>
      </c>
      <c r="D100" s="5" t="s">
        <v>14</v>
      </c>
      <c r="E100" s="5" t="s">
        <v>29</v>
      </c>
      <c r="F100" s="5" t="s">
        <v>16</v>
      </c>
      <c r="G100" s="6">
        <v>0</v>
      </c>
      <c r="H100" s="6">
        <v>0</v>
      </c>
      <c r="I100" s="12">
        <v>0</v>
      </c>
      <c r="J100" s="6">
        <v>0</v>
      </c>
      <c r="K100" s="6">
        <v>0</v>
      </c>
      <c r="L100" s="3"/>
      <c r="M100" s="3"/>
      <c r="N100" s="4" t="str">
        <f t="shared" si="4"/>
        <v>01-00</v>
      </c>
      <c r="O100" s="4" t="str">
        <f t="shared" si="5"/>
        <v>00-01-00</v>
      </c>
      <c r="P100" s="3" t="s">
        <v>17</v>
      </c>
      <c r="Q100" s="10">
        <f t="shared" si="6"/>
        <v>0</v>
      </c>
      <c r="R100" s="9">
        <f t="shared" si="7"/>
        <v>0</v>
      </c>
    </row>
    <row r="101" spans="1:18" ht="16" thickBot="1" x14ac:dyDescent="0.25">
      <c r="A101" s="4">
        <v>44242</v>
      </c>
      <c r="B101" s="5" t="s">
        <v>30</v>
      </c>
      <c r="C101" s="5" t="s">
        <v>28</v>
      </c>
      <c r="D101" s="5" t="s">
        <v>22</v>
      </c>
      <c r="E101" s="5" t="s">
        <v>29</v>
      </c>
      <c r="F101" s="5" t="s">
        <v>16</v>
      </c>
      <c r="G101" s="6">
        <v>0</v>
      </c>
      <c r="H101" s="6">
        <v>2</v>
      </c>
      <c r="I101" s="12">
        <v>0</v>
      </c>
      <c r="J101" s="6">
        <v>0</v>
      </c>
      <c r="K101" s="6">
        <v>0</v>
      </c>
      <c r="L101" s="3"/>
      <c r="M101" s="3"/>
      <c r="N101" s="4" t="str">
        <f t="shared" si="4"/>
        <v>01-00</v>
      </c>
      <c r="O101" s="4" t="str">
        <f t="shared" si="5"/>
        <v>00-01-00</v>
      </c>
      <c r="P101" s="3" t="s">
        <v>17</v>
      </c>
      <c r="Q101" s="10">
        <f t="shared" si="6"/>
        <v>0</v>
      </c>
      <c r="R101" s="9">
        <f t="shared" si="7"/>
        <v>0</v>
      </c>
    </row>
    <row r="102" spans="1:18" ht="16" thickBot="1" x14ac:dyDescent="0.25">
      <c r="A102" s="4">
        <v>44242</v>
      </c>
      <c r="B102" s="5" t="s">
        <v>20</v>
      </c>
      <c r="C102" s="5" t="s">
        <v>46</v>
      </c>
      <c r="D102" s="3" t="s">
        <v>25</v>
      </c>
      <c r="E102" s="5" t="s">
        <v>52</v>
      </c>
      <c r="F102" s="5" t="s">
        <v>16</v>
      </c>
      <c r="G102" s="6">
        <v>0</v>
      </c>
      <c r="H102" s="6">
        <v>0</v>
      </c>
      <c r="I102" s="12">
        <v>0</v>
      </c>
      <c r="J102" s="6">
        <v>0</v>
      </c>
      <c r="K102" s="6">
        <v>0</v>
      </c>
      <c r="L102" s="3"/>
      <c r="M102" s="3"/>
      <c r="N102" s="4" t="str">
        <f t="shared" si="4"/>
        <v>01-00</v>
      </c>
      <c r="O102" s="4" t="str">
        <f t="shared" si="5"/>
        <v>00-01-00</v>
      </c>
      <c r="P102" s="3" t="s">
        <v>17</v>
      </c>
      <c r="Q102" s="10">
        <f t="shared" si="6"/>
        <v>0</v>
      </c>
      <c r="R102" s="9">
        <f t="shared" si="7"/>
        <v>0</v>
      </c>
    </row>
    <row r="103" spans="1:18" ht="16" thickBot="1" x14ac:dyDescent="0.25">
      <c r="A103" s="4">
        <v>44242</v>
      </c>
      <c r="B103" s="5" t="s">
        <v>12</v>
      </c>
      <c r="C103" s="5" t="s">
        <v>53</v>
      </c>
      <c r="D103" s="5" t="s">
        <v>22</v>
      </c>
      <c r="E103" s="8" t="s">
        <v>78</v>
      </c>
      <c r="F103" s="5" t="s">
        <v>16</v>
      </c>
      <c r="G103" s="6">
        <v>0</v>
      </c>
      <c r="H103" s="6">
        <v>1</v>
      </c>
      <c r="I103" s="12">
        <v>0</v>
      </c>
      <c r="J103" s="6">
        <v>0</v>
      </c>
      <c r="K103" s="6">
        <v>0</v>
      </c>
      <c r="L103" s="3"/>
      <c r="M103" s="3"/>
      <c r="N103" s="4" t="str">
        <f t="shared" si="4"/>
        <v>01-00</v>
      </c>
      <c r="O103" s="4" t="str">
        <f t="shared" si="5"/>
        <v>00-01-00</v>
      </c>
      <c r="P103" s="3" t="s">
        <v>17</v>
      </c>
      <c r="Q103" s="10">
        <f t="shared" si="6"/>
        <v>0</v>
      </c>
      <c r="R103" s="9">
        <f t="shared" si="7"/>
        <v>0</v>
      </c>
    </row>
    <row r="104" spans="1:18" ht="16" thickBot="1" x14ac:dyDescent="0.25">
      <c r="A104" s="4">
        <v>44242</v>
      </c>
      <c r="B104" s="5" t="s">
        <v>37</v>
      </c>
      <c r="C104" s="5" t="s">
        <v>33</v>
      </c>
      <c r="D104" s="3" t="s">
        <v>25</v>
      </c>
      <c r="E104" s="5" t="s">
        <v>38</v>
      </c>
      <c r="F104" s="5" t="s">
        <v>16</v>
      </c>
      <c r="G104" s="6">
        <v>0</v>
      </c>
      <c r="H104" s="6">
        <v>28</v>
      </c>
      <c r="I104" s="12">
        <v>0</v>
      </c>
      <c r="J104" s="6">
        <v>0</v>
      </c>
      <c r="K104" s="6">
        <v>0</v>
      </c>
      <c r="L104" s="3"/>
      <c r="M104" s="3"/>
      <c r="N104" s="4" t="str">
        <f t="shared" si="4"/>
        <v>01-00</v>
      </c>
      <c r="O104" s="4" t="str">
        <f t="shared" si="5"/>
        <v>00-01-00</v>
      </c>
      <c r="P104" s="3" t="s">
        <v>17</v>
      </c>
      <c r="Q104" s="10">
        <f t="shared" si="6"/>
        <v>0</v>
      </c>
      <c r="R104" s="9">
        <f t="shared" si="7"/>
        <v>0</v>
      </c>
    </row>
    <row r="105" spans="1:18" ht="16" thickBot="1" x14ac:dyDescent="0.25">
      <c r="A105" s="4">
        <v>44242</v>
      </c>
      <c r="B105" s="5" t="s">
        <v>12</v>
      </c>
      <c r="C105" s="5" t="s">
        <v>43</v>
      </c>
      <c r="D105" s="5" t="s">
        <v>14</v>
      </c>
      <c r="E105" s="5" t="s">
        <v>44</v>
      </c>
      <c r="F105" s="5" t="s">
        <v>16</v>
      </c>
      <c r="G105" s="6">
        <v>0</v>
      </c>
      <c r="H105" s="6">
        <v>1</v>
      </c>
      <c r="I105" s="12">
        <v>0</v>
      </c>
      <c r="J105" s="6">
        <v>0</v>
      </c>
      <c r="K105" s="6">
        <v>0</v>
      </c>
      <c r="L105" s="3"/>
      <c r="M105" s="3"/>
      <c r="N105" s="4" t="str">
        <f t="shared" si="4"/>
        <v>01-00</v>
      </c>
      <c r="O105" s="4" t="str">
        <f t="shared" si="5"/>
        <v>00-01-00</v>
      </c>
      <c r="P105" s="3" t="s">
        <v>17</v>
      </c>
      <c r="Q105" s="10">
        <f t="shared" si="6"/>
        <v>0</v>
      </c>
      <c r="R105" s="9">
        <f t="shared" si="7"/>
        <v>0</v>
      </c>
    </row>
    <row r="106" spans="1:18" ht="16" thickBot="1" x14ac:dyDescent="0.25">
      <c r="A106" s="4">
        <v>44242</v>
      </c>
      <c r="B106" s="5" t="s">
        <v>37</v>
      </c>
      <c r="C106" s="5" t="s">
        <v>36</v>
      </c>
      <c r="D106" s="5" t="s">
        <v>14</v>
      </c>
      <c r="E106" s="5" t="s">
        <v>34</v>
      </c>
      <c r="F106" s="5" t="s">
        <v>16</v>
      </c>
      <c r="G106" s="6">
        <v>0</v>
      </c>
      <c r="H106" s="6">
        <v>8</v>
      </c>
      <c r="I106" s="12">
        <v>0</v>
      </c>
      <c r="J106" s="6">
        <v>0</v>
      </c>
      <c r="K106" s="6">
        <v>0</v>
      </c>
      <c r="L106" s="3"/>
      <c r="M106" s="3"/>
      <c r="N106" s="4" t="str">
        <f t="shared" si="4"/>
        <v>01-00</v>
      </c>
      <c r="O106" s="4" t="str">
        <f t="shared" si="5"/>
        <v>00-01-00</v>
      </c>
      <c r="P106" s="3" t="s">
        <v>17</v>
      </c>
      <c r="Q106" s="10">
        <f t="shared" si="6"/>
        <v>0</v>
      </c>
      <c r="R106" s="9">
        <f t="shared" si="7"/>
        <v>0</v>
      </c>
    </row>
    <row r="107" spans="1:18" ht="16" thickBot="1" x14ac:dyDescent="0.25">
      <c r="A107" s="4">
        <v>44242</v>
      </c>
      <c r="B107" s="5" t="s">
        <v>12</v>
      </c>
      <c r="C107" s="5" t="s">
        <v>39</v>
      </c>
      <c r="D107" s="5" t="s">
        <v>14</v>
      </c>
      <c r="E107" s="5" t="s">
        <v>40</v>
      </c>
      <c r="F107" s="5" t="s">
        <v>16</v>
      </c>
      <c r="G107" s="6">
        <v>0</v>
      </c>
      <c r="H107" s="6">
        <v>1</v>
      </c>
      <c r="I107" s="12">
        <v>0</v>
      </c>
      <c r="J107" s="6">
        <v>0</v>
      </c>
      <c r="K107" s="6">
        <v>0</v>
      </c>
      <c r="L107" s="3"/>
      <c r="M107" s="3"/>
      <c r="N107" s="4" t="str">
        <f t="shared" si="4"/>
        <v>01-00</v>
      </c>
      <c r="O107" s="4" t="str">
        <f t="shared" si="5"/>
        <v>00-01-00</v>
      </c>
      <c r="P107" s="3" t="s">
        <v>17</v>
      </c>
      <c r="Q107" s="10">
        <f t="shared" si="6"/>
        <v>0</v>
      </c>
      <c r="R107" s="9">
        <f t="shared" si="7"/>
        <v>0</v>
      </c>
    </row>
    <row r="108" spans="1:18" ht="16" thickBot="1" x14ac:dyDescent="0.25">
      <c r="A108" s="4">
        <v>44242</v>
      </c>
      <c r="B108" s="5" t="s">
        <v>20</v>
      </c>
      <c r="C108" s="5" t="s">
        <v>42</v>
      </c>
      <c r="D108" s="5" t="s">
        <v>14</v>
      </c>
      <c r="E108" s="5" t="s">
        <v>23</v>
      </c>
      <c r="F108" s="5" t="s">
        <v>16</v>
      </c>
      <c r="G108" s="6">
        <v>0</v>
      </c>
      <c r="H108" s="6">
        <v>2</v>
      </c>
      <c r="I108" s="12">
        <v>0</v>
      </c>
      <c r="J108" s="6">
        <v>0</v>
      </c>
      <c r="K108" s="6">
        <v>0</v>
      </c>
      <c r="L108" s="3"/>
      <c r="M108" s="3"/>
      <c r="N108" s="4" t="str">
        <f t="shared" si="4"/>
        <v>01-00</v>
      </c>
      <c r="O108" s="4" t="str">
        <f t="shared" si="5"/>
        <v>00-01-00</v>
      </c>
      <c r="P108" s="3" t="s">
        <v>17</v>
      </c>
      <c r="Q108" s="10">
        <f t="shared" si="6"/>
        <v>0</v>
      </c>
      <c r="R108" s="9">
        <f t="shared" si="7"/>
        <v>0</v>
      </c>
    </row>
    <row r="109" spans="1:18" ht="16" thickBot="1" x14ac:dyDescent="0.25">
      <c r="A109" s="4">
        <v>44242</v>
      </c>
      <c r="B109" s="5" t="s">
        <v>41</v>
      </c>
      <c r="C109" s="5" t="s">
        <v>36</v>
      </c>
      <c r="D109" s="5" t="s">
        <v>14</v>
      </c>
      <c r="E109" s="5" t="s">
        <v>34</v>
      </c>
      <c r="F109" s="5" t="s">
        <v>16</v>
      </c>
      <c r="G109" s="6">
        <v>0</v>
      </c>
      <c r="H109" s="6">
        <v>9</v>
      </c>
      <c r="I109" s="12">
        <v>0</v>
      </c>
      <c r="J109" s="6">
        <v>0</v>
      </c>
      <c r="K109" s="6">
        <v>0</v>
      </c>
      <c r="L109" s="3"/>
      <c r="M109" s="3"/>
      <c r="N109" s="4" t="str">
        <f t="shared" si="4"/>
        <v>01-00</v>
      </c>
      <c r="O109" s="4" t="str">
        <f t="shared" si="5"/>
        <v>00-01-00</v>
      </c>
      <c r="P109" s="3" t="s">
        <v>17</v>
      </c>
      <c r="Q109" s="10">
        <f t="shared" si="6"/>
        <v>0</v>
      </c>
      <c r="R109" s="9">
        <f t="shared" si="7"/>
        <v>0</v>
      </c>
    </row>
    <row r="110" spans="1:18" ht="16" thickBot="1" x14ac:dyDescent="0.25">
      <c r="A110" s="4">
        <v>44242</v>
      </c>
      <c r="B110" s="5" t="s">
        <v>45</v>
      </c>
      <c r="C110" s="5" t="s">
        <v>33</v>
      </c>
      <c r="D110" s="3" t="s">
        <v>25</v>
      </c>
      <c r="E110" s="5" t="s">
        <v>38</v>
      </c>
      <c r="F110" s="5" t="s">
        <v>16</v>
      </c>
      <c r="G110" s="6">
        <v>0</v>
      </c>
      <c r="H110" s="6">
        <v>1</v>
      </c>
      <c r="I110" s="12">
        <v>0</v>
      </c>
      <c r="J110" s="6">
        <v>0</v>
      </c>
      <c r="K110" s="6">
        <v>0</v>
      </c>
      <c r="L110" s="3"/>
      <c r="M110" s="3"/>
      <c r="N110" s="4" t="str">
        <f t="shared" si="4"/>
        <v>01-00</v>
      </c>
      <c r="O110" s="4" t="str">
        <f t="shared" si="5"/>
        <v>00-01-00</v>
      </c>
      <c r="P110" s="3" t="s">
        <v>17</v>
      </c>
      <c r="Q110" s="10">
        <f t="shared" si="6"/>
        <v>0</v>
      </c>
      <c r="R110" s="9">
        <f t="shared" si="7"/>
        <v>0</v>
      </c>
    </row>
    <row r="111" spans="1:18" ht="16" thickBot="1" x14ac:dyDescent="0.25">
      <c r="A111" s="4">
        <v>44242</v>
      </c>
      <c r="B111" s="5" t="s">
        <v>27</v>
      </c>
      <c r="C111" s="5" t="s">
        <v>43</v>
      </c>
      <c r="D111" s="5" t="s">
        <v>14</v>
      </c>
      <c r="E111" s="5" t="s">
        <v>44</v>
      </c>
      <c r="F111" s="5" t="s">
        <v>16</v>
      </c>
      <c r="G111" s="6">
        <v>0</v>
      </c>
      <c r="H111" s="6">
        <v>1</v>
      </c>
      <c r="I111" s="12">
        <v>0</v>
      </c>
      <c r="J111" s="6">
        <v>0</v>
      </c>
      <c r="K111" s="6">
        <v>0</v>
      </c>
      <c r="L111" s="3"/>
      <c r="M111" s="3"/>
      <c r="N111" s="4" t="str">
        <f t="shared" si="4"/>
        <v>01-00</v>
      </c>
      <c r="O111" s="4" t="str">
        <f t="shared" si="5"/>
        <v>00-01-00</v>
      </c>
      <c r="P111" s="3" t="s">
        <v>17</v>
      </c>
      <c r="Q111" s="10">
        <f t="shared" si="6"/>
        <v>0</v>
      </c>
      <c r="R111" s="9">
        <f t="shared" si="7"/>
        <v>0</v>
      </c>
    </row>
    <row r="112" spans="1:18" ht="16" thickBot="1" x14ac:dyDescent="0.25">
      <c r="A112" s="4">
        <v>44242</v>
      </c>
      <c r="B112" s="5" t="s">
        <v>48</v>
      </c>
      <c r="C112" s="5" t="s">
        <v>33</v>
      </c>
      <c r="D112" s="3" t="s">
        <v>25</v>
      </c>
      <c r="E112" s="5" t="s">
        <v>38</v>
      </c>
      <c r="F112" s="5" t="s">
        <v>16</v>
      </c>
      <c r="G112" s="6">
        <v>0</v>
      </c>
      <c r="H112" s="6">
        <v>2</v>
      </c>
      <c r="I112" s="12">
        <v>0</v>
      </c>
      <c r="J112" s="6">
        <v>0</v>
      </c>
      <c r="K112" s="6">
        <v>0</v>
      </c>
      <c r="L112" s="3"/>
      <c r="M112" s="3"/>
      <c r="N112" s="4" t="str">
        <f t="shared" si="4"/>
        <v>01-00</v>
      </c>
      <c r="O112" s="4" t="str">
        <f t="shared" si="5"/>
        <v>00-01-00</v>
      </c>
      <c r="P112" s="3" t="s">
        <v>17</v>
      </c>
      <c r="Q112" s="10">
        <f t="shared" si="6"/>
        <v>0</v>
      </c>
      <c r="R112" s="9">
        <f t="shared" si="7"/>
        <v>0</v>
      </c>
    </row>
    <row r="113" spans="1:18" ht="16" thickBot="1" x14ac:dyDescent="0.25">
      <c r="A113" s="4">
        <v>44242</v>
      </c>
      <c r="B113" s="5" t="s">
        <v>48</v>
      </c>
      <c r="C113" s="5" t="s">
        <v>36</v>
      </c>
      <c r="D113" s="5" t="s">
        <v>14</v>
      </c>
      <c r="E113" s="5" t="s">
        <v>34</v>
      </c>
      <c r="F113" s="5" t="s">
        <v>16</v>
      </c>
      <c r="G113" s="6">
        <v>0</v>
      </c>
      <c r="H113" s="6">
        <v>10</v>
      </c>
      <c r="I113" s="12">
        <v>0</v>
      </c>
      <c r="J113" s="6">
        <v>0</v>
      </c>
      <c r="K113" s="6">
        <v>0</v>
      </c>
      <c r="L113" s="3"/>
      <c r="M113" s="3"/>
      <c r="N113" s="4" t="str">
        <f t="shared" si="4"/>
        <v>01-00</v>
      </c>
      <c r="O113" s="4" t="str">
        <f t="shared" si="5"/>
        <v>00-01-00</v>
      </c>
      <c r="P113" s="3" t="s">
        <v>17</v>
      </c>
      <c r="Q113" s="10">
        <f t="shared" si="6"/>
        <v>0</v>
      </c>
      <c r="R113" s="9">
        <f t="shared" si="7"/>
        <v>0</v>
      </c>
    </row>
    <row r="114" spans="1:18" ht="16" thickBot="1" x14ac:dyDescent="0.25">
      <c r="A114" s="4">
        <v>44242</v>
      </c>
      <c r="B114" s="5" t="s">
        <v>27</v>
      </c>
      <c r="C114" s="5" t="s">
        <v>24</v>
      </c>
      <c r="D114" s="3" t="s">
        <v>25</v>
      </c>
      <c r="E114" s="5" t="s">
        <v>26</v>
      </c>
      <c r="F114" s="5" t="s">
        <v>16</v>
      </c>
      <c r="G114" s="6">
        <v>0</v>
      </c>
      <c r="H114" s="6">
        <v>0</v>
      </c>
      <c r="I114" s="12">
        <v>0</v>
      </c>
      <c r="J114" s="6">
        <v>0</v>
      </c>
      <c r="K114" s="6">
        <v>0</v>
      </c>
      <c r="L114" s="3"/>
      <c r="M114" s="3"/>
      <c r="N114" s="4" t="str">
        <f t="shared" si="4"/>
        <v>01-00</v>
      </c>
      <c r="O114" s="4" t="str">
        <f t="shared" si="5"/>
        <v>00-01-00</v>
      </c>
      <c r="P114" s="3" t="s">
        <v>17</v>
      </c>
      <c r="Q114" s="10">
        <f t="shared" si="6"/>
        <v>0</v>
      </c>
      <c r="R114" s="9">
        <f t="shared" si="7"/>
        <v>0</v>
      </c>
    </row>
    <row r="115" spans="1:18" ht="16" thickBot="1" x14ac:dyDescent="0.25">
      <c r="A115" s="4">
        <v>44242</v>
      </c>
      <c r="B115" s="5" t="s">
        <v>32</v>
      </c>
      <c r="C115" s="5" t="s">
        <v>33</v>
      </c>
      <c r="D115" s="3" t="s">
        <v>25</v>
      </c>
      <c r="E115" s="5" t="s">
        <v>34</v>
      </c>
      <c r="F115" s="5" t="s">
        <v>16</v>
      </c>
      <c r="G115" s="6">
        <v>0</v>
      </c>
      <c r="H115" s="6">
        <v>12</v>
      </c>
      <c r="I115" s="12">
        <v>0</v>
      </c>
      <c r="J115" s="6">
        <v>0</v>
      </c>
      <c r="K115" s="6">
        <v>0</v>
      </c>
      <c r="L115" s="3"/>
      <c r="M115" s="3"/>
      <c r="N115" s="4" t="str">
        <f t="shared" si="4"/>
        <v>01-00</v>
      </c>
      <c r="O115" s="4" t="str">
        <f t="shared" si="5"/>
        <v>00-01-00</v>
      </c>
      <c r="P115" s="3" t="s">
        <v>17</v>
      </c>
      <c r="Q115" s="10">
        <f t="shared" si="6"/>
        <v>0</v>
      </c>
      <c r="R115" s="9">
        <f t="shared" si="7"/>
        <v>0</v>
      </c>
    </row>
    <row r="116" spans="1:18" ht="16" thickBot="1" x14ac:dyDescent="0.25">
      <c r="A116" s="4">
        <v>44242</v>
      </c>
      <c r="B116" s="5" t="s">
        <v>48</v>
      </c>
      <c r="C116" s="5" t="s">
        <v>33</v>
      </c>
      <c r="D116" s="3" t="s">
        <v>25</v>
      </c>
      <c r="E116" s="5" t="s">
        <v>34</v>
      </c>
      <c r="F116" s="5" t="s">
        <v>16</v>
      </c>
      <c r="G116" s="6">
        <v>0</v>
      </c>
      <c r="H116" s="6">
        <v>1</v>
      </c>
      <c r="I116" s="12">
        <v>0</v>
      </c>
      <c r="J116" s="6">
        <v>0</v>
      </c>
      <c r="K116" s="6">
        <v>0</v>
      </c>
      <c r="L116" s="3"/>
      <c r="M116" s="3"/>
      <c r="N116" s="4" t="str">
        <f t="shared" si="4"/>
        <v>01-00</v>
      </c>
      <c r="O116" s="4" t="str">
        <f t="shared" si="5"/>
        <v>00-01-00</v>
      </c>
      <c r="P116" s="3" t="s">
        <v>17</v>
      </c>
      <c r="Q116" s="10">
        <f t="shared" si="6"/>
        <v>0</v>
      </c>
      <c r="R116" s="9">
        <f t="shared" si="7"/>
        <v>0</v>
      </c>
    </row>
    <row r="117" spans="1:18" ht="16" thickBot="1" x14ac:dyDescent="0.25">
      <c r="A117" s="4">
        <v>44249</v>
      </c>
      <c r="B117" s="5" t="s">
        <v>20</v>
      </c>
      <c r="C117" s="5" t="s">
        <v>21</v>
      </c>
      <c r="D117" s="5" t="s">
        <v>22</v>
      </c>
      <c r="E117" s="5" t="s">
        <v>23</v>
      </c>
      <c r="F117" s="5" t="s">
        <v>16</v>
      </c>
      <c r="G117" s="6">
        <v>8</v>
      </c>
      <c r="H117" s="6">
        <v>307</v>
      </c>
      <c r="I117" s="12">
        <v>63.94</v>
      </c>
      <c r="J117" s="6">
        <v>0</v>
      </c>
      <c r="K117" s="6">
        <v>1</v>
      </c>
      <c r="L117" s="5"/>
      <c r="M117" s="3"/>
      <c r="N117" s="4" t="str">
        <f t="shared" si="4"/>
        <v>01-00</v>
      </c>
      <c r="O117" s="4" t="str">
        <f t="shared" si="5"/>
        <v>00-01-00</v>
      </c>
      <c r="P117" s="3" t="s">
        <v>17</v>
      </c>
      <c r="Q117" s="10">
        <f t="shared" si="6"/>
        <v>0</v>
      </c>
      <c r="R117" s="9">
        <f t="shared" si="7"/>
        <v>-63.94</v>
      </c>
    </row>
    <row r="118" spans="1:18" ht="16" thickBot="1" x14ac:dyDescent="0.25">
      <c r="A118" s="4">
        <v>44249</v>
      </c>
      <c r="B118" s="5" t="s">
        <v>41</v>
      </c>
      <c r="C118" s="5" t="s">
        <v>33</v>
      </c>
      <c r="D118" s="3" t="s">
        <v>25</v>
      </c>
      <c r="E118" s="5" t="s">
        <v>38</v>
      </c>
      <c r="F118" s="5" t="s">
        <v>16</v>
      </c>
      <c r="G118" s="6">
        <v>3</v>
      </c>
      <c r="H118" s="6">
        <v>21</v>
      </c>
      <c r="I118" s="12">
        <v>39.76</v>
      </c>
      <c r="J118" s="6">
        <v>0</v>
      </c>
      <c r="K118" s="6">
        <v>0</v>
      </c>
      <c r="L118" s="5"/>
      <c r="M118" s="3"/>
      <c r="N118" s="4" t="str">
        <f t="shared" si="4"/>
        <v>01-00</v>
      </c>
      <c r="O118" s="4" t="str">
        <f t="shared" si="5"/>
        <v>00-01-00</v>
      </c>
      <c r="P118" s="3" t="s">
        <v>17</v>
      </c>
      <c r="Q118" s="10">
        <f t="shared" si="6"/>
        <v>0</v>
      </c>
      <c r="R118" s="9">
        <f t="shared" si="7"/>
        <v>-39.76</v>
      </c>
    </row>
    <row r="119" spans="1:18" ht="16" thickBot="1" x14ac:dyDescent="0.25">
      <c r="A119" s="4">
        <v>44249</v>
      </c>
      <c r="B119" s="5" t="s">
        <v>12</v>
      </c>
      <c r="C119" s="5" t="s">
        <v>13</v>
      </c>
      <c r="D119" s="5" t="s">
        <v>14</v>
      </c>
      <c r="E119" s="5" t="s">
        <v>15</v>
      </c>
      <c r="F119" s="5" t="s">
        <v>16</v>
      </c>
      <c r="G119" s="6">
        <v>2</v>
      </c>
      <c r="H119" s="6">
        <v>8</v>
      </c>
      <c r="I119" s="12">
        <v>17.04</v>
      </c>
      <c r="J119" s="6">
        <v>0</v>
      </c>
      <c r="K119" s="6">
        <v>0</v>
      </c>
      <c r="L119" s="5"/>
      <c r="M119" s="3"/>
      <c r="N119" s="4" t="str">
        <f t="shared" si="4"/>
        <v>01-00</v>
      </c>
      <c r="O119" s="4" t="str">
        <f t="shared" si="5"/>
        <v>00-01-00</v>
      </c>
      <c r="P119" s="3" t="s">
        <v>17</v>
      </c>
      <c r="Q119" s="10">
        <f t="shared" si="6"/>
        <v>0</v>
      </c>
      <c r="R119" s="9">
        <f t="shared" si="7"/>
        <v>-17.04</v>
      </c>
    </row>
    <row r="120" spans="1:18" ht="16" thickBot="1" x14ac:dyDescent="0.25">
      <c r="A120" s="4">
        <v>44249</v>
      </c>
      <c r="B120" s="5" t="s">
        <v>12</v>
      </c>
      <c r="C120" s="5" t="s">
        <v>28</v>
      </c>
      <c r="D120" s="5" t="s">
        <v>22</v>
      </c>
      <c r="E120" s="5" t="s">
        <v>29</v>
      </c>
      <c r="F120" s="5" t="s">
        <v>16</v>
      </c>
      <c r="G120" s="6">
        <v>2</v>
      </c>
      <c r="H120" s="6">
        <v>18</v>
      </c>
      <c r="I120" s="12">
        <v>8.69</v>
      </c>
      <c r="J120" s="6">
        <v>0</v>
      </c>
      <c r="K120" s="6">
        <v>0</v>
      </c>
      <c r="L120" s="5"/>
      <c r="M120" s="3"/>
      <c r="N120" s="4" t="str">
        <f t="shared" si="4"/>
        <v>01-00</v>
      </c>
      <c r="O120" s="4" t="str">
        <f t="shared" si="5"/>
        <v>00-01-00</v>
      </c>
      <c r="P120" s="3" t="s">
        <v>17</v>
      </c>
      <c r="Q120" s="10">
        <f t="shared" si="6"/>
        <v>0</v>
      </c>
      <c r="R120" s="9">
        <f t="shared" si="7"/>
        <v>-8.69</v>
      </c>
    </row>
    <row r="121" spans="1:18" ht="16" thickBot="1" x14ac:dyDescent="0.25">
      <c r="A121" s="4">
        <v>44249</v>
      </c>
      <c r="B121" s="5" t="s">
        <v>37</v>
      </c>
      <c r="C121" s="5" t="s">
        <v>33</v>
      </c>
      <c r="D121" s="3" t="s">
        <v>25</v>
      </c>
      <c r="E121" s="5" t="s">
        <v>38</v>
      </c>
      <c r="F121" s="5" t="s">
        <v>16</v>
      </c>
      <c r="G121" s="6">
        <v>2</v>
      </c>
      <c r="H121" s="6">
        <v>10</v>
      </c>
      <c r="I121" s="12">
        <v>15.32</v>
      </c>
      <c r="J121" s="6">
        <v>0</v>
      </c>
      <c r="K121" s="6">
        <v>0</v>
      </c>
      <c r="L121" s="5"/>
      <c r="M121" s="3"/>
      <c r="N121" s="4" t="str">
        <f t="shared" si="4"/>
        <v>01-00</v>
      </c>
      <c r="O121" s="4" t="str">
        <f t="shared" si="5"/>
        <v>00-01-00</v>
      </c>
      <c r="P121" s="3" t="s">
        <v>17</v>
      </c>
      <c r="Q121" s="10">
        <f t="shared" si="6"/>
        <v>0</v>
      </c>
      <c r="R121" s="9">
        <f t="shared" si="7"/>
        <v>-15.32</v>
      </c>
    </row>
    <row r="122" spans="1:18" ht="16" thickBot="1" x14ac:dyDescent="0.25">
      <c r="A122" s="4">
        <v>44249</v>
      </c>
      <c r="B122" s="5" t="s">
        <v>12</v>
      </c>
      <c r="C122" s="5" t="s">
        <v>18</v>
      </c>
      <c r="D122" s="5" t="s">
        <v>14</v>
      </c>
      <c r="E122" s="5" t="s">
        <v>19</v>
      </c>
      <c r="F122" s="5" t="s">
        <v>16</v>
      </c>
      <c r="G122" s="6">
        <v>1</v>
      </c>
      <c r="H122" s="6">
        <v>16</v>
      </c>
      <c r="I122" s="12">
        <v>10.85</v>
      </c>
      <c r="J122" s="6">
        <v>0</v>
      </c>
      <c r="K122" s="6">
        <v>0</v>
      </c>
      <c r="L122" s="5"/>
      <c r="M122" s="3"/>
      <c r="N122" s="4" t="str">
        <f t="shared" si="4"/>
        <v>01-00</v>
      </c>
      <c r="O122" s="4" t="str">
        <f t="shared" si="5"/>
        <v>00-01-00</v>
      </c>
      <c r="P122" s="3" t="s">
        <v>17</v>
      </c>
      <c r="Q122" s="10">
        <f t="shared" si="6"/>
        <v>0</v>
      </c>
      <c r="R122" s="9">
        <f t="shared" si="7"/>
        <v>-10.85</v>
      </c>
    </row>
    <row r="123" spans="1:18" ht="16" thickBot="1" x14ac:dyDescent="0.25">
      <c r="A123" s="4">
        <v>44249</v>
      </c>
      <c r="B123" s="5" t="s">
        <v>12</v>
      </c>
      <c r="C123" s="5" t="s">
        <v>39</v>
      </c>
      <c r="D123" s="5" t="s">
        <v>14</v>
      </c>
      <c r="E123" s="5" t="s">
        <v>40</v>
      </c>
      <c r="F123" s="5" t="s">
        <v>16</v>
      </c>
      <c r="G123" s="6">
        <v>1</v>
      </c>
      <c r="H123" s="6">
        <v>1</v>
      </c>
      <c r="I123" s="12">
        <v>4.6399999999999997</v>
      </c>
      <c r="J123" s="6">
        <v>0</v>
      </c>
      <c r="K123" s="6">
        <v>0</v>
      </c>
      <c r="L123" s="5"/>
      <c r="M123" s="3"/>
      <c r="N123" s="4" t="str">
        <f t="shared" si="4"/>
        <v>01-00</v>
      </c>
      <c r="O123" s="4" t="str">
        <f t="shared" si="5"/>
        <v>00-01-00</v>
      </c>
      <c r="P123" s="3" t="s">
        <v>17</v>
      </c>
      <c r="Q123" s="10">
        <f t="shared" si="6"/>
        <v>0</v>
      </c>
      <c r="R123" s="9">
        <f t="shared" si="7"/>
        <v>-4.6399999999999997</v>
      </c>
    </row>
    <row r="124" spans="1:18" ht="16" thickBot="1" x14ac:dyDescent="0.25">
      <c r="A124" s="4">
        <v>44249</v>
      </c>
      <c r="B124" s="5" t="s">
        <v>32</v>
      </c>
      <c r="C124" s="5" t="s">
        <v>33</v>
      </c>
      <c r="D124" s="3" t="s">
        <v>25</v>
      </c>
      <c r="E124" s="5" t="s">
        <v>38</v>
      </c>
      <c r="F124" s="5" t="s">
        <v>16</v>
      </c>
      <c r="G124" s="6">
        <v>1</v>
      </c>
      <c r="H124" s="6">
        <v>33</v>
      </c>
      <c r="I124" s="12">
        <v>13.33</v>
      </c>
      <c r="J124" s="6">
        <v>0</v>
      </c>
      <c r="K124" s="6">
        <v>0</v>
      </c>
      <c r="L124" s="5"/>
      <c r="M124" s="3"/>
      <c r="N124" s="4" t="str">
        <f t="shared" si="4"/>
        <v>01-00</v>
      </c>
      <c r="O124" s="4" t="str">
        <f t="shared" si="5"/>
        <v>00-01-00</v>
      </c>
      <c r="P124" s="3" t="s">
        <v>17</v>
      </c>
      <c r="Q124" s="10">
        <f t="shared" si="6"/>
        <v>0</v>
      </c>
      <c r="R124" s="9">
        <f t="shared" si="7"/>
        <v>-13.33</v>
      </c>
    </row>
    <row r="125" spans="1:18" ht="16" thickBot="1" x14ac:dyDescent="0.25">
      <c r="A125" s="4">
        <v>44249</v>
      </c>
      <c r="B125" s="5" t="s">
        <v>37</v>
      </c>
      <c r="C125" s="5" t="s">
        <v>33</v>
      </c>
      <c r="D125" s="3" t="s">
        <v>25</v>
      </c>
      <c r="E125" s="5" t="s">
        <v>34</v>
      </c>
      <c r="F125" s="5" t="s">
        <v>16</v>
      </c>
      <c r="G125" s="6">
        <v>1</v>
      </c>
      <c r="H125" s="6">
        <v>3</v>
      </c>
      <c r="I125" s="12">
        <v>10.5</v>
      </c>
      <c r="J125" s="6">
        <v>0</v>
      </c>
      <c r="K125" s="6">
        <v>0</v>
      </c>
      <c r="L125" s="5"/>
      <c r="M125" s="3"/>
      <c r="N125" s="4" t="str">
        <f t="shared" si="4"/>
        <v>01-00</v>
      </c>
      <c r="O125" s="4" t="str">
        <f t="shared" si="5"/>
        <v>00-01-00</v>
      </c>
      <c r="P125" s="3" t="s">
        <v>17</v>
      </c>
      <c r="Q125" s="10">
        <f t="shared" si="6"/>
        <v>0</v>
      </c>
      <c r="R125" s="9">
        <f t="shared" si="7"/>
        <v>-10.5</v>
      </c>
    </row>
    <row r="126" spans="1:18" ht="16" thickBot="1" x14ac:dyDescent="0.25">
      <c r="A126" s="4">
        <v>44249</v>
      </c>
      <c r="B126" s="5" t="s">
        <v>27</v>
      </c>
      <c r="C126" s="5" t="s">
        <v>28</v>
      </c>
      <c r="D126" s="5" t="s">
        <v>22</v>
      </c>
      <c r="E126" s="5" t="s">
        <v>29</v>
      </c>
      <c r="F126" s="5" t="s">
        <v>16</v>
      </c>
      <c r="G126" s="6">
        <v>1</v>
      </c>
      <c r="H126" s="6">
        <v>11</v>
      </c>
      <c r="I126" s="12">
        <v>6.83</v>
      </c>
      <c r="J126" s="6">
        <v>0</v>
      </c>
      <c r="K126" s="6">
        <v>0</v>
      </c>
      <c r="L126" s="5"/>
      <c r="M126" s="3"/>
      <c r="N126" s="4" t="str">
        <f t="shared" si="4"/>
        <v>01-00</v>
      </c>
      <c r="O126" s="4" t="str">
        <f t="shared" si="5"/>
        <v>00-01-00</v>
      </c>
      <c r="P126" s="3" t="s">
        <v>17</v>
      </c>
      <c r="Q126" s="10">
        <f t="shared" si="6"/>
        <v>0</v>
      </c>
      <c r="R126" s="9">
        <f t="shared" si="7"/>
        <v>-6.83</v>
      </c>
    </row>
    <row r="127" spans="1:18" ht="16" thickBot="1" x14ac:dyDescent="0.25">
      <c r="A127" s="4">
        <v>44249</v>
      </c>
      <c r="B127" s="5" t="s">
        <v>48</v>
      </c>
      <c r="C127" s="5" t="s">
        <v>33</v>
      </c>
      <c r="D127" s="3" t="s">
        <v>25</v>
      </c>
      <c r="E127" s="5" t="s">
        <v>34</v>
      </c>
      <c r="F127" s="5" t="s">
        <v>16</v>
      </c>
      <c r="G127" s="6">
        <v>0</v>
      </c>
      <c r="H127" s="6">
        <v>1</v>
      </c>
      <c r="I127" s="12">
        <v>0</v>
      </c>
      <c r="J127" s="6">
        <v>0</v>
      </c>
      <c r="K127" s="6">
        <v>0</v>
      </c>
      <c r="L127" s="5"/>
      <c r="M127" s="3"/>
      <c r="N127" s="4" t="str">
        <f t="shared" si="4"/>
        <v>01-00</v>
      </c>
      <c r="O127" s="4" t="str">
        <f t="shared" si="5"/>
        <v>00-01-00</v>
      </c>
      <c r="P127" s="3" t="s">
        <v>17</v>
      </c>
      <c r="Q127" s="10">
        <f t="shared" si="6"/>
        <v>0</v>
      </c>
      <c r="R127" s="9">
        <f t="shared" si="7"/>
        <v>0</v>
      </c>
    </row>
    <row r="128" spans="1:18" ht="16" thickBot="1" x14ac:dyDescent="0.25">
      <c r="A128" s="4">
        <v>44249</v>
      </c>
      <c r="B128" s="5" t="s">
        <v>12</v>
      </c>
      <c r="C128" s="5" t="s">
        <v>43</v>
      </c>
      <c r="D128" s="5" t="s">
        <v>14</v>
      </c>
      <c r="E128" s="5" t="s">
        <v>44</v>
      </c>
      <c r="F128" s="5" t="s">
        <v>16</v>
      </c>
      <c r="G128" s="6">
        <v>0</v>
      </c>
      <c r="H128" s="6">
        <v>1</v>
      </c>
      <c r="I128" s="12">
        <v>0</v>
      </c>
      <c r="J128" s="6">
        <v>0</v>
      </c>
      <c r="K128" s="6">
        <v>0</v>
      </c>
      <c r="L128" s="5"/>
      <c r="M128" s="3"/>
      <c r="N128" s="4" t="str">
        <f t="shared" si="4"/>
        <v>01-00</v>
      </c>
      <c r="O128" s="4" t="str">
        <f t="shared" si="5"/>
        <v>00-01-00</v>
      </c>
      <c r="P128" s="3" t="s">
        <v>17</v>
      </c>
      <c r="Q128" s="10">
        <f t="shared" si="6"/>
        <v>0</v>
      </c>
      <c r="R128" s="9">
        <f t="shared" si="7"/>
        <v>0</v>
      </c>
    </row>
    <row r="129" spans="1:18" ht="16" thickBot="1" x14ac:dyDescent="0.25">
      <c r="A129" s="4">
        <v>44249</v>
      </c>
      <c r="B129" s="5" t="s">
        <v>48</v>
      </c>
      <c r="C129" s="5" t="s">
        <v>36</v>
      </c>
      <c r="D129" s="5" t="s">
        <v>14</v>
      </c>
      <c r="E129" s="5" t="s">
        <v>34</v>
      </c>
      <c r="F129" s="5" t="s">
        <v>16</v>
      </c>
      <c r="G129" s="6">
        <v>0</v>
      </c>
      <c r="H129" s="6">
        <v>8</v>
      </c>
      <c r="I129" s="12">
        <v>0</v>
      </c>
      <c r="J129" s="6">
        <v>0</v>
      </c>
      <c r="K129" s="6">
        <v>0</v>
      </c>
      <c r="L129" s="5"/>
      <c r="M129" s="3"/>
      <c r="N129" s="4" t="str">
        <f t="shared" si="4"/>
        <v>01-00</v>
      </c>
      <c r="O129" s="4" t="str">
        <f t="shared" si="5"/>
        <v>00-01-00</v>
      </c>
      <c r="P129" s="3" t="s">
        <v>17</v>
      </c>
      <c r="Q129" s="10">
        <f t="shared" si="6"/>
        <v>0</v>
      </c>
      <c r="R129" s="9">
        <f t="shared" si="7"/>
        <v>0</v>
      </c>
    </row>
    <row r="130" spans="1:18" ht="16" thickBot="1" x14ac:dyDescent="0.25">
      <c r="A130" s="4">
        <v>44249</v>
      </c>
      <c r="B130" s="5" t="s">
        <v>48</v>
      </c>
      <c r="C130" s="5" t="s">
        <v>33</v>
      </c>
      <c r="D130" s="3" t="s">
        <v>25</v>
      </c>
      <c r="E130" s="5" t="s">
        <v>38</v>
      </c>
      <c r="F130" s="5" t="s">
        <v>16</v>
      </c>
      <c r="G130" s="6">
        <v>0</v>
      </c>
      <c r="H130" s="6">
        <v>2</v>
      </c>
      <c r="I130" s="12">
        <v>0</v>
      </c>
      <c r="J130" s="6">
        <v>0</v>
      </c>
      <c r="K130" s="6">
        <v>0</v>
      </c>
      <c r="L130" s="5"/>
      <c r="M130" s="3"/>
      <c r="N130" s="4" t="str">
        <f t="shared" si="4"/>
        <v>01-00</v>
      </c>
      <c r="O130" s="4" t="str">
        <f t="shared" si="5"/>
        <v>00-01-00</v>
      </c>
      <c r="P130" s="3" t="s">
        <v>17</v>
      </c>
      <c r="Q130" s="10">
        <f t="shared" si="6"/>
        <v>0</v>
      </c>
      <c r="R130" s="9">
        <f t="shared" si="7"/>
        <v>0</v>
      </c>
    </row>
    <row r="131" spans="1:18" ht="16" thickBot="1" x14ac:dyDescent="0.25">
      <c r="A131" s="4">
        <v>44249</v>
      </c>
      <c r="B131" s="5" t="s">
        <v>27</v>
      </c>
      <c r="C131" s="5" t="s">
        <v>39</v>
      </c>
      <c r="D131" s="5" t="s">
        <v>14</v>
      </c>
      <c r="E131" s="5" t="s">
        <v>40</v>
      </c>
      <c r="F131" s="5" t="s">
        <v>16</v>
      </c>
      <c r="G131" s="6">
        <v>0</v>
      </c>
      <c r="H131" s="6">
        <v>1</v>
      </c>
      <c r="I131" s="12">
        <v>0</v>
      </c>
      <c r="J131" s="6">
        <v>0</v>
      </c>
      <c r="K131" s="6">
        <v>0</v>
      </c>
      <c r="L131" s="5"/>
      <c r="M131" s="3"/>
      <c r="N131" s="4" t="str">
        <f t="shared" ref="N131:N194" si="8">TEXT(M131,"mm-yy")</f>
        <v>01-00</v>
      </c>
      <c r="O131" s="4" t="str">
        <f t="shared" ref="O131:O194" si="9">TEXT(M131,"dd-mm-yy")</f>
        <v>00-01-00</v>
      </c>
      <c r="P131" s="3" t="s">
        <v>17</v>
      </c>
      <c r="Q131" s="10">
        <f t="shared" ref="Q131:Q194" si="10">IFERROR(L131/I131,0)</f>
        <v>0</v>
      </c>
      <c r="R131" s="9">
        <f t="shared" ref="R131:R194" si="11">L131-I131</f>
        <v>0</v>
      </c>
    </row>
    <row r="132" spans="1:18" ht="16" thickBot="1" x14ac:dyDescent="0.25">
      <c r="A132" s="4">
        <v>44249</v>
      </c>
      <c r="B132" s="5" t="s">
        <v>49</v>
      </c>
      <c r="C132" s="5" t="s">
        <v>50</v>
      </c>
      <c r="D132" s="5" t="s">
        <v>14</v>
      </c>
      <c r="E132" s="5" t="s">
        <v>51</v>
      </c>
      <c r="F132" s="5" t="s">
        <v>16</v>
      </c>
      <c r="G132" s="6">
        <v>0</v>
      </c>
      <c r="H132" s="6">
        <v>2</v>
      </c>
      <c r="I132" s="12">
        <v>0</v>
      </c>
      <c r="J132" s="6">
        <v>0</v>
      </c>
      <c r="K132" s="6">
        <v>0</v>
      </c>
      <c r="L132" s="5"/>
      <c r="M132" s="3"/>
      <c r="N132" s="4" t="str">
        <f t="shared" si="8"/>
        <v>01-00</v>
      </c>
      <c r="O132" s="4" t="str">
        <f t="shared" si="9"/>
        <v>00-01-00</v>
      </c>
      <c r="P132" s="3" t="s">
        <v>17</v>
      </c>
      <c r="Q132" s="10">
        <f t="shared" si="10"/>
        <v>0</v>
      </c>
      <c r="R132" s="9">
        <f t="shared" si="11"/>
        <v>0</v>
      </c>
    </row>
    <row r="133" spans="1:18" ht="16" thickBot="1" x14ac:dyDescent="0.25">
      <c r="A133" s="4">
        <v>44249</v>
      </c>
      <c r="B133" s="5" t="s">
        <v>37</v>
      </c>
      <c r="C133" s="5" t="s">
        <v>36</v>
      </c>
      <c r="D133" s="5" t="s">
        <v>14</v>
      </c>
      <c r="E133" s="5" t="s">
        <v>34</v>
      </c>
      <c r="F133" s="5" t="s">
        <v>16</v>
      </c>
      <c r="G133" s="6">
        <v>0</v>
      </c>
      <c r="H133" s="6">
        <v>1</v>
      </c>
      <c r="I133" s="12">
        <v>0</v>
      </c>
      <c r="J133" s="6">
        <v>0</v>
      </c>
      <c r="K133" s="6">
        <v>0</v>
      </c>
      <c r="L133" s="5"/>
      <c r="M133" s="3"/>
      <c r="N133" s="4" t="str">
        <f t="shared" si="8"/>
        <v>01-00</v>
      </c>
      <c r="O133" s="4" t="str">
        <f t="shared" si="9"/>
        <v>00-01-00</v>
      </c>
      <c r="P133" s="3" t="s">
        <v>17</v>
      </c>
      <c r="Q133" s="10">
        <f t="shared" si="10"/>
        <v>0</v>
      </c>
      <c r="R133" s="9">
        <f t="shared" si="11"/>
        <v>0</v>
      </c>
    </row>
    <row r="134" spans="1:18" ht="16" thickBot="1" x14ac:dyDescent="0.25">
      <c r="A134" s="4">
        <v>44249</v>
      </c>
      <c r="B134" s="5" t="s">
        <v>12</v>
      </c>
      <c r="C134" s="5" t="s">
        <v>24</v>
      </c>
      <c r="D134" s="3" t="s">
        <v>25</v>
      </c>
      <c r="E134" s="5" t="s">
        <v>26</v>
      </c>
      <c r="F134" s="5" t="s">
        <v>16</v>
      </c>
      <c r="G134" s="6">
        <v>0</v>
      </c>
      <c r="H134" s="6">
        <v>4</v>
      </c>
      <c r="I134" s="12">
        <v>0</v>
      </c>
      <c r="J134" s="6">
        <v>0</v>
      </c>
      <c r="K134" s="6">
        <v>0</v>
      </c>
      <c r="L134" s="5"/>
      <c r="M134" s="3"/>
      <c r="N134" s="4" t="str">
        <f t="shared" si="8"/>
        <v>01-00</v>
      </c>
      <c r="O134" s="4" t="str">
        <f t="shared" si="9"/>
        <v>00-01-00</v>
      </c>
      <c r="P134" s="3" t="s">
        <v>17</v>
      </c>
      <c r="Q134" s="10">
        <f t="shared" si="10"/>
        <v>0</v>
      </c>
      <c r="R134" s="9">
        <f t="shared" si="11"/>
        <v>0</v>
      </c>
    </row>
    <row r="135" spans="1:18" ht="16" thickBot="1" x14ac:dyDescent="0.25">
      <c r="A135" s="4">
        <v>44249</v>
      </c>
      <c r="B135" s="5" t="s">
        <v>45</v>
      </c>
      <c r="C135" s="5" t="s">
        <v>36</v>
      </c>
      <c r="D135" s="5" t="s">
        <v>14</v>
      </c>
      <c r="E135" s="5" t="s">
        <v>34</v>
      </c>
      <c r="F135" s="5" t="s">
        <v>16</v>
      </c>
      <c r="G135" s="6">
        <v>0</v>
      </c>
      <c r="H135" s="6">
        <v>1</v>
      </c>
      <c r="I135" s="12">
        <v>0</v>
      </c>
      <c r="J135" s="6">
        <v>0</v>
      </c>
      <c r="K135" s="6">
        <v>0</v>
      </c>
      <c r="L135" s="5"/>
      <c r="M135" s="3"/>
      <c r="N135" s="4" t="str">
        <f t="shared" si="8"/>
        <v>01-00</v>
      </c>
      <c r="O135" s="4" t="str">
        <f t="shared" si="9"/>
        <v>00-01-00</v>
      </c>
      <c r="P135" s="3" t="s">
        <v>17</v>
      </c>
      <c r="Q135" s="10">
        <f t="shared" si="10"/>
        <v>0</v>
      </c>
      <c r="R135" s="9">
        <f t="shared" si="11"/>
        <v>0</v>
      </c>
    </row>
    <row r="136" spans="1:18" ht="16" thickBot="1" x14ac:dyDescent="0.25">
      <c r="A136" s="4">
        <v>44249</v>
      </c>
      <c r="B136" s="5" t="s">
        <v>20</v>
      </c>
      <c r="C136" s="5" t="s">
        <v>46</v>
      </c>
      <c r="D136" s="3" t="s">
        <v>25</v>
      </c>
      <c r="E136" s="5" t="s">
        <v>52</v>
      </c>
      <c r="F136" s="5" t="s">
        <v>16</v>
      </c>
      <c r="G136" s="6">
        <v>0</v>
      </c>
      <c r="H136" s="6">
        <v>0</v>
      </c>
      <c r="I136" s="12">
        <v>0</v>
      </c>
      <c r="J136" s="6">
        <v>0</v>
      </c>
      <c r="K136" s="6">
        <v>0</v>
      </c>
      <c r="L136" s="5"/>
      <c r="M136" s="3"/>
      <c r="N136" s="4" t="str">
        <f t="shared" si="8"/>
        <v>01-00</v>
      </c>
      <c r="O136" s="4" t="str">
        <f t="shared" si="9"/>
        <v>00-01-00</v>
      </c>
      <c r="P136" s="3" t="s">
        <v>17</v>
      </c>
      <c r="Q136" s="10">
        <f t="shared" si="10"/>
        <v>0</v>
      </c>
      <c r="R136" s="9">
        <f t="shared" si="11"/>
        <v>0</v>
      </c>
    </row>
    <row r="137" spans="1:18" ht="16" thickBot="1" x14ac:dyDescent="0.25">
      <c r="A137" s="4">
        <v>44249</v>
      </c>
      <c r="B137" s="5" t="s">
        <v>32</v>
      </c>
      <c r="C137" s="5" t="s">
        <v>36</v>
      </c>
      <c r="D137" s="5" t="s">
        <v>14</v>
      </c>
      <c r="E137" s="5" t="s">
        <v>34</v>
      </c>
      <c r="F137" s="5" t="s">
        <v>16</v>
      </c>
      <c r="G137" s="6">
        <v>0</v>
      </c>
      <c r="H137" s="6">
        <v>5</v>
      </c>
      <c r="I137" s="12">
        <v>0</v>
      </c>
      <c r="J137" s="6">
        <v>0</v>
      </c>
      <c r="K137" s="6">
        <v>0</v>
      </c>
      <c r="L137" s="5"/>
      <c r="M137" s="3"/>
      <c r="N137" s="4" t="str">
        <f t="shared" si="8"/>
        <v>01-00</v>
      </c>
      <c r="O137" s="4" t="str">
        <f t="shared" si="9"/>
        <v>00-01-00</v>
      </c>
      <c r="P137" s="3" t="s">
        <v>17</v>
      </c>
      <c r="Q137" s="10">
        <f t="shared" si="10"/>
        <v>0</v>
      </c>
      <c r="R137" s="9">
        <f t="shared" si="11"/>
        <v>0</v>
      </c>
    </row>
    <row r="138" spans="1:18" ht="16" thickBot="1" x14ac:dyDescent="0.25">
      <c r="A138" s="4">
        <v>44249</v>
      </c>
      <c r="B138" s="5" t="s">
        <v>32</v>
      </c>
      <c r="C138" s="5" t="s">
        <v>33</v>
      </c>
      <c r="D138" s="3" t="s">
        <v>25</v>
      </c>
      <c r="E138" s="5" t="s">
        <v>34</v>
      </c>
      <c r="F138" s="5" t="s">
        <v>16</v>
      </c>
      <c r="G138" s="6">
        <v>0</v>
      </c>
      <c r="H138" s="6">
        <v>12</v>
      </c>
      <c r="I138" s="12">
        <v>0</v>
      </c>
      <c r="J138" s="6">
        <v>0</v>
      </c>
      <c r="K138" s="6">
        <v>0</v>
      </c>
      <c r="L138" s="5"/>
      <c r="M138" s="3"/>
      <c r="N138" s="4" t="str">
        <f t="shared" si="8"/>
        <v>01-00</v>
      </c>
      <c r="O138" s="4" t="str">
        <f t="shared" si="9"/>
        <v>00-01-00</v>
      </c>
      <c r="P138" s="3" t="s">
        <v>17</v>
      </c>
      <c r="Q138" s="10">
        <f t="shared" si="10"/>
        <v>0</v>
      </c>
      <c r="R138" s="9">
        <f t="shared" si="11"/>
        <v>0</v>
      </c>
    </row>
    <row r="139" spans="1:18" ht="16" thickBot="1" x14ac:dyDescent="0.25">
      <c r="A139" s="4">
        <v>44249</v>
      </c>
      <c r="B139" s="5" t="s">
        <v>27</v>
      </c>
      <c r="C139" s="5" t="s">
        <v>24</v>
      </c>
      <c r="D139" s="3" t="s">
        <v>25</v>
      </c>
      <c r="E139" s="5" t="s">
        <v>26</v>
      </c>
      <c r="F139" s="5" t="s">
        <v>16</v>
      </c>
      <c r="G139" s="6">
        <v>0</v>
      </c>
      <c r="H139" s="6">
        <v>0</v>
      </c>
      <c r="I139" s="12">
        <v>0</v>
      </c>
      <c r="J139" s="6">
        <v>0</v>
      </c>
      <c r="K139" s="6">
        <v>0</v>
      </c>
      <c r="L139" s="5"/>
      <c r="M139" s="3"/>
      <c r="N139" s="4" t="str">
        <f t="shared" si="8"/>
        <v>01-00</v>
      </c>
      <c r="O139" s="4" t="str">
        <f t="shared" si="9"/>
        <v>00-01-00</v>
      </c>
      <c r="P139" s="3" t="s">
        <v>17</v>
      </c>
      <c r="Q139" s="10">
        <f t="shared" si="10"/>
        <v>0</v>
      </c>
      <c r="R139" s="9">
        <f t="shared" si="11"/>
        <v>0</v>
      </c>
    </row>
    <row r="140" spans="1:18" ht="16" thickBot="1" x14ac:dyDescent="0.25">
      <c r="A140" s="4">
        <v>44249</v>
      </c>
      <c r="B140" s="5" t="s">
        <v>30</v>
      </c>
      <c r="C140" s="5" t="s">
        <v>13</v>
      </c>
      <c r="D140" s="5" t="s">
        <v>14</v>
      </c>
      <c r="E140" s="5" t="s">
        <v>15</v>
      </c>
      <c r="F140" s="5" t="s">
        <v>16</v>
      </c>
      <c r="G140" s="6">
        <v>0</v>
      </c>
      <c r="H140" s="6">
        <v>1</v>
      </c>
      <c r="I140" s="12">
        <v>0</v>
      </c>
      <c r="J140" s="6">
        <v>0</v>
      </c>
      <c r="K140" s="6">
        <v>0</v>
      </c>
      <c r="L140" s="5"/>
      <c r="M140" s="3"/>
      <c r="N140" s="4" t="str">
        <f t="shared" si="8"/>
        <v>01-00</v>
      </c>
      <c r="O140" s="4" t="str">
        <f t="shared" si="9"/>
        <v>00-01-00</v>
      </c>
      <c r="P140" s="3" t="s">
        <v>17</v>
      </c>
      <c r="Q140" s="10">
        <f t="shared" si="10"/>
        <v>0</v>
      </c>
      <c r="R140" s="9">
        <f t="shared" si="11"/>
        <v>0</v>
      </c>
    </row>
    <row r="141" spans="1:18" ht="16" thickBot="1" x14ac:dyDescent="0.25">
      <c r="A141" s="4">
        <v>44249</v>
      </c>
      <c r="B141" s="5" t="s">
        <v>45</v>
      </c>
      <c r="C141" s="5" t="s">
        <v>33</v>
      </c>
      <c r="D141" s="3" t="s">
        <v>25</v>
      </c>
      <c r="E141" s="5" t="s">
        <v>34</v>
      </c>
      <c r="F141" s="5" t="s">
        <v>16</v>
      </c>
      <c r="G141" s="6">
        <v>0</v>
      </c>
      <c r="H141" s="6">
        <v>1</v>
      </c>
      <c r="I141" s="12">
        <v>0</v>
      </c>
      <c r="J141" s="6">
        <v>0</v>
      </c>
      <c r="K141" s="6">
        <v>0</v>
      </c>
      <c r="L141" s="5"/>
      <c r="M141" s="3"/>
      <c r="N141" s="4" t="str">
        <f t="shared" si="8"/>
        <v>01-00</v>
      </c>
      <c r="O141" s="4" t="str">
        <f t="shared" si="9"/>
        <v>00-01-00</v>
      </c>
      <c r="P141" s="3" t="s">
        <v>17</v>
      </c>
      <c r="Q141" s="10">
        <f t="shared" si="10"/>
        <v>0</v>
      </c>
      <c r="R141" s="9">
        <f t="shared" si="11"/>
        <v>0</v>
      </c>
    </row>
    <row r="142" spans="1:18" ht="16" thickBot="1" x14ac:dyDescent="0.25">
      <c r="A142" s="4">
        <v>44249</v>
      </c>
      <c r="B142" s="5" t="s">
        <v>41</v>
      </c>
      <c r="C142" s="5" t="s">
        <v>33</v>
      </c>
      <c r="D142" s="3" t="s">
        <v>25</v>
      </c>
      <c r="E142" s="5" t="s">
        <v>34</v>
      </c>
      <c r="F142" s="5" t="s">
        <v>16</v>
      </c>
      <c r="G142" s="6">
        <v>0</v>
      </c>
      <c r="H142" s="6">
        <v>0</v>
      </c>
      <c r="I142" s="12">
        <v>0</v>
      </c>
      <c r="J142" s="6">
        <v>0</v>
      </c>
      <c r="K142" s="6">
        <v>0</v>
      </c>
      <c r="L142" s="5"/>
      <c r="M142" s="3"/>
      <c r="N142" s="4" t="str">
        <f t="shared" si="8"/>
        <v>01-00</v>
      </c>
      <c r="O142" s="4" t="str">
        <f t="shared" si="9"/>
        <v>00-01-00</v>
      </c>
      <c r="P142" s="3" t="s">
        <v>17</v>
      </c>
      <c r="Q142" s="10">
        <f t="shared" si="10"/>
        <v>0</v>
      </c>
      <c r="R142" s="9">
        <f t="shared" si="11"/>
        <v>0</v>
      </c>
    </row>
    <row r="143" spans="1:18" ht="16" thickBot="1" x14ac:dyDescent="0.25">
      <c r="A143" s="4">
        <v>44249</v>
      </c>
      <c r="B143" s="5" t="s">
        <v>35</v>
      </c>
      <c r="C143" s="5" t="s">
        <v>21</v>
      </c>
      <c r="D143" s="5" t="s">
        <v>22</v>
      </c>
      <c r="E143" s="5" t="s">
        <v>23</v>
      </c>
      <c r="F143" s="5" t="s">
        <v>16</v>
      </c>
      <c r="G143" s="6">
        <v>0</v>
      </c>
      <c r="H143" s="6">
        <v>2</v>
      </c>
      <c r="I143" s="12">
        <v>0</v>
      </c>
      <c r="J143" s="6">
        <v>0</v>
      </c>
      <c r="K143" s="6">
        <v>0</v>
      </c>
      <c r="L143" s="5"/>
      <c r="M143" s="3"/>
      <c r="N143" s="4" t="str">
        <f t="shared" si="8"/>
        <v>01-00</v>
      </c>
      <c r="O143" s="4" t="str">
        <f t="shared" si="9"/>
        <v>00-01-00</v>
      </c>
      <c r="P143" s="3" t="s">
        <v>17</v>
      </c>
      <c r="Q143" s="10">
        <f t="shared" si="10"/>
        <v>0</v>
      </c>
      <c r="R143" s="9">
        <f t="shared" si="11"/>
        <v>0</v>
      </c>
    </row>
    <row r="144" spans="1:18" ht="16" thickBot="1" x14ac:dyDescent="0.25">
      <c r="A144" s="4">
        <v>44249</v>
      </c>
      <c r="B144" s="5" t="s">
        <v>12</v>
      </c>
      <c r="C144" s="5" t="s">
        <v>31</v>
      </c>
      <c r="D144" s="5" t="s">
        <v>14</v>
      </c>
      <c r="E144" s="5" t="s">
        <v>29</v>
      </c>
      <c r="F144" s="5" t="s">
        <v>16</v>
      </c>
      <c r="G144" s="6">
        <v>0</v>
      </c>
      <c r="H144" s="6">
        <v>0</v>
      </c>
      <c r="I144" s="12">
        <v>0</v>
      </c>
      <c r="J144" s="6">
        <v>0</v>
      </c>
      <c r="K144" s="6">
        <v>0</v>
      </c>
      <c r="L144" s="5"/>
      <c r="M144" s="3"/>
      <c r="N144" s="4" t="str">
        <f t="shared" si="8"/>
        <v>01-00</v>
      </c>
      <c r="O144" s="4" t="str">
        <f t="shared" si="9"/>
        <v>00-01-00</v>
      </c>
      <c r="P144" s="3" t="s">
        <v>17</v>
      </c>
      <c r="Q144" s="10">
        <f t="shared" si="10"/>
        <v>0</v>
      </c>
      <c r="R144" s="9">
        <f t="shared" si="11"/>
        <v>0</v>
      </c>
    </row>
    <row r="145" spans="1:18" ht="16" thickBot="1" x14ac:dyDescent="0.25">
      <c r="A145" s="4">
        <v>44249</v>
      </c>
      <c r="B145" s="5" t="s">
        <v>30</v>
      </c>
      <c r="C145" s="5" t="s">
        <v>28</v>
      </c>
      <c r="D145" s="5" t="s">
        <v>22</v>
      </c>
      <c r="E145" s="5" t="s">
        <v>29</v>
      </c>
      <c r="F145" s="5" t="s">
        <v>16</v>
      </c>
      <c r="G145" s="6">
        <v>0</v>
      </c>
      <c r="H145" s="6">
        <v>1</v>
      </c>
      <c r="I145" s="12">
        <v>0</v>
      </c>
      <c r="J145" s="6">
        <v>0</v>
      </c>
      <c r="K145" s="6">
        <v>0</v>
      </c>
      <c r="L145" s="5"/>
      <c r="M145" s="3"/>
      <c r="N145" s="4" t="str">
        <f t="shared" si="8"/>
        <v>01-00</v>
      </c>
      <c r="O145" s="4" t="str">
        <f t="shared" si="9"/>
        <v>00-01-00</v>
      </c>
      <c r="P145" s="3" t="s">
        <v>17</v>
      </c>
      <c r="Q145" s="10">
        <f t="shared" si="10"/>
        <v>0</v>
      </c>
      <c r="R145" s="9">
        <f t="shared" si="11"/>
        <v>0</v>
      </c>
    </row>
    <row r="146" spans="1:18" ht="16" thickBot="1" x14ac:dyDescent="0.25">
      <c r="A146" s="4">
        <v>44249</v>
      </c>
      <c r="B146" s="5" t="s">
        <v>41</v>
      </c>
      <c r="C146" s="5" t="s">
        <v>36</v>
      </c>
      <c r="D146" s="5" t="s">
        <v>14</v>
      </c>
      <c r="E146" s="5" t="s">
        <v>34</v>
      </c>
      <c r="F146" s="5" t="s">
        <v>16</v>
      </c>
      <c r="G146" s="6">
        <v>0</v>
      </c>
      <c r="H146" s="6">
        <v>2</v>
      </c>
      <c r="I146" s="12">
        <v>0</v>
      </c>
      <c r="J146" s="6">
        <v>0</v>
      </c>
      <c r="K146" s="6">
        <v>0</v>
      </c>
      <c r="L146" s="5"/>
      <c r="M146" s="3"/>
      <c r="N146" s="4" t="str">
        <f t="shared" si="8"/>
        <v>01-00</v>
      </c>
      <c r="O146" s="4" t="str">
        <f t="shared" si="9"/>
        <v>00-01-00</v>
      </c>
      <c r="P146" s="3" t="s">
        <v>17</v>
      </c>
      <c r="Q146" s="10">
        <f t="shared" si="10"/>
        <v>0</v>
      </c>
      <c r="R146" s="9">
        <f t="shared" si="11"/>
        <v>0</v>
      </c>
    </row>
    <row r="147" spans="1:18" ht="16" thickBot="1" x14ac:dyDescent="0.25">
      <c r="A147" s="4">
        <v>44249</v>
      </c>
      <c r="B147" s="5" t="s">
        <v>20</v>
      </c>
      <c r="C147" s="5" t="s">
        <v>42</v>
      </c>
      <c r="D147" s="5" t="s">
        <v>14</v>
      </c>
      <c r="E147" s="5" t="s">
        <v>23</v>
      </c>
      <c r="F147" s="5" t="s">
        <v>16</v>
      </c>
      <c r="G147" s="6">
        <v>0</v>
      </c>
      <c r="H147" s="6">
        <v>0</v>
      </c>
      <c r="I147" s="12">
        <v>0</v>
      </c>
      <c r="J147" s="6">
        <v>0</v>
      </c>
      <c r="K147" s="6">
        <v>0</v>
      </c>
      <c r="L147" s="5"/>
      <c r="M147" s="3"/>
      <c r="N147" s="4" t="str">
        <f t="shared" si="8"/>
        <v>01-00</v>
      </c>
      <c r="O147" s="4" t="str">
        <f t="shared" si="9"/>
        <v>00-01-00</v>
      </c>
      <c r="P147" s="3" t="s">
        <v>17</v>
      </c>
      <c r="Q147" s="10">
        <f t="shared" si="10"/>
        <v>0</v>
      </c>
      <c r="R147" s="9">
        <f t="shared" si="11"/>
        <v>0</v>
      </c>
    </row>
    <row r="148" spans="1:18" ht="16" thickBot="1" x14ac:dyDescent="0.25">
      <c r="A148" s="4">
        <v>44249</v>
      </c>
      <c r="B148" s="5" t="s">
        <v>45</v>
      </c>
      <c r="C148" s="5" t="s">
        <v>33</v>
      </c>
      <c r="D148" s="3" t="s">
        <v>25</v>
      </c>
      <c r="E148" s="5" t="s">
        <v>38</v>
      </c>
      <c r="F148" s="5" t="s">
        <v>16</v>
      </c>
      <c r="G148" s="6">
        <v>0</v>
      </c>
      <c r="H148" s="6">
        <v>4</v>
      </c>
      <c r="I148" s="12">
        <v>0</v>
      </c>
      <c r="J148" s="6">
        <v>0</v>
      </c>
      <c r="K148" s="6">
        <v>0</v>
      </c>
      <c r="L148" s="5"/>
      <c r="M148" s="3"/>
      <c r="N148" s="4" t="str">
        <f t="shared" si="8"/>
        <v>01-00</v>
      </c>
      <c r="O148" s="4" t="str">
        <f t="shared" si="9"/>
        <v>00-01-00</v>
      </c>
      <c r="P148" s="3" t="s">
        <v>17</v>
      </c>
      <c r="Q148" s="10">
        <f t="shared" si="10"/>
        <v>0</v>
      </c>
      <c r="R148" s="9">
        <f t="shared" si="11"/>
        <v>0</v>
      </c>
    </row>
    <row r="149" spans="1:18" ht="16" thickBot="1" x14ac:dyDescent="0.25">
      <c r="A149" s="4">
        <v>44249</v>
      </c>
      <c r="B149" s="5" t="s">
        <v>20</v>
      </c>
      <c r="C149" s="5" t="s">
        <v>46</v>
      </c>
      <c r="D149" s="3" t="s">
        <v>25</v>
      </c>
      <c r="E149" s="5" t="s">
        <v>47</v>
      </c>
      <c r="F149" s="5" t="s">
        <v>16</v>
      </c>
      <c r="G149" s="6">
        <v>0</v>
      </c>
      <c r="H149" s="6">
        <v>1</v>
      </c>
      <c r="I149" s="12">
        <v>0</v>
      </c>
      <c r="J149" s="6">
        <v>0</v>
      </c>
      <c r="K149" s="6">
        <v>0</v>
      </c>
      <c r="L149" s="5"/>
      <c r="M149" s="3"/>
      <c r="N149" s="4" t="str">
        <f t="shared" si="8"/>
        <v>01-00</v>
      </c>
      <c r="O149" s="4" t="str">
        <f t="shared" si="9"/>
        <v>00-01-00</v>
      </c>
      <c r="P149" s="3" t="s">
        <v>17</v>
      </c>
      <c r="Q149" s="10">
        <f t="shared" si="10"/>
        <v>0</v>
      </c>
      <c r="R149" s="9">
        <f t="shared" si="11"/>
        <v>0</v>
      </c>
    </row>
    <row r="150" spans="1:18" ht="16" thickBot="1" x14ac:dyDescent="0.25">
      <c r="A150" s="4">
        <v>44256</v>
      </c>
      <c r="B150" s="5" t="s">
        <v>20</v>
      </c>
      <c r="C150" s="5" t="s">
        <v>21</v>
      </c>
      <c r="D150" s="5" t="s">
        <v>22</v>
      </c>
      <c r="E150" s="5" t="s">
        <v>23</v>
      </c>
      <c r="F150" s="5" t="s">
        <v>16</v>
      </c>
      <c r="G150" s="6">
        <v>5</v>
      </c>
      <c r="H150" s="6">
        <v>239</v>
      </c>
      <c r="I150" s="12">
        <v>42.26</v>
      </c>
      <c r="J150" s="6">
        <v>0</v>
      </c>
      <c r="K150" s="6">
        <v>1</v>
      </c>
      <c r="L150" s="6">
        <v>980</v>
      </c>
      <c r="M150" s="4">
        <v>44315</v>
      </c>
      <c r="N150" s="4" t="str">
        <f t="shared" si="8"/>
        <v>04-21</v>
      </c>
      <c r="O150" s="4" t="str">
        <f t="shared" si="9"/>
        <v>29-04-21</v>
      </c>
      <c r="P150" s="3" t="s">
        <v>17</v>
      </c>
      <c r="Q150" s="10">
        <f t="shared" si="10"/>
        <v>23.189777567439659</v>
      </c>
      <c r="R150" s="9">
        <f t="shared" si="11"/>
        <v>937.74</v>
      </c>
    </row>
    <row r="151" spans="1:18" ht="16" thickBot="1" x14ac:dyDescent="0.25">
      <c r="A151" s="4">
        <v>44256</v>
      </c>
      <c r="B151" s="5" t="s">
        <v>32</v>
      </c>
      <c r="C151" s="5" t="s">
        <v>33</v>
      </c>
      <c r="D151" s="3" t="s">
        <v>25</v>
      </c>
      <c r="E151" s="5" t="s">
        <v>34</v>
      </c>
      <c r="F151" s="5" t="s">
        <v>16</v>
      </c>
      <c r="G151" s="6">
        <v>2</v>
      </c>
      <c r="H151" s="6">
        <v>14</v>
      </c>
      <c r="I151" s="12">
        <v>16.96</v>
      </c>
      <c r="J151" s="6">
        <v>0</v>
      </c>
      <c r="K151" s="6">
        <v>0</v>
      </c>
      <c r="L151" s="5"/>
      <c r="M151" s="3"/>
      <c r="N151" s="4" t="str">
        <f t="shared" si="8"/>
        <v>01-00</v>
      </c>
      <c r="O151" s="4" t="str">
        <f t="shared" si="9"/>
        <v>00-01-00</v>
      </c>
      <c r="P151" s="3" t="s">
        <v>17</v>
      </c>
      <c r="Q151" s="10">
        <f t="shared" si="10"/>
        <v>0</v>
      </c>
      <c r="R151" s="9">
        <f t="shared" si="11"/>
        <v>-16.96</v>
      </c>
    </row>
    <row r="152" spans="1:18" ht="16" thickBot="1" x14ac:dyDescent="0.25">
      <c r="A152" s="4">
        <v>44256</v>
      </c>
      <c r="B152" s="5" t="s">
        <v>32</v>
      </c>
      <c r="C152" s="5" t="s">
        <v>33</v>
      </c>
      <c r="D152" s="3" t="s">
        <v>25</v>
      </c>
      <c r="E152" s="5" t="s">
        <v>38</v>
      </c>
      <c r="F152" s="5" t="s">
        <v>16</v>
      </c>
      <c r="G152" s="6">
        <v>2</v>
      </c>
      <c r="H152" s="6">
        <v>22</v>
      </c>
      <c r="I152" s="12">
        <v>25.75</v>
      </c>
      <c r="J152" s="6">
        <v>0</v>
      </c>
      <c r="K152" s="6">
        <v>0</v>
      </c>
      <c r="L152" s="5"/>
      <c r="M152" s="3"/>
      <c r="N152" s="4" t="str">
        <f t="shared" si="8"/>
        <v>01-00</v>
      </c>
      <c r="O152" s="4" t="str">
        <f t="shared" si="9"/>
        <v>00-01-00</v>
      </c>
      <c r="P152" s="3" t="s">
        <v>17</v>
      </c>
      <c r="Q152" s="10">
        <f t="shared" si="10"/>
        <v>0</v>
      </c>
      <c r="R152" s="9">
        <f t="shared" si="11"/>
        <v>-25.75</v>
      </c>
    </row>
    <row r="153" spans="1:18" ht="16" thickBot="1" x14ac:dyDescent="0.25">
      <c r="A153" s="4">
        <v>44256</v>
      </c>
      <c r="B153" s="5" t="s">
        <v>41</v>
      </c>
      <c r="C153" s="5" t="s">
        <v>33</v>
      </c>
      <c r="D153" s="3" t="s">
        <v>25</v>
      </c>
      <c r="E153" s="5" t="s">
        <v>38</v>
      </c>
      <c r="F153" s="5" t="s">
        <v>16</v>
      </c>
      <c r="G153" s="6">
        <v>2</v>
      </c>
      <c r="H153" s="6">
        <v>20</v>
      </c>
      <c r="I153" s="12">
        <v>30.32</v>
      </c>
      <c r="J153" s="6">
        <v>0</v>
      </c>
      <c r="K153" s="6">
        <v>0</v>
      </c>
      <c r="L153" s="5"/>
      <c r="M153" s="3"/>
      <c r="N153" s="4" t="str">
        <f t="shared" si="8"/>
        <v>01-00</v>
      </c>
      <c r="O153" s="4" t="str">
        <f t="shared" si="9"/>
        <v>00-01-00</v>
      </c>
      <c r="P153" s="3" t="s">
        <v>17</v>
      </c>
      <c r="Q153" s="10">
        <f t="shared" si="10"/>
        <v>0</v>
      </c>
      <c r="R153" s="9">
        <f t="shared" si="11"/>
        <v>-30.32</v>
      </c>
    </row>
    <row r="154" spans="1:18" ht="16" thickBot="1" x14ac:dyDescent="0.25">
      <c r="A154" s="4">
        <v>44256</v>
      </c>
      <c r="B154" s="5" t="s">
        <v>37</v>
      </c>
      <c r="C154" s="5" t="s">
        <v>36</v>
      </c>
      <c r="D154" s="5" t="s">
        <v>14</v>
      </c>
      <c r="E154" s="5" t="s">
        <v>34</v>
      </c>
      <c r="F154" s="5" t="s">
        <v>16</v>
      </c>
      <c r="G154" s="6">
        <v>1</v>
      </c>
      <c r="H154" s="6">
        <v>2</v>
      </c>
      <c r="I154" s="12">
        <v>5.25</v>
      </c>
      <c r="J154" s="6">
        <v>0</v>
      </c>
      <c r="K154" s="6">
        <v>0</v>
      </c>
      <c r="L154" s="5"/>
      <c r="M154" s="3"/>
      <c r="N154" s="4" t="str">
        <f t="shared" si="8"/>
        <v>01-00</v>
      </c>
      <c r="O154" s="4" t="str">
        <f t="shared" si="9"/>
        <v>00-01-00</v>
      </c>
      <c r="P154" s="3" t="s">
        <v>17</v>
      </c>
      <c r="Q154" s="10">
        <f t="shared" si="10"/>
        <v>0</v>
      </c>
      <c r="R154" s="9">
        <f t="shared" si="11"/>
        <v>-5.25</v>
      </c>
    </row>
    <row r="155" spans="1:18" ht="16" thickBot="1" x14ac:dyDescent="0.25">
      <c r="A155" s="4">
        <v>44256</v>
      </c>
      <c r="B155" s="5" t="s">
        <v>12</v>
      </c>
      <c r="C155" s="5" t="s">
        <v>18</v>
      </c>
      <c r="D155" s="5" t="s">
        <v>14</v>
      </c>
      <c r="E155" s="5" t="s">
        <v>19</v>
      </c>
      <c r="F155" s="5" t="s">
        <v>16</v>
      </c>
      <c r="G155" s="6">
        <v>1</v>
      </c>
      <c r="H155" s="6">
        <v>31</v>
      </c>
      <c r="I155" s="12">
        <v>9.4600000000000009</v>
      </c>
      <c r="J155" s="6">
        <v>0</v>
      </c>
      <c r="K155" s="6">
        <v>0</v>
      </c>
      <c r="L155" s="5"/>
      <c r="M155" s="3"/>
      <c r="N155" s="4" t="str">
        <f t="shared" si="8"/>
        <v>01-00</v>
      </c>
      <c r="O155" s="4" t="str">
        <f t="shared" si="9"/>
        <v>00-01-00</v>
      </c>
      <c r="P155" s="3" t="s">
        <v>17</v>
      </c>
      <c r="Q155" s="10">
        <f t="shared" si="10"/>
        <v>0</v>
      </c>
      <c r="R155" s="9">
        <f t="shared" si="11"/>
        <v>-9.4600000000000009</v>
      </c>
    </row>
    <row r="156" spans="1:18" ht="16" thickBot="1" x14ac:dyDescent="0.25">
      <c r="A156" s="4">
        <v>44256</v>
      </c>
      <c r="B156" s="5" t="s">
        <v>37</v>
      </c>
      <c r="C156" s="5" t="s">
        <v>33</v>
      </c>
      <c r="D156" s="3" t="s">
        <v>25</v>
      </c>
      <c r="E156" s="5" t="s">
        <v>38</v>
      </c>
      <c r="F156" s="5" t="s">
        <v>16</v>
      </c>
      <c r="G156" s="6">
        <v>1</v>
      </c>
      <c r="H156" s="6">
        <v>9</v>
      </c>
      <c r="I156" s="12">
        <v>11.4</v>
      </c>
      <c r="J156" s="6">
        <v>0</v>
      </c>
      <c r="K156" s="6">
        <v>0</v>
      </c>
      <c r="L156" s="5"/>
      <c r="M156" s="3"/>
      <c r="N156" s="4" t="str">
        <f t="shared" si="8"/>
        <v>01-00</v>
      </c>
      <c r="O156" s="4" t="str">
        <f t="shared" si="9"/>
        <v>00-01-00</v>
      </c>
      <c r="P156" s="5" t="s">
        <v>17</v>
      </c>
      <c r="Q156" s="10">
        <f t="shared" si="10"/>
        <v>0</v>
      </c>
      <c r="R156" s="9">
        <f t="shared" si="11"/>
        <v>-11.4</v>
      </c>
    </row>
    <row r="157" spans="1:18" ht="16" thickBot="1" x14ac:dyDescent="0.25">
      <c r="A157" s="4">
        <v>44256</v>
      </c>
      <c r="B157" s="5" t="s">
        <v>37</v>
      </c>
      <c r="C157" s="5" t="s">
        <v>33</v>
      </c>
      <c r="D157" s="3" t="s">
        <v>25</v>
      </c>
      <c r="E157" s="5" t="s">
        <v>34</v>
      </c>
      <c r="F157" s="5" t="s">
        <v>16</v>
      </c>
      <c r="G157" s="6">
        <v>0</v>
      </c>
      <c r="H157" s="6">
        <v>1</v>
      </c>
      <c r="I157" s="12">
        <v>0</v>
      </c>
      <c r="J157" s="6">
        <v>0</v>
      </c>
      <c r="K157" s="6">
        <v>0</v>
      </c>
      <c r="L157" s="5"/>
      <c r="M157" s="3"/>
      <c r="N157" s="4" t="str">
        <f t="shared" si="8"/>
        <v>01-00</v>
      </c>
      <c r="O157" s="4" t="str">
        <f t="shared" si="9"/>
        <v>00-01-00</v>
      </c>
      <c r="P157" s="3" t="s">
        <v>17</v>
      </c>
      <c r="Q157" s="10">
        <f t="shared" si="10"/>
        <v>0</v>
      </c>
      <c r="R157" s="9">
        <f t="shared" si="11"/>
        <v>0</v>
      </c>
    </row>
    <row r="158" spans="1:18" ht="16" thickBot="1" x14ac:dyDescent="0.25">
      <c r="A158" s="4">
        <v>44256</v>
      </c>
      <c r="B158" s="5" t="s">
        <v>12</v>
      </c>
      <c r="C158" s="5" t="s">
        <v>39</v>
      </c>
      <c r="D158" s="5" t="s">
        <v>14</v>
      </c>
      <c r="E158" s="5" t="s">
        <v>40</v>
      </c>
      <c r="F158" s="5" t="s">
        <v>16</v>
      </c>
      <c r="G158" s="6">
        <v>0</v>
      </c>
      <c r="H158" s="6">
        <v>1</v>
      </c>
      <c r="I158" s="12">
        <v>0</v>
      </c>
      <c r="J158" s="6">
        <v>0</v>
      </c>
      <c r="K158" s="6">
        <v>0</v>
      </c>
      <c r="L158" s="5"/>
      <c r="M158" s="3"/>
      <c r="N158" s="4" t="str">
        <f t="shared" si="8"/>
        <v>01-00</v>
      </c>
      <c r="O158" s="4" t="str">
        <f t="shared" si="9"/>
        <v>00-01-00</v>
      </c>
      <c r="P158" s="3" t="s">
        <v>17</v>
      </c>
      <c r="Q158" s="10">
        <f t="shared" si="10"/>
        <v>0</v>
      </c>
      <c r="R158" s="9">
        <f t="shared" si="11"/>
        <v>0</v>
      </c>
    </row>
    <row r="159" spans="1:18" ht="16" thickBot="1" x14ac:dyDescent="0.25">
      <c r="A159" s="4">
        <v>44256</v>
      </c>
      <c r="B159" s="5" t="s">
        <v>35</v>
      </c>
      <c r="C159" s="5" t="s">
        <v>21</v>
      </c>
      <c r="D159" s="5" t="s">
        <v>22</v>
      </c>
      <c r="E159" s="5" t="s">
        <v>23</v>
      </c>
      <c r="F159" s="5" t="s">
        <v>16</v>
      </c>
      <c r="G159" s="6">
        <v>0</v>
      </c>
      <c r="H159" s="6">
        <v>3</v>
      </c>
      <c r="I159" s="12">
        <v>0</v>
      </c>
      <c r="J159" s="6">
        <v>0</v>
      </c>
      <c r="K159" s="6">
        <v>0</v>
      </c>
      <c r="L159" s="5"/>
      <c r="M159" s="3"/>
      <c r="N159" s="4" t="str">
        <f t="shared" si="8"/>
        <v>01-00</v>
      </c>
      <c r="O159" s="4" t="str">
        <f t="shared" si="9"/>
        <v>00-01-00</v>
      </c>
      <c r="P159" s="3" t="s">
        <v>17</v>
      </c>
      <c r="Q159" s="10">
        <f t="shared" si="10"/>
        <v>0</v>
      </c>
      <c r="R159" s="9">
        <f t="shared" si="11"/>
        <v>0</v>
      </c>
    </row>
    <row r="160" spans="1:18" ht="16" thickBot="1" x14ac:dyDescent="0.25">
      <c r="A160" s="4">
        <v>44256</v>
      </c>
      <c r="B160" s="5" t="s">
        <v>45</v>
      </c>
      <c r="C160" s="5" t="s">
        <v>33</v>
      </c>
      <c r="D160" s="3" t="s">
        <v>25</v>
      </c>
      <c r="E160" s="5" t="s">
        <v>34</v>
      </c>
      <c r="F160" s="5" t="s">
        <v>16</v>
      </c>
      <c r="G160" s="6">
        <v>0</v>
      </c>
      <c r="H160" s="6">
        <v>0</v>
      </c>
      <c r="I160" s="12">
        <v>0</v>
      </c>
      <c r="J160" s="6">
        <v>0</v>
      </c>
      <c r="K160" s="6">
        <v>0</v>
      </c>
      <c r="L160" s="5"/>
      <c r="M160" s="3"/>
      <c r="N160" s="4" t="str">
        <f t="shared" si="8"/>
        <v>01-00</v>
      </c>
      <c r="O160" s="4" t="str">
        <f t="shared" si="9"/>
        <v>00-01-00</v>
      </c>
      <c r="P160" s="3" t="s">
        <v>17</v>
      </c>
      <c r="Q160" s="10">
        <f t="shared" si="10"/>
        <v>0</v>
      </c>
      <c r="R160" s="9">
        <f t="shared" si="11"/>
        <v>0</v>
      </c>
    </row>
    <row r="161" spans="1:18" ht="16" thickBot="1" x14ac:dyDescent="0.25">
      <c r="A161" s="4">
        <v>44256</v>
      </c>
      <c r="B161" s="5" t="s">
        <v>41</v>
      </c>
      <c r="C161" s="5" t="s">
        <v>33</v>
      </c>
      <c r="D161" s="3" t="s">
        <v>25</v>
      </c>
      <c r="E161" s="5" t="s">
        <v>34</v>
      </c>
      <c r="F161" s="5" t="s">
        <v>16</v>
      </c>
      <c r="G161" s="6">
        <v>0</v>
      </c>
      <c r="H161" s="6">
        <v>0</v>
      </c>
      <c r="I161" s="12">
        <v>0</v>
      </c>
      <c r="J161" s="6">
        <v>0</v>
      </c>
      <c r="K161" s="6">
        <v>0</v>
      </c>
      <c r="L161" s="5"/>
      <c r="M161" s="3"/>
      <c r="N161" s="4" t="str">
        <f t="shared" si="8"/>
        <v>01-00</v>
      </c>
      <c r="O161" s="4" t="str">
        <f t="shared" si="9"/>
        <v>00-01-00</v>
      </c>
      <c r="P161" s="3" t="s">
        <v>17</v>
      </c>
      <c r="Q161" s="10">
        <f t="shared" si="10"/>
        <v>0</v>
      </c>
      <c r="R161" s="9">
        <f t="shared" si="11"/>
        <v>0</v>
      </c>
    </row>
    <row r="162" spans="1:18" ht="16" thickBot="1" x14ac:dyDescent="0.25">
      <c r="A162" s="4">
        <v>44256</v>
      </c>
      <c r="B162" s="5" t="s">
        <v>49</v>
      </c>
      <c r="C162" s="5" t="s">
        <v>50</v>
      </c>
      <c r="D162" s="5" t="s">
        <v>14</v>
      </c>
      <c r="E162" s="5" t="s">
        <v>51</v>
      </c>
      <c r="F162" s="5" t="s">
        <v>16</v>
      </c>
      <c r="G162" s="6">
        <v>0</v>
      </c>
      <c r="H162" s="6">
        <v>0</v>
      </c>
      <c r="I162" s="12">
        <v>0</v>
      </c>
      <c r="J162" s="6">
        <v>0</v>
      </c>
      <c r="K162" s="6">
        <v>0</v>
      </c>
      <c r="L162" s="5"/>
      <c r="M162" s="3"/>
      <c r="N162" s="4" t="str">
        <f t="shared" si="8"/>
        <v>01-00</v>
      </c>
      <c r="O162" s="4" t="str">
        <f t="shared" si="9"/>
        <v>00-01-00</v>
      </c>
      <c r="P162" s="3" t="s">
        <v>17</v>
      </c>
      <c r="Q162" s="10">
        <f t="shared" si="10"/>
        <v>0</v>
      </c>
      <c r="R162" s="9">
        <f t="shared" si="11"/>
        <v>0</v>
      </c>
    </row>
    <row r="163" spans="1:18" ht="16" thickBot="1" x14ac:dyDescent="0.25">
      <c r="A163" s="4">
        <v>44256</v>
      </c>
      <c r="B163" s="5" t="s">
        <v>48</v>
      </c>
      <c r="C163" s="5" t="s">
        <v>33</v>
      </c>
      <c r="D163" s="3" t="s">
        <v>25</v>
      </c>
      <c r="E163" s="5" t="s">
        <v>38</v>
      </c>
      <c r="F163" s="5" t="s">
        <v>16</v>
      </c>
      <c r="G163" s="6">
        <v>0</v>
      </c>
      <c r="H163" s="6">
        <v>3</v>
      </c>
      <c r="I163" s="12">
        <v>0</v>
      </c>
      <c r="J163" s="6">
        <v>0</v>
      </c>
      <c r="K163" s="6">
        <v>0</v>
      </c>
      <c r="L163" s="5"/>
      <c r="M163" s="3"/>
      <c r="N163" s="4" t="str">
        <f t="shared" si="8"/>
        <v>01-00</v>
      </c>
      <c r="O163" s="4" t="str">
        <f t="shared" si="9"/>
        <v>00-01-00</v>
      </c>
      <c r="P163" s="3" t="s">
        <v>17</v>
      </c>
      <c r="Q163" s="10">
        <f t="shared" si="10"/>
        <v>0</v>
      </c>
      <c r="R163" s="9">
        <f t="shared" si="11"/>
        <v>0</v>
      </c>
    </row>
    <row r="164" spans="1:18" ht="16" thickBot="1" x14ac:dyDescent="0.25">
      <c r="A164" s="4">
        <v>44256</v>
      </c>
      <c r="B164" s="5" t="s">
        <v>48</v>
      </c>
      <c r="C164" s="5" t="s">
        <v>36</v>
      </c>
      <c r="D164" s="5" t="s">
        <v>14</v>
      </c>
      <c r="E164" s="5" t="s">
        <v>34</v>
      </c>
      <c r="F164" s="5" t="s">
        <v>16</v>
      </c>
      <c r="G164" s="6">
        <v>0</v>
      </c>
      <c r="H164" s="6">
        <v>3</v>
      </c>
      <c r="I164" s="12">
        <v>0</v>
      </c>
      <c r="J164" s="6">
        <v>0</v>
      </c>
      <c r="K164" s="6">
        <v>0</v>
      </c>
      <c r="L164" s="5"/>
      <c r="M164" s="3"/>
      <c r="N164" s="4" t="str">
        <f t="shared" si="8"/>
        <v>01-00</v>
      </c>
      <c r="O164" s="4" t="str">
        <f t="shared" si="9"/>
        <v>00-01-00</v>
      </c>
      <c r="P164" s="3" t="s">
        <v>17</v>
      </c>
      <c r="Q164" s="10">
        <f t="shared" si="10"/>
        <v>0</v>
      </c>
      <c r="R164" s="9">
        <f t="shared" si="11"/>
        <v>0</v>
      </c>
    </row>
    <row r="165" spans="1:18" ht="16" thickBot="1" x14ac:dyDescent="0.25">
      <c r="A165" s="4">
        <v>44256</v>
      </c>
      <c r="B165" s="5" t="s">
        <v>12</v>
      </c>
      <c r="C165" s="5" t="s">
        <v>13</v>
      </c>
      <c r="D165" s="5" t="s">
        <v>14</v>
      </c>
      <c r="E165" s="5" t="s">
        <v>15</v>
      </c>
      <c r="F165" s="5" t="s">
        <v>16</v>
      </c>
      <c r="G165" s="6">
        <v>0</v>
      </c>
      <c r="H165" s="6">
        <v>1</v>
      </c>
      <c r="I165" s="12">
        <v>0</v>
      </c>
      <c r="J165" s="6">
        <v>0</v>
      </c>
      <c r="K165" s="6">
        <v>0</v>
      </c>
      <c r="L165" s="5"/>
      <c r="M165" s="3"/>
      <c r="N165" s="4" t="str">
        <f t="shared" si="8"/>
        <v>01-00</v>
      </c>
      <c r="O165" s="4" t="str">
        <f t="shared" si="9"/>
        <v>00-01-00</v>
      </c>
      <c r="P165" s="3" t="s">
        <v>17</v>
      </c>
      <c r="Q165" s="10">
        <f t="shared" si="10"/>
        <v>0</v>
      </c>
      <c r="R165" s="9">
        <f t="shared" si="11"/>
        <v>0</v>
      </c>
    </row>
    <row r="166" spans="1:18" ht="16" thickBot="1" x14ac:dyDescent="0.25">
      <c r="A166" s="4">
        <v>44256</v>
      </c>
      <c r="B166" s="5" t="s">
        <v>45</v>
      </c>
      <c r="C166" s="5" t="s">
        <v>36</v>
      </c>
      <c r="D166" s="5" t="s">
        <v>14</v>
      </c>
      <c r="E166" s="5" t="s">
        <v>34</v>
      </c>
      <c r="F166" s="5" t="s">
        <v>16</v>
      </c>
      <c r="G166" s="6">
        <v>0</v>
      </c>
      <c r="H166" s="6">
        <v>2</v>
      </c>
      <c r="I166" s="12">
        <v>0</v>
      </c>
      <c r="J166" s="6">
        <v>0</v>
      </c>
      <c r="K166" s="6">
        <v>0</v>
      </c>
      <c r="L166" s="5"/>
      <c r="M166" s="3"/>
      <c r="N166" s="4" t="str">
        <f t="shared" si="8"/>
        <v>01-00</v>
      </c>
      <c r="O166" s="4" t="str">
        <f t="shared" si="9"/>
        <v>00-01-00</v>
      </c>
      <c r="P166" s="3" t="s">
        <v>17</v>
      </c>
      <c r="Q166" s="10">
        <f t="shared" si="10"/>
        <v>0</v>
      </c>
      <c r="R166" s="9">
        <f t="shared" si="11"/>
        <v>0</v>
      </c>
    </row>
    <row r="167" spans="1:18" ht="16" thickBot="1" x14ac:dyDescent="0.25">
      <c r="A167" s="4">
        <v>44256</v>
      </c>
      <c r="B167" s="5" t="s">
        <v>12</v>
      </c>
      <c r="C167" s="5" t="s">
        <v>24</v>
      </c>
      <c r="D167" s="3" t="s">
        <v>25</v>
      </c>
      <c r="E167" s="5" t="s">
        <v>26</v>
      </c>
      <c r="F167" s="5" t="s">
        <v>16</v>
      </c>
      <c r="G167" s="6">
        <v>0</v>
      </c>
      <c r="H167" s="6">
        <v>4</v>
      </c>
      <c r="I167" s="12">
        <v>0</v>
      </c>
      <c r="J167" s="6">
        <v>0</v>
      </c>
      <c r="K167" s="6">
        <v>0</v>
      </c>
      <c r="L167" s="5"/>
      <c r="M167" s="3"/>
      <c r="N167" s="4" t="str">
        <f t="shared" si="8"/>
        <v>01-00</v>
      </c>
      <c r="O167" s="4" t="str">
        <f t="shared" si="9"/>
        <v>00-01-00</v>
      </c>
      <c r="P167" s="3" t="s">
        <v>17</v>
      </c>
      <c r="Q167" s="10">
        <f t="shared" si="10"/>
        <v>0</v>
      </c>
      <c r="R167" s="9">
        <f t="shared" si="11"/>
        <v>0</v>
      </c>
    </row>
    <row r="168" spans="1:18" ht="16" thickBot="1" x14ac:dyDescent="0.25">
      <c r="A168" s="4">
        <v>44256</v>
      </c>
      <c r="B168" s="5" t="s">
        <v>32</v>
      </c>
      <c r="C168" s="5" t="s">
        <v>36</v>
      </c>
      <c r="D168" s="5" t="s">
        <v>14</v>
      </c>
      <c r="E168" s="5" t="s">
        <v>34</v>
      </c>
      <c r="F168" s="5" t="s">
        <v>16</v>
      </c>
      <c r="G168" s="6">
        <v>0</v>
      </c>
      <c r="H168" s="6">
        <v>4</v>
      </c>
      <c r="I168" s="12">
        <v>0</v>
      </c>
      <c r="J168" s="6">
        <v>0</v>
      </c>
      <c r="K168" s="6">
        <v>0</v>
      </c>
      <c r="L168" s="5"/>
      <c r="M168" s="3"/>
      <c r="N168" s="4" t="str">
        <f t="shared" si="8"/>
        <v>01-00</v>
      </c>
      <c r="O168" s="4" t="str">
        <f t="shared" si="9"/>
        <v>00-01-00</v>
      </c>
      <c r="P168" s="3" t="s">
        <v>17</v>
      </c>
      <c r="Q168" s="10">
        <f t="shared" si="10"/>
        <v>0</v>
      </c>
      <c r="R168" s="9">
        <f t="shared" si="11"/>
        <v>0</v>
      </c>
    </row>
    <row r="169" spans="1:18" ht="16" thickBot="1" x14ac:dyDescent="0.25">
      <c r="A169" s="4">
        <v>44256</v>
      </c>
      <c r="B169" s="5" t="s">
        <v>45</v>
      </c>
      <c r="C169" s="5" t="s">
        <v>33</v>
      </c>
      <c r="D169" s="3" t="s">
        <v>25</v>
      </c>
      <c r="E169" s="5" t="s">
        <v>38</v>
      </c>
      <c r="F169" s="5" t="s">
        <v>16</v>
      </c>
      <c r="G169" s="6">
        <v>0</v>
      </c>
      <c r="H169" s="6">
        <v>2</v>
      </c>
      <c r="I169" s="12">
        <v>0</v>
      </c>
      <c r="J169" s="6">
        <v>0</v>
      </c>
      <c r="K169" s="6">
        <v>0</v>
      </c>
      <c r="L169" s="5"/>
      <c r="M169" s="3"/>
      <c r="N169" s="4" t="str">
        <f t="shared" si="8"/>
        <v>01-00</v>
      </c>
      <c r="O169" s="4" t="str">
        <f t="shared" si="9"/>
        <v>00-01-00</v>
      </c>
      <c r="P169" s="3" t="s">
        <v>17</v>
      </c>
      <c r="Q169" s="10">
        <f t="shared" si="10"/>
        <v>0</v>
      </c>
      <c r="R169" s="9">
        <f t="shared" si="11"/>
        <v>0</v>
      </c>
    </row>
    <row r="170" spans="1:18" ht="16" thickBot="1" x14ac:dyDescent="0.25">
      <c r="A170" s="4">
        <v>44256</v>
      </c>
      <c r="B170" s="5" t="s">
        <v>27</v>
      </c>
      <c r="C170" s="5" t="s">
        <v>28</v>
      </c>
      <c r="D170" s="5" t="s">
        <v>22</v>
      </c>
      <c r="E170" s="5" t="s">
        <v>29</v>
      </c>
      <c r="F170" s="5" t="s">
        <v>16</v>
      </c>
      <c r="G170" s="6">
        <v>0</v>
      </c>
      <c r="H170" s="6">
        <v>6</v>
      </c>
      <c r="I170" s="12">
        <v>0</v>
      </c>
      <c r="J170" s="6">
        <v>0</v>
      </c>
      <c r="K170" s="6">
        <v>0</v>
      </c>
      <c r="L170" s="5"/>
      <c r="M170" s="3"/>
      <c r="N170" s="4" t="str">
        <f t="shared" si="8"/>
        <v>01-00</v>
      </c>
      <c r="O170" s="4" t="str">
        <f t="shared" si="9"/>
        <v>00-01-00</v>
      </c>
      <c r="P170" s="3" t="s">
        <v>17</v>
      </c>
      <c r="Q170" s="10">
        <f t="shared" si="10"/>
        <v>0</v>
      </c>
      <c r="R170" s="9">
        <f t="shared" si="11"/>
        <v>0</v>
      </c>
    </row>
    <row r="171" spans="1:18" ht="16" thickBot="1" x14ac:dyDescent="0.25">
      <c r="A171" s="4">
        <v>44256</v>
      </c>
      <c r="B171" s="5" t="s">
        <v>12</v>
      </c>
      <c r="C171" s="5" t="s">
        <v>28</v>
      </c>
      <c r="D171" s="5" t="s">
        <v>22</v>
      </c>
      <c r="E171" s="5" t="s">
        <v>29</v>
      </c>
      <c r="F171" s="5" t="s">
        <v>16</v>
      </c>
      <c r="G171" s="6">
        <v>0</v>
      </c>
      <c r="H171" s="6">
        <v>29</v>
      </c>
      <c r="I171" s="12">
        <v>0</v>
      </c>
      <c r="J171" s="6">
        <v>0</v>
      </c>
      <c r="K171" s="6">
        <v>0</v>
      </c>
      <c r="L171" s="5"/>
      <c r="M171" s="3"/>
      <c r="N171" s="4" t="str">
        <f t="shared" si="8"/>
        <v>01-00</v>
      </c>
      <c r="O171" s="4" t="str">
        <f t="shared" si="9"/>
        <v>00-01-00</v>
      </c>
      <c r="P171" s="3" t="s">
        <v>17</v>
      </c>
      <c r="Q171" s="10">
        <f t="shared" si="10"/>
        <v>0</v>
      </c>
      <c r="R171" s="9">
        <f t="shared" si="11"/>
        <v>0</v>
      </c>
    </row>
    <row r="172" spans="1:18" ht="16" thickBot="1" x14ac:dyDescent="0.25">
      <c r="A172" s="4">
        <v>44256</v>
      </c>
      <c r="B172" s="5" t="s">
        <v>20</v>
      </c>
      <c r="C172" s="5" t="s">
        <v>42</v>
      </c>
      <c r="D172" s="5" t="s">
        <v>14</v>
      </c>
      <c r="E172" s="5" t="s">
        <v>23</v>
      </c>
      <c r="F172" s="5" t="s">
        <v>16</v>
      </c>
      <c r="G172" s="6">
        <v>0</v>
      </c>
      <c r="H172" s="6">
        <v>1</v>
      </c>
      <c r="I172" s="12">
        <v>0</v>
      </c>
      <c r="J172" s="6">
        <v>0</v>
      </c>
      <c r="K172" s="6">
        <v>0</v>
      </c>
      <c r="L172" s="5"/>
      <c r="M172" s="3"/>
      <c r="N172" s="4" t="str">
        <f t="shared" si="8"/>
        <v>01-00</v>
      </c>
      <c r="O172" s="4" t="str">
        <f t="shared" si="9"/>
        <v>00-01-00</v>
      </c>
      <c r="P172" s="5" t="s">
        <v>17</v>
      </c>
      <c r="Q172" s="10">
        <f t="shared" si="10"/>
        <v>0</v>
      </c>
      <c r="R172" s="9">
        <f t="shared" si="11"/>
        <v>0</v>
      </c>
    </row>
    <row r="173" spans="1:18" ht="16" thickBot="1" x14ac:dyDescent="0.25">
      <c r="A173" s="4">
        <v>44256</v>
      </c>
      <c r="B173" s="5" t="s">
        <v>20</v>
      </c>
      <c r="C173" s="5" t="s">
        <v>46</v>
      </c>
      <c r="D173" s="3" t="s">
        <v>25</v>
      </c>
      <c r="E173" s="5" t="s">
        <v>47</v>
      </c>
      <c r="F173" s="5" t="s">
        <v>16</v>
      </c>
      <c r="G173" s="6">
        <v>0</v>
      </c>
      <c r="H173" s="6">
        <v>1</v>
      </c>
      <c r="I173" s="12">
        <v>0</v>
      </c>
      <c r="J173" s="6">
        <v>0</v>
      </c>
      <c r="K173" s="6">
        <v>0</v>
      </c>
      <c r="L173" s="5"/>
      <c r="M173" s="3"/>
      <c r="N173" s="4" t="str">
        <f t="shared" si="8"/>
        <v>01-00</v>
      </c>
      <c r="O173" s="4" t="str">
        <f t="shared" si="9"/>
        <v>00-01-00</v>
      </c>
      <c r="P173" s="5" t="s">
        <v>17</v>
      </c>
      <c r="Q173" s="10">
        <f t="shared" si="10"/>
        <v>0</v>
      </c>
      <c r="R173" s="9">
        <f t="shared" si="11"/>
        <v>0</v>
      </c>
    </row>
    <row r="174" spans="1:18" ht="16" thickBot="1" x14ac:dyDescent="0.25">
      <c r="A174" s="4">
        <v>44256</v>
      </c>
      <c r="B174" s="5" t="s">
        <v>30</v>
      </c>
      <c r="C174" s="5" t="s">
        <v>28</v>
      </c>
      <c r="D174" s="5" t="s">
        <v>22</v>
      </c>
      <c r="E174" s="5" t="s">
        <v>29</v>
      </c>
      <c r="F174" s="5" t="s">
        <v>16</v>
      </c>
      <c r="G174" s="6">
        <v>0</v>
      </c>
      <c r="H174" s="6">
        <v>2</v>
      </c>
      <c r="I174" s="12">
        <v>0</v>
      </c>
      <c r="J174" s="6">
        <v>0</v>
      </c>
      <c r="K174" s="6">
        <v>0</v>
      </c>
      <c r="L174" s="5"/>
      <c r="M174" s="3"/>
      <c r="N174" s="4" t="str">
        <f t="shared" si="8"/>
        <v>01-00</v>
      </c>
      <c r="O174" s="4" t="str">
        <f t="shared" si="9"/>
        <v>00-01-00</v>
      </c>
      <c r="P174" s="5" t="s">
        <v>17</v>
      </c>
      <c r="Q174" s="10">
        <f t="shared" si="10"/>
        <v>0</v>
      </c>
      <c r="R174" s="9">
        <f t="shared" si="11"/>
        <v>0</v>
      </c>
    </row>
    <row r="175" spans="1:18" ht="16" thickBot="1" x14ac:dyDescent="0.25">
      <c r="A175" s="4">
        <v>44256</v>
      </c>
      <c r="B175" s="5" t="s">
        <v>12</v>
      </c>
      <c r="C175" s="5" t="s">
        <v>31</v>
      </c>
      <c r="D175" s="5" t="s">
        <v>14</v>
      </c>
      <c r="E175" s="5" t="s">
        <v>29</v>
      </c>
      <c r="F175" s="5" t="s">
        <v>16</v>
      </c>
      <c r="G175" s="6">
        <v>0</v>
      </c>
      <c r="H175" s="6">
        <v>0</v>
      </c>
      <c r="I175" s="12">
        <v>0</v>
      </c>
      <c r="J175" s="6">
        <v>0</v>
      </c>
      <c r="K175" s="6">
        <v>0</v>
      </c>
      <c r="L175" s="5"/>
      <c r="M175" s="3"/>
      <c r="N175" s="4" t="str">
        <f t="shared" si="8"/>
        <v>01-00</v>
      </c>
      <c r="O175" s="4" t="str">
        <f t="shared" si="9"/>
        <v>00-01-00</v>
      </c>
      <c r="P175" s="5" t="s">
        <v>17</v>
      </c>
      <c r="Q175" s="10">
        <f t="shared" si="10"/>
        <v>0</v>
      </c>
      <c r="R175" s="9">
        <f t="shared" si="11"/>
        <v>0</v>
      </c>
    </row>
    <row r="176" spans="1:18" ht="16" thickBot="1" x14ac:dyDescent="0.25">
      <c r="A176" s="4">
        <v>44256</v>
      </c>
      <c r="B176" s="5" t="s">
        <v>41</v>
      </c>
      <c r="C176" s="5" t="s">
        <v>36</v>
      </c>
      <c r="D176" s="5" t="s">
        <v>14</v>
      </c>
      <c r="E176" s="5" t="s">
        <v>34</v>
      </c>
      <c r="F176" s="5" t="s">
        <v>16</v>
      </c>
      <c r="G176" s="6">
        <v>0</v>
      </c>
      <c r="H176" s="6">
        <v>7</v>
      </c>
      <c r="I176" s="12">
        <v>0</v>
      </c>
      <c r="J176" s="6">
        <v>0</v>
      </c>
      <c r="K176" s="6">
        <v>0</v>
      </c>
      <c r="L176" s="5"/>
      <c r="M176" s="3"/>
      <c r="N176" s="4" t="str">
        <f t="shared" si="8"/>
        <v>01-00</v>
      </c>
      <c r="O176" s="4" t="str">
        <f t="shared" si="9"/>
        <v>00-01-00</v>
      </c>
      <c r="P176" s="5" t="s">
        <v>17</v>
      </c>
      <c r="Q176" s="10">
        <f t="shared" si="10"/>
        <v>0</v>
      </c>
      <c r="R176" s="9">
        <f t="shared" si="11"/>
        <v>0</v>
      </c>
    </row>
    <row r="177" spans="1:18" ht="16" thickBot="1" x14ac:dyDescent="0.25">
      <c r="A177" s="4">
        <v>44263</v>
      </c>
      <c r="B177" s="5" t="s">
        <v>12</v>
      </c>
      <c r="C177" s="5" t="s">
        <v>28</v>
      </c>
      <c r="D177" s="5" t="s">
        <v>22</v>
      </c>
      <c r="E177" s="5" t="s">
        <v>29</v>
      </c>
      <c r="F177" s="5" t="s">
        <v>16</v>
      </c>
      <c r="G177" s="6">
        <v>10</v>
      </c>
      <c r="H177" s="6">
        <v>34</v>
      </c>
      <c r="I177" s="12">
        <v>45.5</v>
      </c>
      <c r="J177" s="6">
        <v>0</v>
      </c>
      <c r="K177" s="6">
        <v>1</v>
      </c>
      <c r="L177" s="5"/>
      <c r="M177" s="3"/>
      <c r="N177" s="4" t="str">
        <f t="shared" si="8"/>
        <v>01-00</v>
      </c>
      <c r="O177" s="4" t="str">
        <f t="shared" si="9"/>
        <v>00-01-00</v>
      </c>
      <c r="P177" s="5" t="s">
        <v>17</v>
      </c>
      <c r="Q177" s="10">
        <f t="shared" si="10"/>
        <v>0</v>
      </c>
      <c r="R177" s="9">
        <f t="shared" si="11"/>
        <v>-45.5</v>
      </c>
    </row>
    <row r="178" spans="1:18" ht="16" thickBot="1" x14ac:dyDescent="0.25">
      <c r="A178" s="4">
        <v>44263</v>
      </c>
      <c r="B178" s="5" t="s">
        <v>20</v>
      </c>
      <c r="C178" s="5" t="s">
        <v>21</v>
      </c>
      <c r="D178" s="5" t="s">
        <v>22</v>
      </c>
      <c r="E178" s="5" t="s">
        <v>23</v>
      </c>
      <c r="F178" s="5" t="s">
        <v>16</v>
      </c>
      <c r="G178" s="6">
        <v>7</v>
      </c>
      <c r="H178" s="6">
        <v>277</v>
      </c>
      <c r="I178" s="12">
        <v>52.09</v>
      </c>
      <c r="J178" s="6">
        <v>0</v>
      </c>
      <c r="K178" s="6">
        <v>0</v>
      </c>
      <c r="L178" s="5"/>
      <c r="M178" s="3"/>
      <c r="N178" s="4" t="str">
        <f t="shared" si="8"/>
        <v>01-00</v>
      </c>
      <c r="O178" s="4" t="str">
        <f t="shared" si="9"/>
        <v>00-01-00</v>
      </c>
      <c r="P178" s="5" t="s">
        <v>17</v>
      </c>
      <c r="Q178" s="10">
        <f t="shared" si="10"/>
        <v>0</v>
      </c>
      <c r="R178" s="9">
        <f t="shared" si="11"/>
        <v>-52.09</v>
      </c>
    </row>
    <row r="179" spans="1:18" ht="16" thickBot="1" x14ac:dyDescent="0.25">
      <c r="A179" s="4">
        <v>44263</v>
      </c>
      <c r="B179" s="5" t="s">
        <v>32</v>
      </c>
      <c r="C179" s="5" t="s">
        <v>33</v>
      </c>
      <c r="D179" s="3" t="s">
        <v>25</v>
      </c>
      <c r="E179" s="5" t="s">
        <v>38</v>
      </c>
      <c r="F179" s="5" t="s">
        <v>16</v>
      </c>
      <c r="G179" s="6">
        <v>4</v>
      </c>
      <c r="H179" s="6">
        <v>35</v>
      </c>
      <c r="I179" s="12">
        <v>52.37</v>
      </c>
      <c r="J179" s="6">
        <v>0</v>
      </c>
      <c r="K179" s="6">
        <v>0</v>
      </c>
      <c r="L179" s="5"/>
      <c r="M179" s="3"/>
      <c r="N179" s="4" t="str">
        <f t="shared" si="8"/>
        <v>01-00</v>
      </c>
      <c r="O179" s="4" t="str">
        <f t="shared" si="9"/>
        <v>00-01-00</v>
      </c>
      <c r="P179" s="5" t="s">
        <v>17</v>
      </c>
      <c r="Q179" s="10">
        <f t="shared" si="10"/>
        <v>0</v>
      </c>
      <c r="R179" s="9">
        <f t="shared" si="11"/>
        <v>-52.37</v>
      </c>
    </row>
    <row r="180" spans="1:18" ht="16" thickBot="1" x14ac:dyDescent="0.25">
      <c r="A180" s="4">
        <v>44263</v>
      </c>
      <c r="B180" s="5" t="s">
        <v>37</v>
      </c>
      <c r="C180" s="5" t="s">
        <v>33</v>
      </c>
      <c r="D180" s="3" t="s">
        <v>25</v>
      </c>
      <c r="E180" s="5" t="s">
        <v>38</v>
      </c>
      <c r="F180" s="5" t="s">
        <v>16</v>
      </c>
      <c r="G180" s="6">
        <v>3</v>
      </c>
      <c r="H180" s="6">
        <v>20</v>
      </c>
      <c r="I180" s="12">
        <v>31.04</v>
      </c>
      <c r="J180" s="6">
        <v>1</v>
      </c>
      <c r="K180" s="6">
        <v>0</v>
      </c>
      <c r="L180" s="5"/>
      <c r="M180" s="3"/>
      <c r="N180" s="4" t="str">
        <f t="shared" si="8"/>
        <v>01-00</v>
      </c>
      <c r="O180" s="4" t="str">
        <f t="shared" si="9"/>
        <v>00-01-00</v>
      </c>
      <c r="P180" s="5" t="s">
        <v>17</v>
      </c>
      <c r="Q180" s="10">
        <f t="shared" si="10"/>
        <v>0</v>
      </c>
      <c r="R180" s="9">
        <f t="shared" si="11"/>
        <v>-31.04</v>
      </c>
    </row>
    <row r="181" spans="1:18" ht="16" thickBot="1" x14ac:dyDescent="0.25">
      <c r="A181" s="4">
        <v>44263</v>
      </c>
      <c r="B181" s="5" t="s">
        <v>27</v>
      </c>
      <c r="C181" s="5" t="s">
        <v>28</v>
      </c>
      <c r="D181" s="5" t="s">
        <v>22</v>
      </c>
      <c r="E181" s="5" t="s">
        <v>29</v>
      </c>
      <c r="F181" s="5" t="s">
        <v>16</v>
      </c>
      <c r="G181" s="6">
        <v>2</v>
      </c>
      <c r="H181" s="6">
        <v>15</v>
      </c>
      <c r="I181" s="12">
        <v>9.43</v>
      </c>
      <c r="J181" s="6">
        <v>0</v>
      </c>
      <c r="K181" s="6">
        <v>0</v>
      </c>
      <c r="L181" s="5"/>
      <c r="M181" s="3"/>
      <c r="N181" s="4" t="str">
        <f t="shared" si="8"/>
        <v>01-00</v>
      </c>
      <c r="O181" s="4" t="str">
        <f t="shared" si="9"/>
        <v>00-01-00</v>
      </c>
      <c r="P181" s="5" t="s">
        <v>17</v>
      </c>
      <c r="Q181" s="10">
        <f t="shared" si="10"/>
        <v>0</v>
      </c>
      <c r="R181" s="9">
        <f t="shared" si="11"/>
        <v>-9.43</v>
      </c>
    </row>
    <row r="182" spans="1:18" ht="16" thickBot="1" x14ac:dyDescent="0.25">
      <c r="A182" s="4">
        <v>44263</v>
      </c>
      <c r="B182" s="5" t="s">
        <v>12</v>
      </c>
      <c r="C182" s="5" t="s">
        <v>39</v>
      </c>
      <c r="D182" s="5" t="s">
        <v>14</v>
      </c>
      <c r="E182" s="5" t="s">
        <v>40</v>
      </c>
      <c r="F182" s="5" t="s">
        <v>16</v>
      </c>
      <c r="G182" s="6">
        <v>2</v>
      </c>
      <c r="H182" s="6">
        <v>2</v>
      </c>
      <c r="I182" s="12">
        <v>13.08</v>
      </c>
      <c r="J182" s="6">
        <v>1</v>
      </c>
      <c r="K182" s="6">
        <v>0</v>
      </c>
      <c r="L182" s="5"/>
      <c r="M182" s="3"/>
      <c r="N182" s="4" t="str">
        <f t="shared" si="8"/>
        <v>01-00</v>
      </c>
      <c r="O182" s="4" t="str">
        <f t="shared" si="9"/>
        <v>00-01-00</v>
      </c>
      <c r="P182" s="5" t="s">
        <v>17</v>
      </c>
      <c r="Q182" s="10">
        <f t="shared" si="10"/>
        <v>0</v>
      </c>
      <c r="R182" s="9">
        <f t="shared" si="11"/>
        <v>-13.08</v>
      </c>
    </row>
    <row r="183" spans="1:18" ht="16" thickBot="1" x14ac:dyDescent="0.25">
      <c r="A183" s="4">
        <v>44263</v>
      </c>
      <c r="B183" s="5" t="s">
        <v>12</v>
      </c>
      <c r="C183" s="5" t="s">
        <v>18</v>
      </c>
      <c r="D183" s="5" t="s">
        <v>14</v>
      </c>
      <c r="E183" s="5" t="s">
        <v>19</v>
      </c>
      <c r="F183" s="5" t="s">
        <v>16</v>
      </c>
      <c r="G183" s="6">
        <v>1</v>
      </c>
      <c r="H183" s="6">
        <v>18</v>
      </c>
      <c r="I183" s="12">
        <v>1.74</v>
      </c>
      <c r="J183" s="6">
        <v>0</v>
      </c>
      <c r="K183" s="6">
        <v>0</v>
      </c>
      <c r="L183" s="5"/>
      <c r="M183" s="3"/>
      <c r="N183" s="4" t="str">
        <f t="shared" si="8"/>
        <v>01-00</v>
      </c>
      <c r="O183" s="4" t="str">
        <f t="shared" si="9"/>
        <v>00-01-00</v>
      </c>
      <c r="P183" s="5" t="s">
        <v>17</v>
      </c>
      <c r="Q183" s="10">
        <f t="shared" si="10"/>
        <v>0</v>
      </c>
      <c r="R183" s="9">
        <f t="shared" si="11"/>
        <v>-1.74</v>
      </c>
    </row>
    <row r="184" spans="1:18" ht="16" thickBot="1" x14ac:dyDescent="0.25">
      <c r="A184" s="4">
        <v>44263</v>
      </c>
      <c r="B184" s="5" t="s">
        <v>32</v>
      </c>
      <c r="C184" s="5" t="s">
        <v>36</v>
      </c>
      <c r="D184" s="5" t="s">
        <v>14</v>
      </c>
      <c r="E184" s="5" t="s">
        <v>34</v>
      </c>
      <c r="F184" s="5" t="s">
        <v>16</v>
      </c>
      <c r="G184" s="6">
        <v>1</v>
      </c>
      <c r="H184" s="6">
        <v>23</v>
      </c>
      <c r="I184" s="12">
        <v>5.36</v>
      </c>
      <c r="J184" s="6">
        <v>0</v>
      </c>
      <c r="K184" s="6">
        <v>0</v>
      </c>
      <c r="L184" s="5"/>
      <c r="M184" s="3"/>
      <c r="N184" s="4" t="str">
        <f t="shared" si="8"/>
        <v>01-00</v>
      </c>
      <c r="O184" s="4" t="str">
        <f t="shared" si="9"/>
        <v>00-01-00</v>
      </c>
      <c r="P184" s="5" t="s">
        <v>17</v>
      </c>
      <c r="Q184" s="10">
        <f t="shared" si="10"/>
        <v>0</v>
      </c>
      <c r="R184" s="9">
        <f t="shared" si="11"/>
        <v>-5.36</v>
      </c>
    </row>
    <row r="185" spans="1:18" ht="16" thickBot="1" x14ac:dyDescent="0.25">
      <c r="A185" s="4">
        <v>44263</v>
      </c>
      <c r="B185" s="5" t="s">
        <v>12</v>
      </c>
      <c r="C185" s="5" t="s">
        <v>24</v>
      </c>
      <c r="D185" s="3" t="s">
        <v>25</v>
      </c>
      <c r="E185" s="5" t="s">
        <v>26</v>
      </c>
      <c r="F185" s="5" t="s">
        <v>16</v>
      </c>
      <c r="G185" s="6">
        <v>1</v>
      </c>
      <c r="H185" s="6">
        <v>3</v>
      </c>
      <c r="I185" s="12">
        <v>18.38</v>
      </c>
      <c r="J185" s="6">
        <v>0</v>
      </c>
      <c r="K185" s="6">
        <v>0</v>
      </c>
      <c r="L185" s="5"/>
      <c r="M185" s="3"/>
      <c r="N185" s="4" t="str">
        <f t="shared" si="8"/>
        <v>01-00</v>
      </c>
      <c r="O185" s="4" t="str">
        <f t="shared" si="9"/>
        <v>00-01-00</v>
      </c>
      <c r="P185" s="5" t="s">
        <v>17</v>
      </c>
      <c r="Q185" s="10">
        <f t="shared" si="10"/>
        <v>0</v>
      </c>
      <c r="R185" s="9">
        <f t="shared" si="11"/>
        <v>-18.38</v>
      </c>
    </row>
    <row r="186" spans="1:18" ht="16" thickBot="1" x14ac:dyDescent="0.25">
      <c r="A186" s="4">
        <v>44263</v>
      </c>
      <c r="B186" s="5" t="s">
        <v>41</v>
      </c>
      <c r="C186" s="5" t="s">
        <v>33</v>
      </c>
      <c r="D186" s="3" t="s">
        <v>25</v>
      </c>
      <c r="E186" s="5" t="s">
        <v>38</v>
      </c>
      <c r="F186" s="5" t="s">
        <v>16</v>
      </c>
      <c r="G186" s="6">
        <v>1</v>
      </c>
      <c r="H186" s="6">
        <v>25</v>
      </c>
      <c r="I186" s="12">
        <v>9.44</v>
      </c>
      <c r="J186" s="6">
        <v>0</v>
      </c>
      <c r="K186" s="6">
        <v>0</v>
      </c>
      <c r="L186" s="5"/>
      <c r="M186" s="3"/>
      <c r="N186" s="4" t="str">
        <f t="shared" si="8"/>
        <v>01-00</v>
      </c>
      <c r="O186" s="4" t="str">
        <f t="shared" si="9"/>
        <v>00-01-00</v>
      </c>
      <c r="P186" s="5" t="s">
        <v>17</v>
      </c>
      <c r="Q186" s="10">
        <f t="shared" si="10"/>
        <v>0</v>
      </c>
      <c r="R186" s="9">
        <f t="shared" si="11"/>
        <v>-9.44</v>
      </c>
    </row>
    <row r="187" spans="1:18" ht="16" thickBot="1" x14ac:dyDescent="0.25">
      <c r="A187" s="4">
        <v>44263</v>
      </c>
      <c r="B187" s="5" t="s">
        <v>32</v>
      </c>
      <c r="C187" s="5" t="s">
        <v>33</v>
      </c>
      <c r="D187" s="3" t="s">
        <v>25</v>
      </c>
      <c r="E187" s="5" t="s">
        <v>34</v>
      </c>
      <c r="F187" s="5" t="s">
        <v>16</v>
      </c>
      <c r="G187" s="6">
        <v>1</v>
      </c>
      <c r="H187" s="6">
        <v>13</v>
      </c>
      <c r="I187" s="12">
        <v>8.9600000000000009</v>
      </c>
      <c r="J187" s="6">
        <v>0</v>
      </c>
      <c r="K187" s="6">
        <v>0</v>
      </c>
      <c r="L187" s="5"/>
      <c r="M187" s="3"/>
      <c r="N187" s="4" t="str">
        <f t="shared" si="8"/>
        <v>01-00</v>
      </c>
      <c r="O187" s="4" t="str">
        <f t="shared" si="9"/>
        <v>00-01-00</v>
      </c>
      <c r="P187" s="5" t="s">
        <v>17</v>
      </c>
      <c r="Q187" s="10">
        <f t="shared" si="10"/>
        <v>0</v>
      </c>
      <c r="R187" s="9">
        <f t="shared" si="11"/>
        <v>-8.9600000000000009</v>
      </c>
    </row>
    <row r="188" spans="1:18" ht="16" thickBot="1" x14ac:dyDescent="0.25">
      <c r="A188" s="4">
        <v>44263</v>
      </c>
      <c r="B188" s="5" t="s">
        <v>12</v>
      </c>
      <c r="C188" s="5" t="s">
        <v>13</v>
      </c>
      <c r="D188" s="5" t="s">
        <v>14</v>
      </c>
      <c r="E188" s="5" t="s">
        <v>15</v>
      </c>
      <c r="F188" s="5" t="s">
        <v>16</v>
      </c>
      <c r="G188" s="6">
        <v>1</v>
      </c>
      <c r="H188" s="6">
        <v>4</v>
      </c>
      <c r="I188" s="12">
        <v>10.81</v>
      </c>
      <c r="J188" s="6">
        <v>1</v>
      </c>
      <c r="K188" s="6">
        <v>0</v>
      </c>
      <c r="L188" s="5"/>
      <c r="M188" s="3"/>
      <c r="N188" s="4" t="str">
        <f t="shared" si="8"/>
        <v>01-00</v>
      </c>
      <c r="O188" s="4" t="str">
        <f t="shared" si="9"/>
        <v>00-01-00</v>
      </c>
      <c r="P188" s="5" t="s">
        <v>17</v>
      </c>
      <c r="Q188" s="10">
        <f t="shared" si="10"/>
        <v>0</v>
      </c>
      <c r="R188" s="9">
        <f t="shared" si="11"/>
        <v>-10.81</v>
      </c>
    </row>
    <row r="189" spans="1:18" ht="16" thickBot="1" x14ac:dyDescent="0.25">
      <c r="A189" s="4">
        <v>44263</v>
      </c>
      <c r="B189" s="5" t="s">
        <v>37</v>
      </c>
      <c r="C189" s="5" t="s">
        <v>36</v>
      </c>
      <c r="D189" s="5" t="s">
        <v>14</v>
      </c>
      <c r="E189" s="5" t="s">
        <v>34</v>
      </c>
      <c r="F189" s="5" t="s">
        <v>16</v>
      </c>
      <c r="G189" s="6">
        <v>0</v>
      </c>
      <c r="H189" s="6">
        <v>3</v>
      </c>
      <c r="I189" s="12">
        <v>0</v>
      </c>
      <c r="J189" s="6">
        <v>0</v>
      </c>
      <c r="K189" s="6">
        <v>0</v>
      </c>
      <c r="L189" s="5"/>
      <c r="M189" s="3"/>
      <c r="N189" s="4" t="str">
        <f t="shared" si="8"/>
        <v>01-00</v>
      </c>
      <c r="O189" s="4" t="str">
        <f t="shared" si="9"/>
        <v>00-01-00</v>
      </c>
      <c r="P189" s="5" t="s">
        <v>17</v>
      </c>
      <c r="Q189" s="10">
        <f t="shared" si="10"/>
        <v>0</v>
      </c>
      <c r="R189" s="9">
        <f t="shared" si="11"/>
        <v>0</v>
      </c>
    </row>
    <row r="190" spans="1:18" ht="16" thickBot="1" x14ac:dyDescent="0.25">
      <c r="A190" s="4">
        <v>44263</v>
      </c>
      <c r="B190" s="5" t="s">
        <v>45</v>
      </c>
      <c r="C190" s="5" t="s">
        <v>36</v>
      </c>
      <c r="D190" s="5" t="s">
        <v>14</v>
      </c>
      <c r="E190" s="5" t="s">
        <v>34</v>
      </c>
      <c r="F190" s="5" t="s">
        <v>16</v>
      </c>
      <c r="G190" s="6">
        <v>0</v>
      </c>
      <c r="H190" s="6">
        <v>0</v>
      </c>
      <c r="I190" s="12">
        <v>0</v>
      </c>
      <c r="J190" s="6">
        <v>0</v>
      </c>
      <c r="K190" s="6">
        <v>0</v>
      </c>
      <c r="L190" s="5"/>
      <c r="M190" s="3"/>
      <c r="N190" s="4" t="str">
        <f t="shared" si="8"/>
        <v>01-00</v>
      </c>
      <c r="O190" s="4" t="str">
        <f t="shared" si="9"/>
        <v>00-01-00</v>
      </c>
      <c r="P190" s="5" t="s">
        <v>17</v>
      </c>
      <c r="Q190" s="10">
        <f t="shared" si="10"/>
        <v>0</v>
      </c>
      <c r="R190" s="9">
        <f t="shared" si="11"/>
        <v>0</v>
      </c>
    </row>
    <row r="191" spans="1:18" ht="16" thickBot="1" x14ac:dyDescent="0.25">
      <c r="A191" s="4">
        <v>44263</v>
      </c>
      <c r="B191" s="5" t="s">
        <v>45</v>
      </c>
      <c r="C191" s="5" t="s">
        <v>33</v>
      </c>
      <c r="D191" s="3" t="s">
        <v>25</v>
      </c>
      <c r="E191" s="5" t="s">
        <v>34</v>
      </c>
      <c r="F191" s="5" t="s">
        <v>16</v>
      </c>
      <c r="G191" s="6">
        <v>0</v>
      </c>
      <c r="H191" s="6">
        <v>0</v>
      </c>
      <c r="I191" s="12">
        <v>0</v>
      </c>
      <c r="J191" s="6">
        <v>0</v>
      </c>
      <c r="K191" s="6">
        <v>0</v>
      </c>
      <c r="L191" s="5"/>
      <c r="M191" s="3"/>
      <c r="N191" s="4" t="str">
        <f t="shared" si="8"/>
        <v>01-00</v>
      </c>
      <c r="O191" s="4" t="str">
        <f t="shared" si="9"/>
        <v>00-01-00</v>
      </c>
      <c r="P191" s="5" t="s">
        <v>17</v>
      </c>
      <c r="Q191" s="10">
        <f t="shared" si="10"/>
        <v>0</v>
      </c>
      <c r="R191" s="9">
        <f t="shared" si="11"/>
        <v>0</v>
      </c>
    </row>
    <row r="192" spans="1:18" ht="16" thickBot="1" x14ac:dyDescent="0.25">
      <c r="A192" s="4">
        <v>44263</v>
      </c>
      <c r="B192" s="5" t="s">
        <v>12</v>
      </c>
      <c r="C192" s="5" t="s">
        <v>53</v>
      </c>
      <c r="D192" s="5" t="s">
        <v>22</v>
      </c>
      <c r="E192" s="5" t="e">
        <f>+pool +reservation software</f>
        <v>#NAME?</v>
      </c>
      <c r="F192" s="5" t="s">
        <v>16</v>
      </c>
      <c r="G192" s="6">
        <v>0</v>
      </c>
      <c r="H192" s="6">
        <v>1</v>
      </c>
      <c r="I192" s="12">
        <v>0</v>
      </c>
      <c r="J192" s="6">
        <v>0</v>
      </c>
      <c r="K192" s="6">
        <v>0</v>
      </c>
      <c r="L192" s="5"/>
      <c r="M192" s="3"/>
      <c r="N192" s="4" t="str">
        <f t="shared" si="8"/>
        <v>01-00</v>
      </c>
      <c r="O192" s="4" t="str">
        <f t="shared" si="9"/>
        <v>00-01-00</v>
      </c>
      <c r="P192" s="5" t="s">
        <v>17</v>
      </c>
      <c r="Q192" s="10">
        <f t="shared" si="10"/>
        <v>0</v>
      </c>
      <c r="R192" s="9">
        <f t="shared" si="11"/>
        <v>0</v>
      </c>
    </row>
    <row r="193" spans="1:18" ht="16" thickBot="1" x14ac:dyDescent="0.25">
      <c r="A193" s="4">
        <v>44263</v>
      </c>
      <c r="B193" s="5" t="s">
        <v>41</v>
      </c>
      <c r="C193" s="5" t="s">
        <v>33</v>
      </c>
      <c r="D193" s="3" t="s">
        <v>25</v>
      </c>
      <c r="E193" s="5" t="s">
        <v>34</v>
      </c>
      <c r="F193" s="5" t="s">
        <v>16</v>
      </c>
      <c r="G193" s="6">
        <v>0</v>
      </c>
      <c r="H193" s="6">
        <v>0</v>
      </c>
      <c r="I193" s="12">
        <v>0</v>
      </c>
      <c r="J193" s="6">
        <v>0</v>
      </c>
      <c r="K193" s="6">
        <v>0</v>
      </c>
      <c r="L193" s="5"/>
      <c r="M193" s="3"/>
      <c r="N193" s="4" t="str">
        <f t="shared" si="8"/>
        <v>01-00</v>
      </c>
      <c r="O193" s="4" t="str">
        <f t="shared" si="9"/>
        <v>00-01-00</v>
      </c>
      <c r="P193" s="5" t="s">
        <v>17</v>
      </c>
      <c r="Q193" s="10">
        <f t="shared" si="10"/>
        <v>0</v>
      </c>
      <c r="R193" s="9">
        <f t="shared" si="11"/>
        <v>0</v>
      </c>
    </row>
    <row r="194" spans="1:18" ht="16" thickBot="1" x14ac:dyDescent="0.25">
      <c r="A194" s="4">
        <v>44263</v>
      </c>
      <c r="B194" s="5" t="s">
        <v>35</v>
      </c>
      <c r="C194" s="5" t="s">
        <v>21</v>
      </c>
      <c r="D194" s="5" t="s">
        <v>22</v>
      </c>
      <c r="E194" s="5" t="s">
        <v>23</v>
      </c>
      <c r="F194" s="5" t="s">
        <v>16</v>
      </c>
      <c r="G194" s="6">
        <v>0</v>
      </c>
      <c r="H194" s="6">
        <v>6</v>
      </c>
      <c r="I194" s="12">
        <v>0</v>
      </c>
      <c r="J194" s="6">
        <v>0</v>
      </c>
      <c r="K194" s="6">
        <v>0</v>
      </c>
      <c r="L194" s="5"/>
      <c r="M194" s="3"/>
      <c r="N194" s="4" t="str">
        <f t="shared" si="8"/>
        <v>01-00</v>
      </c>
      <c r="O194" s="4" t="str">
        <f t="shared" si="9"/>
        <v>00-01-00</v>
      </c>
      <c r="P194" s="5" t="s">
        <v>17</v>
      </c>
      <c r="Q194" s="10">
        <f t="shared" si="10"/>
        <v>0</v>
      </c>
      <c r="R194" s="9">
        <f t="shared" si="11"/>
        <v>0</v>
      </c>
    </row>
    <row r="195" spans="1:18" ht="16" thickBot="1" x14ac:dyDescent="0.25">
      <c r="A195" s="4">
        <v>44263</v>
      </c>
      <c r="B195" s="5" t="s">
        <v>20</v>
      </c>
      <c r="C195" s="5" t="s">
        <v>46</v>
      </c>
      <c r="D195" s="3" t="s">
        <v>25</v>
      </c>
      <c r="E195" s="5" t="s">
        <v>47</v>
      </c>
      <c r="F195" s="5" t="s">
        <v>16</v>
      </c>
      <c r="G195" s="6">
        <v>0</v>
      </c>
      <c r="H195" s="6">
        <v>2</v>
      </c>
      <c r="I195" s="12">
        <v>0</v>
      </c>
      <c r="J195" s="6">
        <v>0</v>
      </c>
      <c r="K195" s="6">
        <v>0</v>
      </c>
      <c r="L195" s="5"/>
      <c r="M195" s="3"/>
      <c r="N195" s="4" t="str">
        <f t="shared" ref="N195:N258" si="12">TEXT(M195,"mm-yy")</f>
        <v>01-00</v>
      </c>
      <c r="O195" s="4" t="str">
        <f t="shared" ref="O195:O258" si="13">TEXT(M195,"dd-mm-yy")</f>
        <v>00-01-00</v>
      </c>
      <c r="P195" s="5" t="s">
        <v>17</v>
      </c>
      <c r="Q195" s="10">
        <f t="shared" ref="Q195:Q258" si="14">IFERROR(L195/I195,0)</f>
        <v>0</v>
      </c>
      <c r="R195" s="9">
        <f t="shared" ref="R195:R258" si="15">L195-I195</f>
        <v>0</v>
      </c>
    </row>
    <row r="196" spans="1:18" ht="16" thickBot="1" x14ac:dyDescent="0.25">
      <c r="A196" s="4">
        <v>44263</v>
      </c>
      <c r="B196" s="5" t="s">
        <v>45</v>
      </c>
      <c r="C196" s="5" t="s">
        <v>33</v>
      </c>
      <c r="D196" s="3" t="s">
        <v>25</v>
      </c>
      <c r="E196" s="5" t="s">
        <v>38</v>
      </c>
      <c r="F196" s="5" t="s">
        <v>16</v>
      </c>
      <c r="G196" s="6">
        <v>0</v>
      </c>
      <c r="H196" s="6">
        <v>0</v>
      </c>
      <c r="I196" s="12">
        <v>0</v>
      </c>
      <c r="J196" s="6">
        <v>0</v>
      </c>
      <c r="K196" s="6">
        <v>0</v>
      </c>
      <c r="L196" s="5"/>
      <c r="M196" s="3"/>
      <c r="N196" s="4" t="str">
        <f t="shared" si="12"/>
        <v>01-00</v>
      </c>
      <c r="O196" s="4" t="str">
        <f t="shared" si="13"/>
        <v>00-01-00</v>
      </c>
      <c r="P196" s="5" t="s">
        <v>17</v>
      </c>
      <c r="Q196" s="10">
        <f t="shared" si="14"/>
        <v>0</v>
      </c>
      <c r="R196" s="9">
        <f t="shared" si="15"/>
        <v>0</v>
      </c>
    </row>
    <row r="197" spans="1:18" ht="16" thickBot="1" x14ac:dyDescent="0.25">
      <c r="A197" s="4">
        <v>44263</v>
      </c>
      <c r="B197" s="5" t="s">
        <v>20</v>
      </c>
      <c r="C197" s="5" t="s">
        <v>42</v>
      </c>
      <c r="D197" s="5" t="s">
        <v>14</v>
      </c>
      <c r="E197" s="5" t="s">
        <v>23</v>
      </c>
      <c r="F197" s="5" t="s">
        <v>16</v>
      </c>
      <c r="G197" s="6">
        <v>0</v>
      </c>
      <c r="H197" s="6">
        <v>2</v>
      </c>
      <c r="I197" s="12">
        <v>0</v>
      </c>
      <c r="J197" s="6">
        <v>0</v>
      </c>
      <c r="K197" s="6">
        <v>0</v>
      </c>
      <c r="L197" s="5"/>
      <c r="M197" s="3"/>
      <c r="N197" s="4" t="str">
        <f t="shared" si="12"/>
        <v>01-00</v>
      </c>
      <c r="O197" s="4" t="str">
        <f t="shared" si="13"/>
        <v>00-01-00</v>
      </c>
      <c r="P197" s="5" t="s">
        <v>17</v>
      </c>
      <c r="Q197" s="10">
        <f t="shared" si="14"/>
        <v>0</v>
      </c>
      <c r="R197" s="9">
        <f t="shared" si="15"/>
        <v>0</v>
      </c>
    </row>
    <row r="198" spans="1:18" ht="16" thickBot="1" x14ac:dyDescent="0.25">
      <c r="A198" s="4">
        <v>44263</v>
      </c>
      <c r="B198" s="5" t="s">
        <v>30</v>
      </c>
      <c r="C198" s="5" t="s">
        <v>28</v>
      </c>
      <c r="D198" s="5" t="s">
        <v>22</v>
      </c>
      <c r="E198" s="5" t="s">
        <v>29</v>
      </c>
      <c r="F198" s="5" t="s">
        <v>16</v>
      </c>
      <c r="G198" s="6">
        <v>0</v>
      </c>
      <c r="H198" s="6">
        <v>3</v>
      </c>
      <c r="I198" s="12">
        <v>0</v>
      </c>
      <c r="J198" s="6">
        <v>0</v>
      </c>
      <c r="K198" s="6">
        <v>0</v>
      </c>
      <c r="L198" s="5"/>
      <c r="M198" s="3"/>
      <c r="N198" s="4" t="str">
        <f t="shared" si="12"/>
        <v>01-00</v>
      </c>
      <c r="O198" s="4" t="str">
        <f t="shared" si="13"/>
        <v>00-01-00</v>
      </c>
      <c r="P198" s="5" t="s">
        <v>17</v>
      </c>
      <c r="Q198" s="10">
        <f t="shared" si="14"/>
        <v>0</v>
      </c>
      <c r="R198" s="9">
        <f t="shared" si="15"/>
        <v>0</v>
      </c>
    </row>
    <row r="199" spans="1:18" ht="16" thickBot="1" x14ac:dyDescent="0.25">
      <c r="A199" s="4">
        <v>44263</v>
      </c>
      <c r="B199" s="5" t="s">
        <v>12</v>
      </c>
      <c r="C199" s="5" t="s">
        <v>31</v>
      </c>
      <c r="D199" s="5" t="s">
        <v>14</v>
      </c>
      <c r="E199" s="5" t="s">
        <v>29</v>
      </c>
      <c r="F199" s="5" t="s">
        <v>16</v>
      </c>
      <c r="G199" s="6">
        <v>0</v>
      </c>
      <c r="H199" s="6">
        <v>0</v>
      </c>
      <c r="I199" s="12">
        <v>0</v>
      </c>
      <c r="J199" s="6">
        <v>0</v>
      </c>
      <c r="K199" s="6">
        <v>0</v>
      </c>
      <c r="L199" s="5"/>
      <c r="M199" s="3"/>
      <c r="N199" s="4" t="str">
        <f t="shared" si="12"/>
        <v>01-00</v>
      </c>
      <c r="O199" s="4" t="str">
        <f t="shared" si="13"/>
        <v>00-01-00</v>
      </c>
      <c r="P199" s="5" t="s">
        <v>17</v>
      </c>
      <c r="Q199" s="10">
        <f t="shared" si="14"/>
        <v>0</v>
      </c>
      <c r="R199" s="9">
        <f t="shared" si="15"/>
        <v>0</v>
      </c>
    </row>
    <row r="200" spans="1:18" ht="16" thickBot="1" x14ac:dyDescent="0.25">
      <c r="A200" s="4">
        <v>44263</v>
      </c>
      <c r="B200" s="5" t="s">
        <v>41</v>
      </c>
      <c r="C200" s="5" t="s">
        <v>36</v>
      </c>
      <c r="D200" s="5" t="s">
        <v>14</v>
      </c>
      <c r="E200" s="5" t="s">
        <v>34</v>
      </c>
      <c r="F200" s="5" t="s">
        <v>16</v>
      </c>
      <c r="G200" s="6">
        <v>0</v>
      </c>
      <c r="H200" s="6">
        <v>14</v>
      </c>
      <c r="I200" s="12">
        <v>0</v>
      </c>
      <c r="J200" s="6">
        <v>0</v>
      </c>
      <c r="K200" s="6">
        <v>0</v>
      </c>
      <c r="L200" s="5"/>
      <c r="M200" s="3"/>
      <c r="N200" s="4" t="str">
        <f t="shared" si="12"/>
        <v>01-00</v>
      </c>
      <c r="O200" s="4" t="str">
        <f t="shared" si="13"/>
        <v>00-01-00</v>
      </c>
      <c r="P200" s="5" t="s">
        <v>17</v>
      </c>
      <c r="Q200" s="10">
        <f t="shared" si="14"/>
        <v>0</v>
      </c>
      <c r="R200" s="9">
        <f t="shared" si="15"/>
        <v>0</v>
      </c>
    </row>
    <row r="201" spans="1:18" ht="16" thickBot="1" x14ac:dyDescent="0.25">
      <c r="A201" s="4">
        <v>44263</v>
      </c>
      <c r="B201" s="5" t="s">
        <v>37</v>
      </c>
      <c r="C201" s="5" t="s">
        <v>33</v>
      </c>
      <c r="D201" s="3" t="s">
        <v>25</v>
      </c>
      <c r="E201" s="5" t="s">
        <v>34</v>
      </c>
      <c r="F201" s="5" t="s">
        <v>16</v>
      </c>
      <c r="G201" s="6">
        <v>0</v>
      </c>
      <c r="H201" s="6">
        <v>0</v>
      </c>
      <c r="I201" s="12">
        <v>0</v>
      </c>
      <c r="J201" s="6">
        <v>0</v>
      </c>
      <c r="K201" s="6">
        <v>0</v>
      </c>
      <c r="L201" s="5"/>
      <c r="M201" s="3"/>
      <c r="N201" s="4" t="str">
        <f t="shared" si="12"/>
        <v>01-00</v>
      </c>
      <c r="O201" s="4" t="str">
        <f t="shared" si="13"/>
        <v>00-01-00</v>
      </c>
      <c r="P201" s="5" t="s">
        <v>17</v>
      </c>
      <c r="Q201" s="10">
        <f t="shared" si="14"/>
        <v>0</v>
      </c>
      <c r="R201" s="9">
        <f t="shared" si="15"/>
        <v>0</v>
      </c>
    </row>
    <row r="202" spans="1:18" ht="16" thickBot="1" x14ac:dyDescent="0.25">
      <c r="A202" s="4">
        <v>44263</v>
      </c>
      <c r="B202" s="5" t="s">
        <v>49</v>
      </c>
      <c r="C202" s="5" t="s">
        <v>50</v>
      </c>
      <c r="D202" s="5" t="s">
        <v>14</v>
      </c>
      <c r="E202" s="5" t="s">
        <v>51</v>
      </c>
      <c r="F202" s="5" t="s">
        <v>16</v>
      </c>
      <c r="G202" s="6">
        <v>0</v>
      </c>
      <c r="H202" s="6">
        <v>1</v>
      </c>
      <c r="I202" s="12">
        <v>0</v>
      </c>
      <c r="J202" s="6">
        <v>0</v>
      </c>
      <c r="K202" s="6">
        <v>0</v>
      </c>
      <c r="L202" s="5"/>
      <c r="M202" s="3"/>
      <c r="N202" s="4" t="str">
        <f t="shared" si="12"/>
        <v>01-00</v>
      </c>
      <c r="O202" s="4" t="str">
        <f t="shared" si="13"/>
        <v>00-01-00</v>
      </c>
      <c r="P202" s="5" t="s">
        <v>17</v>
      </c>
      <c r="Q202" s="10">
        <f t="shared" si="14"/>
        <v>0</v>
      </c>
      <c r="R202" s="9">
        <f t="shared" si="15"/>
        <v>0</v>
      </c>
    </row>
    <row r="203" spans="1:18" ht="16" thickBot="1" x14ac:dyDescent="0.25">
      <c r="A203" s="4">
        <v>44263</v>
      </c>
      <c r="B203" s="5" t="s">
        <v>48</v>
      </c>
      <c r="C203" s="5" t="s">
        <v>33</v>
      </c>
      <c r="D203" s="3" t="s">
        <v>25</v>
      </c>
      <c r="E203" s="5" t="s">
        <v>38</v>
      </c>
      <c r="F203" s="5" t="s">
        <v>16</v>
      </c>
      <c r="G203" s="6">
        <v>0</v>
      </c>
      <c r="H203" s="6">
        <v>1</v>
      </c>
      <c r="I203" s="12">
        <v>0</v>
      </c>
      <c r="J203" s="6">
        <v>0</v>
      </c>
      <c r="K203" s="6">
        <v>0</v>
      </c>
      <c r="L203" s="5"/>
      <c r="M203" s="3"/>
      <c r="N203" s="4" t="str">
        <f t="shared" si="12"/>
        <v>01-00</v>
      </c>
      <c r="O203" s="4" t="str">
        <f t="shared" si="13"/>
        <v>00-01-00</v>
      </c>
      <c r="P203" s="5" t="s">
        <v>17</v>
      </c>
      <c r="Q203" s="10">
        <f t="shared" si="14"/>
        <v>0</v>
      </c>
      <c r="R203" s="9">
        <f t="shared" si="15"/>
        <v>0</v>
      </c>
    </row>
    <row r="204" spans="1:18" ht="16" thickBot="1" x14ac:dyDescent="0.25">
      <c r="A204" s="4">
        <v>44263</v>
      </c>
      <c r="B204" s="5" t="s">
        <v>54</v>
      </c>
      <c r="C204" s="5" t="s">
        <v>55</v>
      </c>
      <c r="D204" s="5" t="s">
        <v>14</v>
      </c>
      <c r="E204" s="5" t="s">
        <v>56</v>
      </c>
      <c r="F204" s="5" t="s">
        <v>16</v>
      </c>
      <c r="G204" s="6">
        <v>0</v>
      </c>
      <c r="H204" s="6">
        <v>0</v>
      </c>
      <c r="I204" s="12">
        <v>0</v>
      </c>
      <c r="J204" s="6">
        <v>0</v>
      </c>
      <c r="K204" s="6">
        <v>0</v>
      </c>
      <c r="L204" s="5"/>
      <c r="M204" s="3"/>
      <c r="N204" s="4" t="str">
        <f t="shared" si="12"/>
        <v>01-00</v>
      </c>
      <c r="O204" s="4" t="str">
        <f t="shared" si="13"/>
        <v>00-01-00</v>
      </c>
      <c r="P204" s="5" t="s">
        <v>17</v>
      </c>
      <c r="Q204" s="10">
        <f t="shared" si="14"/>
        <v>0</v>
      </c>
      <c r="R204" s="9">
        <f t="shared" si="15"/>
        <v>0</v>
      </c>
    </row>
    <row r="205" spans="1:18" ht="16" thickBot="1" x14ac:dyDescent="0.25">
      <c r="A205" s="4">
        <v>44263</v>
      </c>
      <c r="B205" s="5" t="s">
        <v>12</v>
      </c>
      <c r="C205" s="5" t="s">
        <v>43</v>
      </c>
      <c r="D205" s="5" t="s">
        <v>14</v>
      </c>
      <c r="E205" s="5" t="s">
        <v>44</v>
      </c>
      <c r="F205" s="5" t="s">
        <v>16</v>
      </c>
      <c r="G205" s="6">
        <v>0</v>
      </c>
      <c r="H205" s="6">
        <v>1</v>
      </c>
      <c r="I205" s="12">
        <v>0</v>
      </c>
      <c r="J205" s="6">
        <v>0</v>
      </c>
      <c r="K205" s="6">
        <v>0</v>
      </c>
      <c r="L205" s="5"/>
      <c r="M205" s="3"/>
      <c r="N205" s="4" t="str">
        <f t="shared" si="12"/>
        <v>01-00</v>
      </c>
      <c r="O205" s="4" t="str">
        <f t="shared" si="13"/>
        <v>00-01-00</v>
      </c>
      <c r="P205" s="5" t="s">
        <v>17</v>
      </c>
      <c r="Q205" s="10">
        <f t="shared" si="14"/>
        <v>0</v>
      </c>
      <c r="R205" s="9">
        <f t="shared" si="15"/>
        <v>0</v>
      </c>
    </row>
    <row r="206" spans="1:18" ht="16" thickBot="1" x14ac:dyDescent="0.25">
      <c r="A206" s="4">
        <v>44270</v>
      </c>
      <c r="B206" s="5" t="s">
        <v>20</v>
      </c>
      <c r="C206" s="5" t="s">
        <v>21</v>
      </c>
      <c r="D206" s="5" t="s">
        <v>22</v>
      </c>
      <c r="E206" s="5" t="s">
        <v>23</v>
      </c>
      <c r="F206" s="5" t="s">
        <v>16</v>
      </c>
      <c r="G206" s="6">
        <v>8</v>
      </c>
      <c r="H206" s="6">
        <v>278</v>
      </c>
      <c r="I206" s="12">
        <v>86.79</v>
      </c>
      <c r="J206" s="6">
        <v>1</v>
      </c>
      <c r="K206" s="6">
        <v>0</v>
      </c>
      <c r="L206" s="5"/>
      <c r="M206" s="3"/>
      <c r="N206" s="4" t="str">
        <f t="shared" si="12"/>
        <v>01-00</v>
      </c>
      <c r="O206" s="4" t="str">
        <f t="shared" si="13"/>
        <v>00-01-00</v>
      </c>
      <c r="P206" s="5" t="s">
        <v>17</v>
      </c>
      <c r="Q206" s="10">
        <f t="shared" si="14"/>
        <v>0</v>
      </c>
      <c r="R206" s="9">
        <f t="shared" si="15"/>
        <v>-86.79</v>
      </c>
    </row>
    <row r="207" spans="1:18" ht="16" thickBot="1" x14ac:dyDescent="0.25">
      <c r="A207" s="4">
        <v>44270</v>
      </c>
      <c r="B207" s="5" t="s">
        <v>12</v>
      </c>
      <c r="C207" s="5" t="s">
        <v>28</v>
      </c>
      <c r="D207" s="5" t="s">
        <v>22</v>
      </c>
      <c r="E207" s="5" t="s">
        <v>29</v>
      </c>
      <c r="F207" s="5" t="s">
        <v>16</v>
      </c>
      <c r="G207" s="6">
        <v>5</v>
      </c>
      <c r="H207" s="6">
        <v>20</v>
      </c>
      <c r="I207" s="12">
        <v>22.7</v>
      </c>
      <c r="J207" s="6">
        <v>0</v>
      </c>
      <c r="K207" s="6">
        <v>0</v>
      </c>
      <c r="L207" s="5"/>
      <c r="M207" s="3"/>
      <c r="N207" s="4" t="str">
        <f t="shared" si="12"/>
        <v>01-00</v>
      </c>
      <c r="O207" s="4" t="str">
        <f t="shared" si="13"/>
        <v>00-01-00</v>
      </c>
      <c r="P207" s="5" t="s">
        <v>17</v>
      </c>
      <c r="Q207" s="10">
        <f t="shared" si="14"/>
        <v>0</v>
      </c>
      <c r="R207" s="9">
        <f t="shared" si="15"/>
        <v>-22.7</v>
      </c>
    </row>
    <row r="208" spans="1:18" ht="16" thickBot="1" x14ac:dyDescent="0.25">
      <c r="A208" s="4">
        <v>44270</v>
      </c>
      <c r="B208" s="5" t="s">
        <v>37</v>
      </c>
      <c r="C208" s="5" t="s">
        <v>33</v>
      </c>
      <c r="D208" s="3" t="s">
        <v>25</v>
      </c>
      <c r="E208" s="5" t="s">
        <v>38</v>
      </c>
      <c r="F208" s="5" t="s">
        <v>16</v>
      </c>
      <c r="G208" s="6">
        <v>2</v>
      </c>
      <c r="H208" s="6">
        <v>20</v>
      </c>
      <c r="I208" s="12">
        <v>21.27</v>
      </c>
      <c r="J208" s="6">
        <v>0</v>
      </c>
      <c r="K208" s="6">
        <v>0</v>
      </c>
      <c r="L208" s="5"/>
      <c r="M208" s="3"/>
      <c r="N208" s="4" t="str">
        <f t="shared" si="12"/>
        <v>01-00</v>
      </c>
      <c r="O208" s="4" t="str">
        <f t="shared" si="13"/>
        <v>00-01-00</v>
      </c>
      <c r="P208" s="5" t="s">
        <v>17</v>
      </c>
      <c r="Q208" s="10">
        <f t="shared" si="14"/>
        <v>0</v>
      </c>
      <c r="R208" s="9">
        <f t="shared" si="15"/>
        <v>-21.27</v>
      </c>
    </row>
    <row r="209" spans="1:18" ht="16" thickBot="1" x14ac:dyDescent="0.25">
      <c r="A209" s="4">
        <v>44270</v>
      </c>
      <c r="B209" s="5" t="s">
        <v>41</v>
      </c>
      <c r="C209" s="5" t="s">
        <v>33</v>
      </c>
      <c r="D209" s="3" t="s">
        <v>25</v>
      </c>
      <c r="E209" s="5" t="s">
        <v>38</v>
      </c>
      <c r="F209" s="5" t="s">
        <v>16</v>
      </c>
      <c r="G209" s="6">
        <v>1</v>
      </c>
      <c r="H209" s="6">
        <v>28</v>
      </c>
      <c r="I209" s="12">
        <v>11.15</v>
      </c>
      <c r="J209" s="6">
        <v>0</v>
      </c>
      <c r="K209" s="6">
        <v>0</v>
      </c>
      <c r="L209" s="5"/>
      <c r="M209" s="3"/>
      <c r="N209" s="4" t="str">
        <f t="shared" si="12"/>
        <v>01-00</v>
      </c>
      <c r="O209" s="4" t="str">
        <f t="shared" si="13"/>
        <v>00-01-00</v>
      </c>
      <c r="P209" s="5" t="s">
        <v>17</v>
      </c>
      <c r="Q209" s="10">
        <f t="shared" si="14"/>
        <v>0</v>
      </c>
      <c r="R209" s="9">
        <f t="shared" si="15"/>
        <v>-11.15</v>
      </c>
    </row>
    <row r="210" spans="1:18" ht="16" thickBot="1" x14ac:dyDescent="0.25">
      <c r="A210" s="4">
        <v>44270</v>
      </c>
      <c r="B210" s="5" t="s">
        <v>12</v>
      </c>
      <c r="C210" s="5" t="s">
        <v>31</v>
      </c>
      <c r="D210" s="5" t="s">
        <v>14</v>
      </c>
      <c r="E210" s="5" t="s">
        <v>29</v>
      </c>
      <c r="F210" s="5" t="s">
        <v>16</v>
      </c>
      <c r="G210" s="6">
        <v>1</v>
      </c>
      <c r="H210" s="6">
        <v>6</v>
      </c>
      <c r="I210" s="12">
        <v>6.61</v>
      </c>
      <c r="J210" s="6">
        <v>0</v>
      </c>
      <c r="K210" s="6">
        <v>0</v>
      </c>
      <c r="L210" s="5"/>
      <c r="M210" s="3"/>
      <c r="N210" s="4" t="str">
        <f t="shared" si="12"/>
        <v>01-00</v>
      </c>
      <c r="O210" s="4" t="str">
        <f t="shared" si="13"/>
        <v>00-01-00</v>
      </c>
      <c r="P210" s="5" t="s">
        <v>17</v>
      </c>
      <c r="Q210" s="10">
        <f t="shared" si="14"/>
        <v>0</v>
      </c>
      <c r="R210" s="9">
        <f t="shared" si="15"/>
        <v>-6.61</v>
      </c>
    </row>
    <row r="211" spans="1:18" ht="16" thickBot="1" x14ac:dyDescent="0.25">
      <c r="A211" s="4">
        <v>44270</v>
      </c>
      <c r="B211" s="5" t="s">
        <v>32</v>
      </c>
      <c r="C211" s="5" t="s">
        <v>33</v>
      </c>
      <c r="D211" s="3" t="s">
        <v>25</v>
      </c>
      <c r="E211" s="5" t="s">
        <v>38</v>
      </c>
      <c r="F211" s="5" t="s">
        <v>16</v>
      </c>
      <c r="G211" s="6">
        <v>1</v>
      </c>
      <c r="H211" s="6">
        <v>27</v>
      </c>
      <c r="I211" s="12">
        <v>11.32</v>
      </c>
      <c r="J211" s="6">
        <v>0</v>
      </c>
      <c r="K211" s="6">
        <v>0</v>
      </c>
      <c r="L211" s="5"/>
      <c r="M211" s="3"/>
      <c r="N211" s="4" t="str">
        <f t="shared" si="12"/>
        <v>01-00</v>
      </c>
      <c r="O211" s="4" t="str">
        <f t="shared" si="13"/>
        <v>00-01-00</v>
      </c>
      <c r="P211" s="5" t="s">
        <v>17</v>
      </c>
      <c r="Q211" s="10">
        <f t="shared" si="14"/>
        <v>0</v>
      </c>
      <c r="R211" s="9">
        <f t="shared" si="15"/>
        <v>-11.32</v>
      </c>
    </row>
    <row r="212" spans="1:18" ht="16" thickBot="1" x14ac:dyDescent="0.25">
      <c r="A212" s="4">
        <v>44270</v>
      </c>
      <c r="B212" s="5" t="s">
        <v>32</v>
      </c>
      <c r="C212" s="5" t="s">
        <v>33</v>
      </c>
      <c r="D212" s="3" t="s">
        <v>25</v>
      </c>
      <c r="E212" s="5" t="s">
        <v>34</v>
      </c>
      <c r="F212" s="5" t="s">
        <v>16</v>
      </c>
      <c r="G212" s="6">
        <v>1</v>
      </c>
      <c r="H212" s="6">
        <v>9</v>
      </c>
      <c r="I212" s="12">
        <v>10.62</v>
      </c>
      <c r="J212" s="6">
        <v>0</v>
      </c>
      <c r="K212" s="6">
        <v>0</v>
      </c>
      <c r="L212" s="5"/>
      <c r="M212" s="3"/>
      <c r="N212" s="4" t="str">
        <f t="shared" si="12"/>
        <v>01-00</v>
      </c>
      <c r="O212" s="4" t="str">
        <f t="shared" si="13"/>
        <v>00-01-00</v>
      </c>
      <c r="P212" s="5" t="s">
        <v>17</v>
      </c>
      <c r="Q212" s="10">
        <f t="shared" si="14"/>
        <v>0</v>
      </c>
      <c r="R212" s="9">
        <f t="shared" si="15"/>
        <v>-10.62</v>
      </c>
    </row>
    <row r="213" spans="1:18" ht="16" thickBot="1" x14ac:dyDescent="0.25">
      <c r="A213" s="4">
        <v>44270</v>
      </c>
      <c r="B213" s="5" t="s">
        <v>12</v>
      </c>
      <c r="C213" s="5" t="s">
        <v>53</v>
      </c>
      <c r="D213" s="5" t="s">
        <v>22</v>
      </c>
      <c r="E213" s="5" t="e">
        <f>+pool +reservation software</f>
        <v>#NAME?</v>
      </c>
      <c r="F213" s="5" t="s">
        <v>16</v>
      </c>
      <c r="G213" s="6">
        <v>1</v>
      </c>
      <c r="H213" s="6">
        <v>3</v>
      </c>
      <c r="I213" s="12">
        <v>6.95</v>
      </c>
      <c r="J213" s="6">
        <v>0</v>
      </c>
      <c r="K213" s="6">
        <v>0</v>
      </c>
      <c r="L213" s="5"/>
      <c r="M213" s="3"/>
      <c r="N213" s="4" t="str">
        <f t="shared" si="12"/>
        <v>01-00</v>
      </c>
      <c r="O213" s="4" t="str">
        <f t="shared" si="13"/>
        <v>00-01-00</v>
      </c>
      <c r="P213" s="5" t="s">
        <v>17</v>
      </c>
      <c r="Q213" s="10">
        <f t="shared" si="14"/>
        <v>0</v>
      </c>
      <c r="R213" s="9">
        <f t="shared" si="15"/>
        <v>-6.95</v>
      </c>
    </row>
    <row r="214" spans="1:18" ht="16" thickBot="1" x14ac:dyDescent="0.25">
      <c r="A214" s="4">
        <v>44270</v>
      </c>
      <c r="B214" s="5" t="s">
        <v>32</v>
      </c>
      <c r="C214" s="5" t="s">
        <v>36</v>
      </c>
      <c r="D214" s="5" t="s">
        <v>14</v>
      </c>
      <c r="E214" s="5" t="s">
        <v>34</v>
      </c>
      <c r="F214" s="5" t="s">
        <v>16</v>
      </c>
      <c r="G214" s="6">
        <v>1</v>
      </c>
      <c r="H214" s="6">
        <v>13</v>
      </c>
      <c r="I214" s="12">
        <v>3.61</v>
      </c>
      <c r="J214" s="6">
        <v>0</v>
      </c>
      <c r="K214" s="6">
        <v>0</v>
      </c>
      <c r="L214" s="5"/>
      <c r="M214" s="3"/>
      <c r="N214" s="4" t="str">
        <f t="shared" si="12"/>
        <v>01-00</v>
      </c>
      <c r="O214" s="4" t="str">
        <f t="shared" si="13"/>
        <v>00-01-00</v>
      </c>
      <c r="P214" s="5" t="s">
        <v>17</v>
      </c>
      <c r="Q214" s="10">
        <f t="shared" si="14"/>
        <v>0</v>
      </c>
      <c r="R214" s="9">
        <f t="shared" si="15"/>
        <v>-3.61</v>
      </c>
    </row>
    <row r="215" spans="1:18" ht="16" thickBot="1" x14ac:dyDescent="0.25">
      <c r="A215" s="4">
        <v>44270</v>
      </c>
      <c r="B215" s="5" t="s">
        <v>12</v>
      </c>
      <c r="C215" s="5" t="s">
        <v>18</v>
      </c>
      <c r="D215" s="5" t="s">
        <v>14</v>
      </c>
      <c r="E215" s="5" t="s">
        <v>19</v>
      </c>
      <c r="F215" s="5" t="s">
        <v>16</v>
      </c>
      <c r="G215" s="6">
        <v>1</v>
      </c>
      <c r="H215" s="6">
        <v>16</v>
      </c>
      <c r="I215" s="12">
        <v>3.34</v>
      </c>
      <c r="J215" s="6">
        <v>0</v>
      </c>
      <c r="K215" s="6">
        <v>0</v>
      </c>
      <c r="L215" s="5"/>
      <c r="M215" s="3"/>
      <c r="N215" s="4" t="str">
        <f t="shared" si="12"/>
        <v>01-00</v>
      </c>
      <c r="O215" s="4" t="str">
        <f t="shared" si="13"/>
        <v>00-01-00</v>
      </c>
      <c r="P215" s="5" t="s">
        <v>17</v>
      </c>
      <c r="Q215" s="10">
        <f t="shared" si="14"/>
        <v>0</v>
      </c>
      <c r="R215" s="9">
        <f t="shared" si="15"/>
        <v>-3.34</v>
      </c>
    </row>
    <row r="216" spans="1:18" ht="16" thickBot="1" x14ac:dyDescent="0.25">
      <c r="A216" s="4">
        <v>44270</v>
      </c>
      <c r="B216" s="5" t="s">
        <v>12</v>
      </c>
      <c r="C216" s="5" t="s">
        <v>13</v>
      </c>
      <c r="D216" s="5" t="s">
        <v>14</v>
      </c>
      <c r="E216" s="5" t="s">
        <v>15</v>
      </c>
      <c r="F216" s="5" t="s">
        <v>16</v>
      </c>
      <c r="G216" s="6">
        <v>0</v>
      </c>
      <c r="H216" s="6">
        <v>7</v>
      </c>
      <c r="I216" s="12">
        <v>0</v>
      </c>
      <c r="J216" s="6">
        <v>0</v>
      </c>
      <c r="K216" s="6">
        <v>0</v>
      </c>
      <c r="L216" s="5"/>
      <c r="M216" s="3"/>
      <c r="N216" s="4" t="str">
        <f t="shared" si="12"/>
        <v>01-00</v>
      </c>
      <c r="O216" s="4" t="str">
        <f t="shared" si="13"/>
        <v>00-01-00</v>
      </c>
      <c r="P216" s="5" t="s">
        <v>17</v>
      </c>
      <c r="Q216" s="10">
        <f t="shared" si="14"/>
        <v>0</v>
      </c>
      <c r="R216" s="9">
        <f t="shared" si="15"/>
        <v>0</v>
      </c>
    </row>
    <row r="217" spans="1:18" ht="16" thickBot="1" x14ac:dyDescent="0.25">
      <c r="A217" s="4">
        <v>44270</v>
      </c>
      <c r="B217" s="5" t="s">
        <v>48</v>
      </c>
      <c r="C217" s="5" t="s">
        <v>36</v>
      </c>
      <c r="D217" s="5" t="s">
        <v>14</v>
      </c>
      <c r="E217" s="5" t="s">
        <v>34</v>
      </c>
      <c r="F217" s="5" t="s">
        <v>16</v>
      </c>
      <c r="G217" s="6">
        <v>0</v>
      </c>
      <c r="H217" s="6">
        <v>2</v>
      </c>
      <c r="I217" s="12">
        <v>0</v>
      </c>
      <c r="J217" s="6">
        <v>0</v>
      </c>
      <c r="K217" s="6">
        <v>0</v>
      </c>
      <c r="L217" s="5"/>
      <c r="M217" s="3"/>
      <c r="N217" s="4" t="str">
        <f t="shared" si="12"/>
        <v>01-00</v>
      </c>
      <c r="O217" s="4" t="str">
        <f t="shared" si="13"/>
        <v>00-01-00</v>
      </c>
      <c r="P217" s="5" t="s">
        <v>17</v>
      </c>
      <c r="Q217" s="10">
        <f t="shared" si="14"/>
        <v>0</v>
      </c>
      <c r="R217" s="9">
        <f t="shared" si="15"/>
        <v>0</v>
      </c>
    </row>
    <row r="218" spans="1:18" ht="16" thickBot="1" x14ac:dyDescent="0.25">
      <c r="A218" s="4">
        <v>44270</v>
      </c>
      <c r="B218" s="5" t="s">
        <v>49</v>
      </c>
      <c r="C218" s="5" t="s">
        <v>50</v>
      </c>
      <c r="D218" s="5" t="s">
        <v>14</v>
      </c>
      <c r="E218" s="5" t="s">
        <v>51</v>
      </c>
      <c r="F218" s="5" t="s">
        <v>16</v>
      </c>
      <c r="G218" s="6">
        <v>0</v>
      </c>
      <c r="H218" s="6">
        <v>0</v>
      </c>
      <c r="I218" s="12">
        <v>0</v>
      </c>
      <c r="J218" s="6">
        <v>0</v>
      </c>
      <c r="K218" s="6">
        <v>0</v>
      </c>
      <c r="L218" s="5"/>
      <c r="M218" s="3"/>
      <c r="N218" s="4" t="str">
        <f t="shared" si="12"/>
        <v>01-00</v>
      </c>
      <c r="O218" s="4" t="str">
        <f t="shared" si="13"/>
        <v>00-01-00</v>
      </c>
      <c r="P218" s="5" t="s">
        <v>17</v>
      </c>
      <c r="Q218" s="10">
        <f t="shared" si="14"/>
        <v>0</v>
      </c>
      <c r="R218" s="9">
        <f t="shared" si="15"/>
        <v>0</v>
      </c>
    </row>
    <row r="219" spans="1:18" ht="16" thickBot="1" x14ac:dyDescent="0.25">
      <c r="A219" s="4">
        <v>44270</v>
      </c>
      <c r="B219" s="5" t="s">
        <v>27</v>
      </c>
      <c r="C219" s="5" t="s">
        <v>28</v>
      </c>
      <c r="D219" s="5" t="s">
        <v>22</v>
      </c>
      <c r="E219" s="5" t="s">
        <v>29</v>
      </c>
      <c r="F219" s="5" t="s">
        <v>16</v>
      </c>
      <c r="G219" s="6">
        <v>0</v>
      </c>
      <c r="H219" s="6">
        <v>7</v>
      </c>
      <c r="I219" s="12">
        <v>0</v>
      </c>
      <c r="J219" s="6">
        <v>0</v>
      </c>
      <c r="K219" s="6">
        <v>0</v>
      </c>
      <c r="L219" s="5"/>
      <c r="M219" s="3"/>
      <c r="N219" s="4" t="str">
        <f t="shared" si="12"/>
        <v>01-00</v>
      </c>
      <c r="O219" s="4" t="str">
        <f t="shared" si="13"/>
        <v>00-01-00</v>
      </c>
      <c r="P219" s="5" t="s">
        <v>17</v>
      </c>
      <c r="Q219" s="10">
        <f t="shared" si="14"/>
        <v>0</v>
      </c>
      <c r="R219" s="9">
        <f t="shared" si="15"/>
        <v>0</v>
      </c>
    </row>
    <row r="220" spans="1:18" ht="16" thickBot="1" x14ac:dyDescent="0.25">
      <c r="A220" s="4">
        <v>44270</v>
      </c>
      <c r="B220" s="5" t="s">
        <v>45</v>
      </c>
      <c r="C220" s="5" t="s">
        <v>33</v>
      </c>
      <c r="D220" s="3" t="s">
        <v>25</v>
      </c>
      <c r="E220" s="5" t="s">
        <v>38</v>
      </c>
      <c r="F220" s="5" t="s">
        <v>16</v>
      </c>
      <c r="G220" s="6">
        <v>0</v>
      </c>
      <c r="H220" s="6">
        <v>0</v>
      </c>
      <c r="I220" s="12">
        <v>0</v>
      </c>
      <c r="J220" s="6">
        <v>0</v>
      </c>
      <c r="K220" s="6">
        <v>0</v>
      </c>
      <c r="L220" s="5"/>
      <c r="M220" s="3"/>
      <c r="N220" s="4" t="str">
        <f t="shared" si="12"/>
        <v>01-00</v>
      </c>
      <c r="O220" s="4" t="str">
        <f t="shared" si="13"/>
        <v>00-01-00</v>
      </c>
      <c r="P220" s="5" t="s">
        <v>17</v>
      </c>
      <c r="Q220" s="10">
        <f t="shared" si="14"/>
        <v>0</v>
      </c>
      <c r="R220" s="9">
        <f t="shared" si="15"/>
        <v>0</v>
      </c>
    </row>
    <row r="221" spans="1:18" ht="16" thickBot="1" x14ac:dyDescent="0.25">
      <c r="A221" s="4">
        <v>44270</v>
      </c>
      <c r="B221" s="5" t="s">
        <v>57</v>
      </c>
      <c r="C221" s="5" t="s">
        <v>58</v>
      </c>
      <c r="D221" s="5" t="s">
        <v>14</v>
      </c>
      <c r="E221" s="5" t="s">
        <v>59</v>
      </c>
      <c r="F221" s="5" t="s">
        <v>16</v>
      </c>
      <c r="G221" s="6">
        <v>0</v>
      </c>
      <c r="H221" s="6">
        <v>0</v>
      </c>
      <c r="I221" s="12">
        <v>0</v>
      </c>
      <c r="J221" s="6">
        <v>0</v>
      </c>
      <c r="K221" s="6">
        <v>0</v>
      </c>
      <c r="L221" s="5"/>
      <c r="M221" s="3"/>
      <c r="N221" s="4" t="str">
        <f t="shared" si="12"/>
        <v>01-00</v>
      </c>
      <c r="O221" s="4" t="str">
        <f t="shared" si="13"/>
        <v>00-01-00</v>
      </c>
      <c r="P221" s="5" t="s">
        <v>17</v>
      </c>
      <c r="Q221" s="10">
        <f t="shared" si="14"/>
        <v>0</v>
      </c>
      <c r="R221" s="9">
        <f t="shared" si="15"/>
        <v>0</v>
      </c>
    </row>
    <row r="222" spans="1:18" ht="16" thickBot="1" x14ac:dyDescent="0.25">
      <c r="A222" s="4">
        <v>44270</v>
      </c>
      <c r="B222" s="5" t="s">
        <v>41</v>
      </c>
      <c r="C222" s="5" t="s">
        <v>36</v>
      </c>
      <c r="D222" s="5" t="s">
        <v>14</v>
      </c>
      <c r="E222" s="5" t="s">
        <v>34</v>
      </c>
      <c r="F222" s="5" t="s">
        <v>16</v>
      </c>
      <c r="G222" s="6">
        <v>0</v>
      </c>
      <c r="H222" s="6">
        <v>6</v>
      </c>
      <c r="I222" s="12">
        <v>0</v>
      </c>
      <c r="J222" s="6">
        <v>0</v>
      </c>
      <c r="K222" s="6">
        <v>0</v>
      </c>
      <c r="L222" s="5"/>
      <c r="M222" s="3"/>
      <c r="N222" s="4" t="str">
        <f t="shared" si="12"/>
        <v>01-00</v>
      </c>
      <c r="O222" s="4" t="str">
        <f t="shared" si="13"/>
        <v>00-01-00</v>
      </c>
      <c r="P222" s="5" t="s">
        <v>17</v>
      </c>
      <c r="Q222" s="10">
        <f t="shared" si="14"/>
        <v>0</v>
      </c>
      <c r="R222" s="9">
        <f t="shared" si="15"/>
        <v>0</v>
      </c>
    </row>
    <row r="223" spans="1:18" ht="16" thickBot="1" x14ac:dyDescent="0.25">
      <c r="A223" s="4">
        <v>44270</v>
      </c>
      <c r="B223" s="5" t="s">
        <v>30</v>
      </c>
      <c r="C223" s="5" t="s">
        <v>28</v>
      </c>
      <c r="D223" s="5" t="s">
        <v>22</v>
      </c>
      <c r="E223" s="5" t="s">
        <v>29</v>
      </c>
      <c r="F223" s="5" t="s">
        <v>16</v>
      </c>
      <c r="G223" s="6">
        <v>0</v>
      </c>
      <c r="H223" s="6">
        <v>1</v>
      </c>
      <c r="I223" s="12">
        <v>0</v>
      </c>
      <c r="J223" s="6">
        <v>0</v>
      </c>
      <c r="K223" s="6">
        <v>0</v>
      </c>
      <c r="L223" s="5"/>
      <c r="M223" s="3"/>
      <c r="N223" s="4" t="str">
        <f t="shared" si="12"/>
        <v>01-00</v>
      </c>
      <c r="O223" s="4" t="str">
        <f t="shared" si="13"/>
        <v>00-01-00</v>
      </c>
      <c r="P223" s="5" t="s">
        <v>17</v>
      </c>
      <c r="Q223" s="10">
        <f t="shared" si="14"/>
        <v>0</v>
      </c>
      <c r="R223" s="9">
        <f t="shared" si="15"/>
        <v>0</v>
      </c>
    </row>
    <row r="224" spans="1:18" ht="16" thickBot="1" x14ac:dyDescent="0.25">
      <c r="A224" s="4">
        <v>44270</v>
      </c>
      <c r="B224" s="5" t="s">
        <v>20</v>
      </c>
      <c r="C224" s="5" t="s">
        <v>42</v>
      </c>
      <c r="D224" s="5" t="s">
        <v>14</v>
      </c>
      <c r="E224" s="5" t="s">
        <v>23</v>
      </c>
      <c r="F224" s="5" t="s">
        <v>16</v>
      </c>
      <c r="G224" s="6">
        <v>0</v>
      </c>
      <c r="H224" s="6">
        <v>6</v>
      </c>
      <c r="I224" s="12">
        <v>0</v>
      </c>
      <c r="J224" s="6">
        <v>0</v>
      </c>
      <c r="K224" s="6">
        <v>0</v>
      </c>
      <c r="L224" s="5"/>
      <c r="M224" s="3"/>
      <c r="N224" s="4" t="str">
        <f t="shared" si="12"/>
        <v>01-00</v>
      </c>
      <c r="O224" s="4" t="str">
        <f t="shared" si="13"/>
        <v>00-01-00</v>
      </c>
      <c r="P224" s="5" t="s">
        <v>17</v>
      </c>
      <c r="Q224" s="10">
        <f t="shared" si="14"/>
        <v>0</v>
      </c>
      <c r="R224" s="9">
        <f t="shared" si="15"/>
        <v>0</v>
      </c>
    </row>
    <row r="225" spans="1:18" ht="16" thickBot="1" x14ac:dyDescent="0.25">
      <c r="A225" s="4">
        <v>44270</v>
      </c>
      <c r="B225" s="5" t="s">
        <v>20</v>
      </c>
      <c r="C225" s="5" t="s">
        <v>46</v>
      </c>
      <c r="D225" s="3" t="s">
        <v>25</v>
      </c>
      <c r="E225" s="5" t="s">
        <v>47</v>
      </c>
      <c r="F225" s="5" t="s">
        <v>16</v>
      </c>
      <c r="G225" s="6">
        <v>0</v>
      </c>
      <c r="H225" s="6">
        <v>4</v>
      </c>
      <c r="I225" s="12">
        <v>0</v>
      </c>
      <c r="J225" s="6">
        <v>0</v>
      </c>
      <c r="K225" s="6">
        <v>0</v>
      </c>
      <c r="L225" s="5"/>
      <c r="M225" s="3"/>
      <c r="N225" s="4" t="str">
        <f t="shared" si="12"/>
        <v>01-00</v>
      </c>
      <c r="O225" s="4" t="str">
        <f t="shared" si="13"/>
        <v>00-01-00</v>
      </c>
      <c r="P225" s="5" t="s">
        <v>17</v>
      </c>
      <c r="Q225" s="10">
        <f t="shared" si="14"/>
        <v>0</v>
      </c>
      <c r="R225" s="9">
        <f t="shared" si="15"/>
        <v>0</v>
      </c>
    </row>
    <row r="226" spans="1:18" ht="16" thickBot="1" x14ac:dyDescent="0.25">
      <c r="A226" s="4">
        <v>44270</v>
      </c>
      <c r="B226" s="5" t="s">
        <v>57</v>
      </c>
      <c r="C226" s="5" t="s">
        <v>60</v>
      </c>
      <c r="D226" s="3" t="s">
        <v>25</v>
      </c>
      <c r="E226" s="5" t="s">
        <v>61</v>
      </c>
      <c r="F226" s="5" t="s">
        <v>16</v>
      </c>
      <c r="G226" s="6">
        <v>0</v>
      </c>
      <c r="H226" s="6">
        <v>0</v>
      </c>
      <c r="I226" s="12">
        <v>0</v>
      </c>
      <c r="J226" s="6">
        <v>0</v>
      </c>
      <c r="K226" s="6">
        <v>0</v>
      </c>
      <c r="L226" s="5"/>
      <c r="M226" s="3"/>
      <c r="N226" s="4" t="str">
        <f t="shared" si="12"/>
        <v>01-00</v>
      </c>
      <c r="O226" s="4" t="str">
        <f t="shared" si="13"/>
        <v>00-01-00</v>
      </c>
      <c r="P226" s="5" t="s">
        <v>17</v>
      </c>
      <c r="Q226" s="10">
        <f t="shared" si="14"/>
        <v>0</v>
      </c>
      <c r="R226" s="9">
        <f t="shared" si="15"/>
        <v>0</v>
      </c>
    </row>
    <row r="227" spans="1:18" ht="16" thickBot="1" x14ac:dyDescent="0.25">
      <c r="A227" s="4">
        <v>44270</v>
      </c>
      <c r="B227" s="5" t="s">
        <v>12</v>
      </c>
      <c r="C227" s="5" t="s">
        <v>39</v>
      </c>
      <c r="D227" s="5" t="s">
        <v>14</v>
      </c>
      <c r="E227" s="5" t="s">
        <v>40</v>
      </c>
      <c r="F227" s="5" t="s">
        <v>16</v>
      </c>
      <c r="G227" s="6">
        <v>0</v>
      </c>
      <c r="H227" s="6">
        <v>1</v>
      </c>
      <c r="I227" s="12">
        <v>0</v>
      </c>
      <c r="J227" s="6">
        <v>0</v>
      </c>
      <c r="K227" s="6">
        <v>0</v>
      </c>
      <c r="L227" s="5"/>
      <c r="M227" s="3"/>
      <c r="N227" s="4" t="str">
        <f t="shared" si="12"/>
        <v>01-00</v>
      </c>
      <c r="O227" s="4" t="str">
        <f t="shared" si="13"/>
        <v>00-01-00</v>
      </c>
      <c r="P227" s="5" t="s">
        <v>17</v>
      </c>
      <c r="Q227" s="10">
        <f t="shared" si="14"/>
        <v>0</v>
      </c>
      <c r="R227" s="9">
        <f t="shared" si="15"/>
        <v>0</v>
      </c>
    </row>
    <row r="228" spans="1:18" ht="16" thickBot="1" x14ac:dyDescent="0.25">
      <c r="A228" s="4">
        <v>44270</v>
      </c>
      <c r="B228" s="5" t="s">
        <v>57</v>
      </c>
      <c r="C228" s="5" t="s">
        <v>62</v>
      </c>
      <c r="D228" s="5" t="s">
        <v>14</v>
      </c>
      <c r="E228" s="5" t="s">
        <v>63</v>
      </c>
      <c r="F228" s="5" t="s">
        <v>16</v>
      </c>
      <c r="G228" s="6">
        <v>0</v>
      </c>
      <c r="H228" s="6">
        <v>0</v>
      </c>
      <c r="I228" s="12">
        <v>0</v>
      </c>
      <c r="J228" s="6">
        <v>0</v>
      </c>
      <c r="K228" s="6">
        <v>0</v>
      </c>
      <c r="L228" s="5"/>
      <c r="M228" s="3"/>
      <c r="N228" s="4" t="str">
        <f t="shared" si="12"/>
        <v>01-00</v>
      </c>
      <c r="O228" s="4" t="str">
        <f t="shared" si="13"/>
        <v>00-01-00</v>
      </c>
      <c r="P228" s="5" t="s">
        <v>17</v>
      </c>
      <c r="Q228" s="10">
        <f t="shared" si="14"/>
        <v>0</v>
      </c>
      <c r="R228" s="9">
        <f t="shared" si="15"/>
        <v>0</v>
      </c>
    </row>
    <row r="229" spans="1:18" ht="16" thickBot="1" x14ac:dyDescent="0.25">
      <c r="A229" s="4">
        <v>44270</v>
      </c>
      <c r="B229" s="5" t="s">
        <v>45</v>
      </c>
      <c r="C229" s="5" t="s">
        <v>33</v>
      </c>
      <c r="D229" s="3" t="s">
        <v>25</v>
      </c>
      <c r="E229" s="5" t="s">
        <v>34</v>
      </c>
      <c r="F229" s="5" t="s">
        <v>16</v>
      </c>
      <c r="G229" s="6">
        <v>0</v>
      </c>
      <c r="H229" s="6">
        <v>0</v>
      </c>
      <c r="I229" s="12">
        <v>0</v>
      </c>
      <c r="J229" s="6">
        <v>0</v>
      </c>
      <c r="K229" s="6">
        <v>0</v>
      </c>
      <c r="L229" s="5"/>
      <c r="M229" s="3"/>
      <c r="N229" s="4" t="str">
        <f t="shared" si="12"/>
        <v>01-00</v>
      </c>
      <c r="O229" s="4" t="str">
        <f t="shared" si="13"/>
        <v>00-01-00</v>
      </c>
      <c r="P229" s="5" t="s">
        <v>17</v>
      </c>
      <c r="Q229" s="10">
        <f t="shared" si="14"/>
        <v>0</v>
      </c>
      <c r="R229" s="9">
        <f t="shared" si="15"/>
        <v>0</v>
      </c>
    </row>
    <row r="230" spans="1:18" ht="16" thickBot="1" x14ac:dyDescent="0.25">
      <c r="A230" s="4">
        <v>44270</v>
      </c>
      <c r="B230" s="5" t="s">
        <v>35</v>
      </c>
      <c r="C230" s="5" t="s">
        <v>21</v>
      </c>
      <c r="D230" s="5" t="s">
        <v>22</v>
      </c>
      <c r="E230" s="5" t="s">
        <v>23</v>
      </c>
      <c r="F230" s="5" t="s">
        <v>16</v>
      </c>
      <c r="G230" s="6">
        <v>0</v>
      </c>
      <c r="H230" s="6">
        <v>1</v>
      </c>
      <c r="I230" s="12">
        <v>0</v>
      </c>
      <c r="J230" s="6">
        <v>0</v>
      </c>
      <c r="K230" s="6">
        <v>0</v>
      </c>
      <c r="L230" s="5"/>
      <c r="M230" s="3"/>
      <c r="N230" s="4" t="str">
        <f t="shared" si="12"/>
        <v>01-00</v>
      </c>
      <c r="O230" s="4" t="str">
        <f t="shared" si="13"/>
        <v>00-01-00</v>
      </c>
      <c r="P230" s="5" t="s">
        <v>17</v>
      </c>
      <c r="Q230" s="10">
        <f t="shared" si="14"/>
        <v>0</v>
      </c>
      <c r="R230" s="9">
        <f t="shared" si="15"/>
        <v>0</v>
      </c>
    </row>
    <row r="231" spans="1:18" ht="16" thickBot="1" x14ac:dyDescent="0.25">
      <c r="A231" s="4">
        <v>44270</v>
      </c>
      <c r="B231" s="5" t="s">
        <v>41</v>
      </c>
      <c r="C231" s="5" t="s">
        <v>33</v>
      </c>
      <c r="D231" s="3" t="s">
        <v>25</v>
      </c>
      <c r="E231" s="5" t="s">
        <v>34</v>
      </c>
      <c r="F231" s="5" t="s">
        <v>16</v>
      </c>
      <c r="G231" s="6">
        <v>0</v>
      </c>
      <c r="H231" s="6">
        <v>1</v>
      </c>
      <c r="I231" s="12">
        <v>0</v>
      </c>
      <c r="J231" s="6">
        <v>0</v>
      </c>
      <c r="K231" s="6">
        <v>0</v>
      </c>
      <c r="L231" s="5"/>
      <c r="M231" s="3"/>
      <c r="N231" s="4" t="str">
        <f t="shared" si="12"/>
        <v>01-00</v>
      </c>
      <c r="O231" s="4" t="str">
        <f t="shared" si="13"/>
        <v>00-01-00</v>
      </c>
      <c r="P231" s="5" t="s">
        <v>17</v>
      </c>
      <c r="Q231" s="10">
        <f t="shared" si="14"/>
        <v>0</v>
      </c>
      <c r="R231" s="9">
        <f t="shared" si="15"/>
        <v>0</v>
      </c>
    </row>
    <row r="232" spans="1:18" ht="16" thickBot="1" x14ac:dyDescent="0.25">
      <c r="A232" s="4">
        <v>44270</v>
      </c>
      <c r="B232" s="5" t="s">
        <v>57</v>
      </c>
      <c r="C232" s="5" t="s">
        <v>64</v>
      </c>
      <c r="D232" s="5" t="s">
        <v>14</v>
      </c>
      <c r="E232" s="5" t="s">
        <v>61</v>
      </c>
      <c r="F232" s="5" t="s">
        <v>16</v>
      </c>
      <c r="G232" s="6">
        <v>0</v>
      </c>
      <c r="H232" s="6">
        <v>2</v>
      </c>
      <c r="I232" s="12">
        <v>0</v>
      </c>
      <c r="J232" s="6">
        <v>0</v>
      </c>
      <c r="K232" s="6">
        <v>0</v>
      </c>
      <c r="L232" s="5"/>
      <c r="M232" s="3"/>
      <c r="N232" s="4" t="str">
        <f t="shared" si="12"/>
        <v>01-00</v>
      </c>
      <c r="O232" s="4" t="str">
        <f t="shared" si="13"/>
        <v>00-01-00</v>
      </c>
      <c r="P232" s="5" t="s">
        <v>17</v>
      </c>
      <c r="Q232" s="10">
        <f t="shared" si="14"/>
        <v>0</v>
      </c>
      <c r="R232" s="9">
        <f t="shared" si="15"/>
        <v>0</v>
      </c>
    </row>
    <row r="233" spans="1:18" ht="16" thickBot="1" x14ac:dyDescent="0.25">
      <c r="A233" s="4">
        <v>44270</v>
      </c>
      <c r="B233" s="5" t="s">
        <v>45</v>
      </c>
      <c r="C233" s="5" t="s">
        <v>36</v>
      </c>
      <c r="D233" s="5" t="s">
        <v>14</v>
      </c>
      <c r="E233" s="5" t="s">
        <v>34</v>
      </c>
      <c r="F233" s="5" t="s">
        <v>16</v>
      </c>
      <c r="G233" s="6">
        <v>0</v>
      </c>
      <c r="H233" s="6">
        <v>0</v>
      </c>
      <c r="I233" s="12">
        <v>0</v>
      </c>
      <c r="J233" s="6">
        <v>0</v>
      </c>
      <c r="K233" s="6">
        <v>0</v>
      </c>
      <c r="L233" s="5"/>
      <c r="M233" s="3"/>
      <c r="N233" s="4" t="str">
        <f t="shared" si="12"/>
        <v>01-00</v>
      </c>
      <c r="O233" s="4" t="str">
        <f t="shared" si="13"/>
        <v>00-01-00</v>
      </c>
      <c r="P233" s="5" t="s">
        <v>17</v>
      </c>
      <c r="Q233" s="10">
        <f t="shared" si="14"/>
        <v>0</v>
      </c>
      <c r="R233" s="9">
        <f t="shared" si="15"/>
        <v>0</v>
      </c>
    </row>
    <row r="234" spans="1:18" ht="16" thickBot="1" x14ac:dyDescent="0.25">
      <c r="A234" s="4">
        <v>44270</v>
      </c>
      <c r="B234" s="5" t="s">
        <v>49</v>
      </c>
      <c r="C234" s="5" t="s">
        <v>65</v>
      </c>
      <c r="D234" s="5" t="s">
        <v>22</v>
      </c>
      <c r="E234" s="5" t="s">
        <v>66</v>
      </c>
      <c r="F234" s="5" t="s">
        <v>16</v>
      </c>
      <c r="G234" s="6">
        <v>0</v>
      </c>
      <c r="H234" s="6">
        <v>3</v>
      </c>
      <c r="I234" s="12">
        <v>0</v>
      </c>
      <c r="J234" s="6">
        <v>0</v>
      </c>
      <c r="K234" s="6">
        <v>0</v>
      </c>
      <c r="L234" s="5"/>
      <c r="M234" s="3"/>
      <c r="N234" s="4" t="str">
        <f t="shared" si="12"/>
        <v>01-00</v>
      </c>
      <c r="O234" s="4" t="str">
        <f t="shared" si="13"/>
        <v>00-01-00</v>
      </c>
      <c r="P234" s="5" t="s">
        <v>17</v>
      </c>
      <c r="Q234" s="10">
        <f t="shared" si="14"/>
        <v>0</v>
      </c>
      <c r="R234" s="9">
        <f t="shared" si="15"/>
        <v>0</v>
      </c>
    </row>
    <row r="235" spans="1:18" ht="16" thickBot="1" x14ac:dyDescent="0.25">
      <c r="A235" s="4">
        <v>44270</v>
      </c>
      <c r="B235" s="5" t="s">
        <v>12</v>
      </c>
      <c r="C235" s="5" t="s">
        <v>24</v>
      </c>
      <c r="D235" s="3" t="s">
        <v>25</v>
      </c>
      <c r="E235" s="5" t="s">
        <v>26</v>
      </c>
      <c r="F235" s="5" t="s">
        <v>16</v>
      </c>
      <c r="G235" s="6">
        <v>0</v>
      </c>
      <c r="H235" s="6">
        <v>5</v>
      </c>
      <c r="I235" s="12">
        <v>0</v>
      </c>
      <c r="J235" s="6">
        <v>0</v>
      </c>
      <c r="K235" s="6">
        <v>0</v>
      </c>
      <c r="L235" s="5"/>
      <c r="M235" s="3"/>
      <c r="N235" s="4" t="str">
        <f t="shared" si="12"/>
        <v>01-00</v>
      </c>
      <c r="O235" s="4" t="str">
        <f t="shared" si="13"/>
        <v>00-01-00</v>
      </c>
      <c r="P235" s="5" t="s">
        <v>17</v>
      </c>
      <c r="Q235" s="10">
        <f t="shared" si="14"/>
        <v>0</v>
      </c>
      <c r="R235" s="9">
        <f t="shared" si="15"/>
        <v>0</v>
      </c>
    </row>
    <row r="236" spans="1:18" ht="16" thickBot="1" x14ac:dyDescent="0.25">
      <c r="A236" s="4">
        <v>44270</v>
      </c>
      <c r="B236" s="5" t="s">
        <v>37</v>
      </c>
      <c r="C236" s="5" t="s">
        <v>36</v>
      </c>
      <c r="D236" s="5" t="s">
        <v>14</v>
      </c>
      <c r="E236" s="5" t="s">
        <v>34</v>
      </c>
      <c r="F236" s="5" t="s">
        <v>16</v>
      </c>
      <c r="G236" s="6">
        <v>0</v>
      </c>
      <c r="H236" s="6">
        <v>2</v>
      </c>
      <c r="I236" s="12">
        <v>0</v>
      </c>
      <c r="J236" s="6">
        <v>0</v>
      </c>
      <c r="K236" s="6">
        <v>0</v>
      </c>
      <c r="L236" s="5"/>
      <c r="M236" s="3"/>
      <c r="N236" s="4" t="str">
        <f t="shared" si="12"/>
        <v>01-00</v>
      </c>
      <c r="O236" s="4" t="str">
        <f t="shared" si="13"/>
        <v>00-01-00</v>
      </c>
      <c r="P236" s="5" t="s">
        <v>17</v>
      </c>
      <c r="Q236" s="10">
        <f t="shared" si="14"/>
        <v>0</v>
      </c>
      <c r="R236" s="9">
        <f t="shared" si="15"/>
        <v>0</v>
      </c>
    </row>
    <row r="237" spans="1:18" ht="16" thickBot="1" x14ac:dyDescent="0.25">
      <c r="A237" s="4">
        <v>44277</v>
      </c>
      <c r="B237" s="5" t="s">
        <v>12</v>
      </c>
      <c r="C237" s="5" t="s">
        <v>28</v>
      </c>
      <c r="D237" s="5" t="s">
        <v>22</v>
      </c>
      <c r="E237" s="5" t="s">
        <v>29</v>
      </c>
      <c r="F237" s="5" t="s">
        <v>16</v>
      </c>
      <c r="G237" s="6">
        <v>12</v>
      </c>
      <c r="H237" s="6">
        <v>35</v>
      </c>
      <c r="I237" s="12">
        <v>50.15</v>
      </c>
      <c r="J237" s="6">
        <v>0</v>
      </c>
      <c r="K237" s="6">
        <v>3</v>
      </c>
      <c r="L237" s="6">
        <v>2388</v>
      </c>
      <c r="M237" s="4">
        <v>44289</v>
      </c>
      <c r="N237" s="4" t="str">
        <f t="shared" si="12"/>
        <v>04-21</v>
      </c>
      <c r="O237" s="4" t="str">
        <f t="shared" si="13"/>
        <v>03-04-21</v>
      </c>
      <c r="P237" s="5" t="s">
        <v>17</v>
      </c>
      <c r="Q237" s="10">
        <f t="shared" si="14"/>
        <v>47.617148554336993</v>
      </c>
      <c r="R237" s="9">
        <f t="shared" si="15"/>
        <v>2337.85</v>
      </c>
    </row>
    <row r="238" spans="1:18" ht="16" thickBot="1" x14ac:dyDescent="0.25">
      <c r="A238" s="4">
        <v>44277</v>
      </c>
      <c r="B238" s="5" t="s">
        <v>12</v>
      </c>
      <c r="C238" s="5" t="s">
        <v>18</v>
      </c>
      <c r="D238" s="5" t="s">
        <v>14</v>
      </c>
      <c r="E238" s="5" t="s">
        <v>19</v>
      </c>
      <c r="F238" s="5" t="s">
        <v>16</v>
      </c>
      <c r="G238" s="6">
        <v>3</v>
      </c>
      <c r="H238" s="6">
        <v>23</v>
      </c>
      <c r="I238" s="12">
        <v>13.25</v>
      </c>
      <c r="J238" s="6">
        <v>0</v>
      </c>
      <c r="K238" s="6">
        <v>1</v>
      </c>
      <c r="L238" s="5"/>
      <c r="M238" s="3"/>
      <c r="N238" s="4" t="str">
        <f t="shared" si="12"/>
        <v>01-00</v>
      </c>
      <c r="O238" s="4" t="str">
        <f t="shared" si="13"/>
        <v>00-01-00</v>
      </c>
      <c r="P238" s="5" t="s">
        <v>17</v>
      </c>
      <c r="Q238" s="10">
        <f t="shared" si="14"/>
        <v>0</v>
      </c>
      <c r="R238" s="9">
        <f t="shared" si="15"/>
        <v>-13.25</v>
      </c>
    </row>
    <row r="239" spans="1:18" ht="16" thickBot="1" x14ac:dyDescent="0.25">
      <c r="A239" s="4">
        <v>44277</v>
      </c>
      <c r="B239" s="5" t="s">
        <v>20</v>
      </c>
      <c r="C239" s="5" t="s">
        <v>21</v>
      </c>
      <c r="D239" s="5" t="s">
        <v>22</v>
      </c>
      <c r="E239" s="5" t="s">
        <v>23</v>
      </c>
      <c r="F239" s="5" t="s">
        <v>16</v>
      </c>
      <c r="G239" s="6">
        <v>11</v>
      </c>
      <c r="H239" s="6">
        <v>213</v>
      </c>
      <c r="I239" s="12">
        <v>84.27</v>
      </c>
      <c r="J239" s="6">
        <v>0</v>
      </c>
      <c r="K239" s="6">
        <v>0</v>
      </c>
      <c r="L239" s="5"/>
      <c r="M239" s="3"/>
      <c r="N239" s="4" t="str">
        <f t="shared" si="12"/>
        <v>01-00</v>
      </c>
      <c r="O239" s="4" t="str">
        <f t="shared" si="13"/>
        <v>00-01-00</v>
      </c>
      <c r="P239" s="5" t="s">
        <v>17</v>
      </c>
      <c r="Q239" s="10">
        <f t="shared" si="14"/>
        <v>0</v>
      </c>
      <c r="R239" s="9">
        <f t="shared" si="15"/>
        <v>-84.27</v>
      </c>
    </row>
    <row r="240" spans="1:18" ht="16" thickBot="1" x14ac:dyDescent="0.25">
      <c r="A240" s="4">
        <v>44277</v>
      </c>
      <c r="B240" s="5" t="s">
        <v>49</v>
      </c>
      <c r="C240" s="5" t="s">
        <v>65</v>
      </c>
      <c r="D240" s="5" t="s">
        <v>22</v>
      </c>
      <c r="E240" s="5" t="s">
        <v>66</v>
      </c>
      <c r="F240" s="5" t="s">
        <v>16</v>
      </c>
      <c r="G240" s="6">
        <v>4</v>
      </c>
      <c r="H240" s="6">
        <v>199</v>
      </c>
      <c r="I240" s="12">
        <v>46.89</v>
      </c>
      <c r="J240" s="6">
        <v>0</v>
      </c>
      <c r="K240" s="6">
        <v>0</v>
      </c>
      <c r="L240" s="5"/>
      <c r="M240" s="3"/>
      <c r="N240" s="4" t="str">
        <f t="shared" si="12"/>
        <v>01-00</v>
      </c>
      <c r="O240" s="4" t="str">
        <f t="shared" si="13"/>
        <v>00-01-00</v>
      </c>
      <c r="P240" s="5" t="s">
        <v>17</v>
      </c>
      <c r="Q240" s="10">
        <f t="shared" si="14"/>
        <v>0</v>
      </c>
      <c r="R240" s="9">
        <f t="shared" si="15"/>
        <v>-46.89</v>
      </c>
    </row>
    <row r="241" spans="1:18" ht="16" thickBot="1" x14ac:dyDescent="0.25">
      <c r="A241" s="4">
        <v>44277</v>
      </c>
      <c r="B241" s="5" t="s">
        <v>32</v>
      </c>
      <c r="C241" s="5" t="s">
        <v>36</v>
      </c>
      <c r="D241" s="5" t="s">
        <v>14</v>
      </c>
      <c r="E241" s="5" t="s">
        <v>34</v>
      </c>
      <c r="F241" s="5" t="s">
        <v>16</v>
      </c>
      <c r="G241" s="6">
        <v>3</v>
      </c>
      <c r="H241" s="6">
        <v>17</v>
      </c>
      <c r="I241" s="12">
        <v>15.41</v>
      </c>
      <c r="J241" s="6">
        <v>0</v>
      </c>
      <c r="K241" s="6">
        <v>0</v>
      </c>
      <c r="L241" s="5"/>
      <c r="M241" s="3"/>
      <c r="N241" s="4" t="str">
        <f t="shared" si="12"/>
        <v>01-00</v>
      </c>
      <c r="O241" s="4" t="str">
        <f t="shared" si="13"/>
        <v>00-01-00</v>
      </c>
      <c r="P241" s="5" t="s">
        <v>17</v>
      </c>
      <c r="Q241" s="10">
        <f t="shared" si="14"/>
        <v>0</v>
      </c>
      <c r="R241" s="9">
        <f t="shared" si="15"/>
        <v>-15.41</v>
      </c>
    </row>
    <row r="242" spans="1:18" ht="16" thickBot="1" x14ac:dyDescent="0.25">
      <c r="A242" s="4">
        <v>44277</v>
      </c>
      <c r="B242" s="5" t="s">
        <v>30</v>
      </c>
      <c r="C242" s="5" t="s">
        <v>28</v>
      </c>
      <c r="D242" s="5" t="s">
        <v>22</v>
      </c>
      <c r="E242" s="5" t="s">
        <v>29</v>
      </c>
      <c r="F242" s="5" t="s">
        <v>16</v>
      </c>
      <c r="G242" s="6">
        <v>3</v>
      </c>
      <c r="H242" s="6">
        <v>3</v>
      </c>
      <c r="I242" s="12">
        <v>7.89</v>
      </c>
      <c r="J242" s="6">
        <v>0</v>
      </c>
      <c r="K242" s="6">
        <v>0</v>
      </c>
      <c r="L242" s="5"/>
      <c r="M242" s="3"/>
      <c r="N242" s="4" t="str">
        <f t="shared" si="12"/>
        <v>01-00</v>
      </c>
      <c r="O242" s="4" t="str">
        <f t="shared" si="13"/>
        <v>00-01-00</v>
      </c>
      <c r="P242" s="5" t="s">
        <v>17</v>
      </c>
      <c r="Q242" s="10">
        <f t="shared" si="14"/>
        <v>0</v>
      </c>
      <c r="R242" s="9">
        <f t="shared" si="15"/>
        <v>-7.89</v>
      </c>
    </row>
    <row r="243" spans="1:18" ht="16" thickBot="1" x14ac:dyDescent="0.25">
      <c r="A243" s="4">
        <v>44277</v>
      </c>
      <c r="B243" s="5" t="s">
        <v>32</v>
      </c>
      <c r="C243" s="5" t="s">
        <v>33</v>
      </c>
      <c r="D243" s="3" t="s">
        <v>25</v>
      </c>
      <c r="E243" s="5" t="s">
        <v>34</v>
      </c>
      <c r="F243" s="5" t="s">
        <v>16</v>
      </c>
      <c r="G243" s="6">
        <v>2</v>
      </c>
      <c r="H243" s="6">
        <v>11</v>
      </c>
      <c r="I243" s="12">
        <v>19.149999999999999</v>
      </c>
      <c r="J243" s="6">
        <v>0</v>
      </c>
      <c r="K243" s="6">
        <v>0</v>
      </c>
      <c r="L243" s="5"/>
      <c r="M243" s="3"/>
      <c r="N243" s="4" t="str">
        <f t="shared" si="12"/>
        <v>01-00</v>
      </c>
      <c r="O243" s="4" t="str">
        <f t="shared" si="13"/>
        <v>00-01-00</v>
      </c>
      <c r="P243" s="5" t="s">
        <v>17</v>
      </c>
      <c r="Q243" s="10">
        <f t="shared" si="14"/>
        <v>0</v>
      </c>
      <c r="R243" s="9">
        <f t="shared" si="15"/>
        <v>-19.149999999999999</v>
      </c>
    </row>
    <row r="244" spans="1:18" ht="16" thickBot="1" x14ac:dyDescent="0.25">
      <c r="A244" s="4">
        <v>44277</v>
      </c>
      <c r="B244" s="5" t="s">
        <v>27</v>
      </c>
      <c r="C244" s="5" t="s">
        <v>28</v>
      </c>
      <c r="D244" s="5" t="s">
        <v>22</v>
      </c>
      <c r="E244" s="5" t="s">
        <v>29</v>
      </c>
      <c r="F244" s="5" t="s">
        <v>16</v>
      </c>
      <c r="G244" s="6">
        <v>2</v>
      </c>
      <c r="H244" s="6">
        <v>28</v>
      </c>
      <c r="I244" s="12">
        <v>15.43</v>
      </c>
      <c r="J244" s="6">
        <v>1</v>
      </c>
      <c r="K244" s="6">
        <v>0</v>
      </c>
      <c r="L244" s="5"/>
      <c r="M244" s="3"/>
      <c r="N244" s="4" t="str">
        <f t="shared" si="12"/>
        <v>01-00</v>
      </c>
      <c r="O244" s="4" t="str">
        <f t="shared" si="13"/>
        <v>00-01-00</v>
      </c>
      <c r="P244" s="5" t="s">
        <v>17</v>
      </c>
      <c r="Q244" s="10">
        <f t="shared" si="14"/>
        <v>0</v>
      </c>
      <c r="R244" s="9">
        <f t="shared" si="15"/>
        <v>-15.43</v>
      </c>
    </row>
    <row r="245" spans="1:18" ht="16" thickBot="1" x14ac:dyDescent="0.25">
      <c r="A245" s="4">
        <v>44277</v>
      </c>
      <c r="B245" s="5" t="s">
        <v>12</v>
      </c>
      <c r="C245" s="5" t="s">
        <v>13</v>
      </c>
      <c r="D245" s="5" t="s">
        <v>14</v>
      </c>
      <c r="E245" s="5" t="s">
        <v>15</v>
      </c>
      <c r="F245" s="5" t="s">
        <v>16</v>
      </c>
      <c r="G245" s="6">
        <v>2</v>
      </c>
      <c r="H245" s="6">
        <v>4</v>
      </c>
      <c r="I245" s="12">
        <v>14.9</v>
      </c>
      <c r="J245" s="6">
        <v>0</v>
      </c>
      <c r="K245" s="6">
        <v>0</v>
      </c>
      <c r="L245" s="5"/>
      <c r="M245" s="3"/>
      <c r="N245" s="4" t="str">
        <f t="shared" si="12"/>
        <v>01-00</v>
      </c>
      <c r="O245" s="4" t="str">
        <f t="shared" si="13"/>
        <v>00-01-00</v>
      </c>
      <c r="P245" s="5" t="s">
        <v>17</v>
      </c>
      <c r="Q245" s="10">
        <f t="shared" si="14"/>
        <v>0</v>
      </c>
      <c r="R245" s="9">
        <f t="shared" si="15"/>
        <v>-14.9</v>
      </c>
    </row>
    <row r="246" spans="1:18" ht="16" thickBot="1" x14ac:dyDescent="0.25">
      <c r="A246" s="4">
        <v>44277</v>
      </c>
      <c r="B246" s="5" t="s">
        <v>45</v>
      </c>
      <c r="C246" s="5" t="s">
        <v>36</v>
      </c>
      <c r="D246" s="5" t="s">
        <v>14</v>
      </c>
      <c r="E246" s="5" t="s">
        <v>34</v>
      </c>
      <c r="F246" s="5" t="s">
        <v>16</v>
      </c>
      <c r="G246" s="6">
        <v>1</v>
      </c>
      <c r="H246" s="6">
        <v>3</v>
      </c>
      <c r="I246" s="12">
        <v>5.21</v>
      </c>
      <c r="J246" s="6">
        <v>0</v>
      </c>
      <c r="K246" s="6">
        <v>0</v>
      </c>
      <c r="L246" s="5"/>
      <c r="M246" s="3"/>
      <c r="N246" s="4" t="str">
        <f t="shared" si="12"/>
        <v>01-00</v>
      </c>
      <c r="O246" s="4" t="str">
        <f t="shared" si="13"/>
        <v>00-01-00</v>
      </c>
      <c r="P246" s="5" t="s">
        <v>17</v>
      </c>
      <c r="Q246" s="10">
        <f t="shared" si="14"/>
        <v>0</v>
      </c>
      <c r="R246" s="9">
        <f t="shared" si="15"/>
        <v>-5.21</v>
      </c>
    </row>
    <row r="247" spans="1:18" ht="16" thickBot="1" x14ac:dyDescent="0.25">
      <c r="A247" s="4">
        <v>44277</v>
      </c>
      <c r="B247" s="5" t="s">
        <v>37</v>
      </c>
      <c r="C247" s="5" t="s">
        <v>33</v>
      </c>
      <c r="D247" s="3" t="s">
        <v>25</v>
      </c>
      <c r="E247" s="5" t="s">
        <v>34</v>
      </c>
      <c r="F247" s="5" t="s">
        <v>16</v>
      </c>
      <c r="G247" s="6">
        <v>1</v>
      </c>
      <c r="H247" s="6">
        <v>5</v>
      </c>
      <c r="I247" s="12">
        <v>11.17</v>
      </c>
      <c r="J247" s="6">
        <v>0</v>
      </c>
      <c r="K247" s="6">
        <v>0</v>
      </c>
      <c r="L247" s="5"/>
      <c r="M247" s="3"/>
      <c r="N247" s="4" t="str">
        <f t="shared" si="12"/>
        <v>01-00</v>
      </c>
      <c r="O247" s="4" t="str">
        <f t="shared" si="13"/>
        <v>00-01-00</v>
      </c>
      <c r="P247" s="5" t="s">
        <v>17</v>
      </c>
      <c r="Q247" s="10">
        <f t="shared" si="14"/>
        <v>0</v>
      </c>
      <c r="R247" s="9">
        <f t="shared" si="15"/>
        <v>-11.17</v>
      </c>
    </row>
    <row r="248" spans="1:18" ht="16" thickBot="1" x14ac:dyDescent="0.25">
      <c r="A248" s="4">
        <v>44277</v>
      </c>
      <c r="B248" s="5" t="s">
        <v>41</v>
      </c>
      <c r="C248" s="5" t="s">
        <v>33</v>
      </c>
      <c r="D248" s="3" t="s">
        <v>25</v>
      </c>
      <c r="E248" s="5" t="s">
        <v>38</v>
      </c>
      <c r="F248" s="5" t="s">
        <v>16</v>
      </c>
      <c r="G248" s="6">
        <v>1</v>
      </c>
      <c r="H248" s="6">
        <v>28</v>
      </c>
      <c r="I248" s="12">
        <v>11.1</v>
      </c>
      <c r="J248" s="6">
        <v>0</v>
      </c>
      <c r="K248" s="6">
        <v>0</v>
      </c>
      <c r="L248" s="5"/>
      <c r="M248" s="3"/>
      <c r="N248" s="4" t="str">
        <f t="shared" si="12"/>
        <v>01-00</v>
      </c>
      <c r="O248" s="4" t="str">
        <f t="shared" si="13"/>
        <v>00-01-00</v>
      </c>
      <c r="P248" s="5" t="s">
        <v>17</v>
      </c>
      <c r="Q248" s="10">
        <f t="shared" si="14"/>
        <v>0</v>
      </c>
      <c r="R248" s="9">
        <f t="shared" si="15"/>
        <v>-11.1</v>
      </c>
    </row>
    <row r="249" spans="1:18" ht="16" thickBot="1" x14ac:dyDescent="0.25">
      <c r="A249" s="4">
        <v>44277</v>
      </c>
      <c r="B249" s="5" t="s">
        <v>12</v>
      </c>
      <c r="C249" s="5" t="s">
        <v>53</v>
      </c>
      <c r="D249" s="5" t="s">
        <v>22</v>
      </c>
      <c r="E249" s="5" t="e">
        <f>+pool +reservation software</f>
        <v>#NAME?</v>
      </c>
      <c r="F249" s="5" t="s">
        <v>16</v>
      </c>
      <c r="G249" s="6">
        <v>1</v>
      </c>
      <c r="H249" s="6">
        <v>3</v>
      </c>
      <c r="I249" s="12">
        <v>13.91</v>
      </c>
      <c r="J249" s="6">
        <v>0</v>
      </c>
      <c r="K249" s="6">
        <v>0</v>
      </c>
      <c r="L249" s="5"/>
      <c r="M249" s="3"/>
      <c r="N249" s="4" t="str">
        <f t="shared" si="12"/>
        <v>01-00</v>
      </c>
      <c r="O249" s="4" t="str">
        <f t="shared" si="13"/>
        <v>00-01-00</v>
      </c>
      <c r="P249" s="5" t="s">
        <v>17</v>
      </c>
      <c r="Q249" s="10">
        <f t="shared" si="14"/>
        <v>0</v>
      </c>
      <c r="R249" s="9">
        <f t="shared" si="15"/>
        <v>-13.91</v>
      </c>
    </row>
    <row r="250" spans="1:18" ht="16" thickBot="1" x14ac:dyDescent="0.25">
      <c r="A250" s="4">
        <v>44277</v>
      </c>
      <c r="B250" s="5" t="s">
        <v>27</v>
      </c>
      <c r="C250" s="5" t="s">
        <v>43</v>
      </c>
      <c r="D250" s="5" t="s">
        <v>14</v>
      </c>
      <c r="E250" s="5" t="s">
        <v>44</v>
      </c>
      <c r="F250" s="5" t="s">
        <v>16</v>
      </c>
      <c r="G250" s="6">
        <v>0</v>
      </c>
      <c r="H250" s="6">
        <v>1</v>
      </c>
      <c r="I250" s="12">
        <v>0</v>
      </c>
      <c r="J250" s="6">
        <v>0</v>
      </c>
      <c r="K250" s="6">
        <v>0</v>
      </c>
      <c r="L250" s="5"/>
      <c r="M250" s="3"/>
      <c r="N250" s="4" t="str">
        <f t="shared" si="12"/>
        <v>01-00</v>
      </c>
      <c r="O250" s="4" t="str">
        <f t="shared" si="13"/>
        <v>00-01-00</v>
      </c>
      <c r="P250" s="5" t="s">
        <v>17</v>
      </c>
      <c r="Q250" s="10">
        <f t="shared" si="14"/>
        <v>0</v>
      </c>
      <c r="R250" s="9">
        <f t="shared" si="15"/>
        <v>0</v>
      </c>
    </row>
    <row r="251" spans="1:18" ht="16" thickBot="1" x14ac:dyDescent="0.25">
      <c r="A251" s="4">
        <v>44277</v>
      </c>
      <c r="B251" s="5" t="s">
        <v>12</v>
      </c>
      <c r="C251" s="5" t="s">
        <v>24</v>
      </c>
      <c r="D251" s="3" t="s">
        <v>25</v>
      </c>
      <c r="E251" s="5" t="s">
        <v>26</v>
      </c>
      <c r="F251" s="5" t="s">
        <v>16</v>
      </c>
      <c r="G251" s="6">
        <v>0</v>
      </c>
      <c r="H251" s="6">
        <v>13</v>
      </c>
      <c r="I251" s="12">
        <v>0</v>
      </c>
      <c r="J251" s="6">
        <v>0</v>
      </c>
      <c r="K251" s="6">
        <v>0</v>
      </c>
      <c r="L251" s="5"/>
      <c r="M251" s="3"/>
      <c r="N251" s="4" t="str">
        <f t="shared" si="12"/>
        <v>01-00</v>
      </c>
      <c r="O251" s="4" t="str">
        <f t="shared" si="13"/>
        <v>00-01-00</v>
      </c>
      <c r="P251" s="5" t="s">
        <v>17</v>
      </c>
      <c r="Q251" s="10">
        <f t="shared" si="14"/>
        <v>0</v>
      </c>
      <c r="R251" s="9">
        <f t="shared" si="15"/>
        <v>0</v>
      </c>
    </row>
    <row r="252" spans="1:18" ht="16" thickBot="1" x14ac:dyDescent="0.25">
      <c r="A252" s="4">
        <v>44277</v>
      </c>
      <c r="B252" s="5" t="s">
        <v>37</v>
      </c>
      <c r="C252" s="5" t="s">
        <v>36</v>
      </c>
      <c r="D252" s="5" t="s">
        <v>14</v>
      </c>
      <c r="E252" s="5" t="s">
        <v>34</v>
      </c>
      <c r="F252" s="5" t="s">
        <v>16</v>
      </c>
      <c r="G252" s="6">
        <v>0</v>
      </c>
      <c r="H252" s="6">
        <v>4</v>
      </c>
      <c r="I252" s="12">
        <v>0</v>
      </c>
      <c r="J252" s="6">
        <v>0</v>
      </c>
      <c r="K252" s="6">
        <v>0</v>
      </c>
      <c r="L252" s="5"/>
      <c r="M252" s="3"/>
      <c r="N252" s="4" t="str">
        <f t="shared" si="12"/>
        <v>01-00</v>
      </c>
      <c r="O252" s="4" t="str">
        <f t="shared" si="13"/>
        <v>00-01-00</v>
      </c>
      <c r="P252" s="5" t="s">
        <v>17</v>
      </c>
      <c r="Q252" s="10">
        <f t="shared" si="14"/>
        <v>0</v>
      </c>
      <c r="R252" s="9">
        <f t="shared" si="15"/>
        <v>0</v>
      </c>
    </row>
    <row r="253" spans="1:18" ht="16" thickBot="1" x14ac:dyDescent="0.25">
      <c r="A253" s="4">
        <v>44277</v>
      </c>
      <c r="B253" s="5" t="s">
        <v>32</v>
      </c>
      <c r="C253" s="5" t="s">
        <v>33</v>
      </c>
      <c r="D253" s="3" t="s">
        <v>25</v>
      </c>
      <c r="E253" s="5" t="s">
        <v>38</v>
      </c>
      <c r="F253" s="5" t="s">
        <v>16</v>
      </c>
      <c r="G253" s="6">
        <v>0</v>
      </c>
      <c r="H253" s="6">
        <v>26</v>
      </c>
      <c r="I253" s="12">
        <v>0</v>
      </c>
      <c r="J253" s="6">
        <v>0</v>
      </c>
      <c r="K253" s="6">
        <v>0</v>
      </c>
      <c r="L253" s="5"/>
      <c r="M253" s="3"/>
      <c r="N253" s="4" t="str">
        <f t="shared" si="12"/>
        <v>01-00</v>
      </c>
      <c r="O253" s="4" t="str">
        <f t="shared" si="13"/>
        <v>00-01-00</v>
      </c>
      <c r="P253" s="5" t="s">
        <v>17</v>
      </c>
      <c r="Q253" s="10">
        <f t="shared" si="14"/>
        <v>0</v>
      </c>
      <c r="R253" s="9">
        <f t="shared" si="15"/>
        <v>0</v>
      </c>
    </row>
    <row r="254" spans="1:18" ht="16" thickBot="1" x14ac:dyDescent="0.25">
      <c r="A254" s="4">
        <v>44277</v>
      </c>
      <c r="B254" s="5" t="s">
        <v>12</v>
      </c>
      <c r="C254" s="5" t="s">
        <v>39</v>
      </c>
      <c r="D254" s="5" t="s">
        <v>14</v>
      </c>
      <c r="E254" s="5" t="s">
        <v>40</v>
      </c>
      <c r="F254" s="5" t="s">
        <v>16</v>
      </c>
      <c r="G254" s="6">
        <v>0</v>
      </c>
      <c r="H254" s="6">
        <v>0</v>
      </c>
      <c r="I254" s="12">
        <v>0</v>
      </c>
      <c r="J254" s="6">
        <v>0</v>
      </c>
      <c r="K254" s="6">
        <v>0</v>
      </c>
      <c r="L254" s="5"/>
      <c r="M254" s="3"/>
      <c r="N254" s="4" t="str">
        <f t="shared" si="12"/>
        <v>01-00</v>
      </c>
      <c r="O254" s="4" t="str">
        <f t="shared" si="13"/>
        <v>00-01-00</v>
      </c>
      <c r="P254" s="5" t="s">
        <v>17</v>
      </c>
      <c r="Q254" s="10">
        <f t="shared" si="14"/>
        <v>0</v>
      </c>
      <c r="R254" s="9">
        <f t="shared" si="15"/>
        <v>0</v>
      </c>
    </row>
    <row r="255" spans="1:18" ht="16" thickBot="1" x14ac:dyDescent="0.25">
      <c r="A255" s="4">
        <v>44277</v>
      </c>
      <c r="B255" s="5" t="s">
        <v>57</v>
      </c>
      <c r="C255" s="5" t="s">
        <v>60</v>
      </c>
      <c r="D255" s="3" t="s">
        <v>25</v>
      </c>
      <c r="E255" s="5" t="s">
        <v>61</v>
      </c>
      <c r="F255" s="5" t="s">
        <v>16</v>
      </c>
      <c r="G255" s="6">
        <v>0</v>
      </c>
      <c r="H255" s="6">
        <v>0</v>
      </c>
      <c r="I255" s="12">
        <v>0</v>
      </c>
      <c r="J255" s="6">
        <v>0</v>
      </c>
      <c r="K255" s="6">
        <v>0</v>
      </c>
      <c r="L255" s="5"/>
      <c r="M255" s="3"/>
      <c r="N255" s="4" t="str">
        <f t="shared" si="12"/>
        <v>01-00</v>
      </c>
      <c r="O255" s="4" t="str">
        <f t="shared" si="13"/>
        <v>00-01-00</v>
      </c>
      <c r="P255" s="5" t="s">
        <v>17</v>
      </c>
      <c r="Q255" s="10">
        <f t="shared" si="14"/>
        <v>0</v>
      </c>
      <c r="R255" s="9">
        <f t="shared" si="15"/>
        <v>0</v>
      </c>
    </row>
    <row r="256" spans="1:18" ht="16" thickBot="1" x14ac:dyDescent="0.25">
      <c r="A256" s="4">
        <v>44277</v>
      </c>
      <c r="B256" s="5" t="s">
        <v>57</v>
      </c>
      <c r="C256" s="5" t="s">
        <v>58</v>
      </c>
      <c r="D256" s="5" t="s">
        <v>14</v>
      </c>
      <c r="E256" s="5" t="s">
        <v>59</v>
      </c>
      <c r="F256" s="5" t="s">
        <v>16</v>
      </c>
      <c r="G256" s="6">
        <v>0</v>
      </c>
      <c r="H256" s="6">
        <v>0</v>
      </c>
      <c r="I256" s="12">
        <v>0</v>
      </c>
      <c r="J256" s="6">
        <v>0</v>
      </c>
      <c r="K256" s="6">
        <v>0</v>
      </c>
      <c r="L256" s="5"/>
      <c r="M256" s="3"/>
      <c r="N256" s="4" t="str">
        <f t="shared" si="12"/>
        <v>01-00</v>
      </c>
      <c r="O256" s="4" t="str">
        <f t="shared" si="13"/>
        <v>00-01-00</v>
      </c>
      <c r="P256" s="5" t="s">
        <v>17</v>
      </c>
      <c r="Q256" s="10">
        <f t="shared" si="14"/>
        <v>0</v>
      </c>
      <c r="R256" s="9">
        <f t="shared" si="15"/>
        <v>0</v>
      </c>
    </row>
    <row r="257" spans="1:18" ht="16" thickBot="1" x14ac:dyDescent="0.25">
      <c r="A257" s="4">
        <v>44277</v>
      </c>
      <c r="B257" s="5" t="s">
        <v>37</v>
      </c>
      <c r="C257" s="5" t="s">
        <v>33</v>
      </c>
      <c r="D257" s="3" t="s">
        <v>25</v>
      </c>
      <c r="E257" s="5" t="s">
        <v>38</v>
      </c>
      <c r="F257" s="5" t="s">
        <v>16</v>
      </c>
      <c r="G257" s="6">
        <v>0</v>
      </c>
      <c r="H257" s="6">
        <v>24</v>
      </c>
      <c r="I257" s="12">
        <v>0</v>
      </c>
      <c r="J257" s="6">
        <v>0</v>
      </c>
      <c r="K257" s="6">
        <v>0</v>
      </c>
      <c r="L257" s="5"/>
      <c r="M257" s="3"/>
      <c r="N257" s="4" t="str">
        <f t="shared" si="12"/>
        <v>01-00</v>
      </c>
      <c r="O257" s="4" t="str">
        <f t="shared" si="13"/>
        <v>00-01-00</v>
      </c>
      <c r="P257" s="5" t="s">
        <v>17</v>
      </c>
      <c r="Q257" s="10">
        <f t="shared" si="14"/>
        <v>0</v>
      </c>
      <c r="R257" s="9">
        <f t="shared" si="15"/>
        <v>0</v>
      </c>
    </row>
    <row r="258" spans="1:18" ht="16" thickBot="1" x14ac:dyDescent="0.25">
      <c r="A258" s="4">
        <v>44277</v>
      </c>
      <c r="B258" s="5" t="s">
        <v>20</v>
      </c>
      <c r="C258" s="5" t="s">
        <v>42</v>
      </c>
      <c r="D258" s="5" t="s">
        <v>14</v>
      </c>
      <c r="E258" s="5" t="s">
        <v>23</v>
      </c>
      <c r="F258" s="5" t="s">
        <v>16</v>
      </c>
      <c r="G258" s="6">
        <v>0</v>
      </c>
      <c r="H258" s="6">
        <v>3</v>
      </c>
      <c r="I258" s="12">
        <v>0</v>
      </c>
      <c r="J258" s="6">
        <v>0</v>
      </c>
      <c r="K258" s="6">
        <v>0</v>
      </c>
      <c r="L258" s="5"/>
      <c r="M258" s="3"/>
      <c r="N258" s="4" t="str">
        <f t="shared" si="12"/>
        <v>01-00</v>
      </c>
      <c r="O258" s="4" t="str">
        <f t="shared" si="13"/>
        <v>00-01-00</v>
      </c>
      <c r="P258" s="5" t="s">
        <v>17</v>
      </c>
      <c r="Q258" s="10">
        <f t="shared" si="14"/>
        <v>0</v>
      </c>
      <c r="R258" s="9">
        <f t="shared" si="15"/>
        <v>0</v>
      </c>
    </row>
    <row r="259" spans="1:18" ht="16" thickBot="1" x14ac:dyDescent="0.25">
      <c r="A259" s="4">
        <v>44277</v>
      </c>
      <c r="B259" s="5" t="s">
        <v>45</v>
      </c>
      <c r="C259" s="5" t="s">
        <v>33</v>
      </c>
      <c r="D259" s="3" t="s">
        <v>25</v>
      </c>
      <c r="E259" s="5" t="s">
        <v>38</v>
      </c>
      <c r="F259" s="5" t="s">
        <v>16</v>
      </c>
      <c r="G259" s="6">
        <v>0</v>
      </c>
      <c r="H259" s="6">
        <v>1</v>
      </c>
      <c r="I259" s="12">
        <v>0</v>
      </c>
      <c r="J259" s="6">
        <v>0</v>
      </c>
      <c r="K259" s="6">
        <v>0</v>
      </c>
      <c r="L259" s="5"/>
      <c r="M259" s="3"/>
      <c r="N259" s="4" t="str">
        <f t="shared" ref="N259:N322" si="16">TEXT(M259,"mm-yy")</f>
        <v>01-00</v>
      </c>
      <c r="O259" s="4" t="str">
        <f t="shared" ref="O259:O322" si="17">TEXT(M259,"dd-mm-yy")</f>
        <v>00-01-00</v>
      </c>
      <c r="P259" s="5" t="s">
        <v>17</v>
      </c>
      <c r="Q259" s="10">
        <f t="shared" ref="Q259:Q322" si="18">IFERROR(L259/I259,0)</f>
        <v>0</v>
      </c>
      <c r="R259" s="9">
        <f t="shared" ref="R259:R322" si="19">L259-I259</f>
        <v>0</v>
      </c>
    </row>
    <row r="260" spans="1:18" ht="16" thickBot="1" x14ac:dyDescent="0.25">
      <c r="A260" s="4">
        <v>44277</v>
      </c>
      <c r="B260" s="5" t="s">
        <v>41</v>
      </c>
      <c r="C260" s="5" t="s">
        <v>36</v>
      </c>
      <c r="D260" s="5" t="s">
        <v>14</v>
      </c>
      <c r="E260" s="5" t="s">
        <v>34</v>
      </c>
      <c r="F260" s="5" t="s">
        <v>16</v>
      </c>
      <c r="G260" s="6">
        <v>0</v>
      </c>
      <c r="H260" s="6">
        <v>3</v>
      </c>
      <c r="I260" s="12">
        <v>0</v>
      </c>
      <c r="J260" s="6">
        <v>0</v>
      </c>
      <c r="K260" s="6">
        <v>0</v>
      </c>
      <c r="L260" s="5"/>
      <c r="M260" s="3"/>
      <c r="N260" s="4" t="str">
        <f t="shared" si="16"/>
        <v>01-00</v>
      </c>
      <c r="O260" s="4" t="str">
        <f t="shared" si="17"/>
        <v>00-01-00</v>
      </c>
      <c r="P260" s="5" t="s">
        <v>17</v>
      </c>
      <c r="Q260" s="10">
        <f t="shared" si="18"/>
        <v>0</v>
      </c>
      <c r="R260" s="9">
        <f t="shared" si="19"/>
        <v>0</v>
      </c>
    </row>
    <row r="261" spans="1:18" ht="16" thickBot="1" x14ac:dyDescent="0.25">
      <c r="A261" s="4">
        <v>44277</v>
      </c>
      <c r="B261" s="5" t="s">
        <v>12</v>
      </c>
      <c r="C261" s="5" t="s">
        <v>31</v>
      </c>
      <c r="D261" s="5" t="s">
        <v>14</v>
      </c>
      <c r="E261" s="5" t="s">
        <v>29</v>
      </c>
      <c r="F261" s="5" t="s">
        <v>16</v>
      </c>
      <c r="G261" s="6">
        <v>0</v>
      </c>
      <c r="H261" s="6">
        <v>1</v>
      </c>
      <c r="I261" s="12">
        <v>0</v>
      </c>
      <c r="J261" s="6">
        <v>0</v>
      </c>
      <c r="K261" s="6">
        <v>0</v>
      </c>
      <c r="L261" s="5"/>
      <c r="M261" s="3"/>
      <c r="N261" s="4" t="str">
        <f t="shared" si="16"/>
        <v>01-00</v>
      </c>
      <c r="O261" s="4" t="str">
        <f t="shared" si="17"/>
        <v>00-01-00</v>
      </c>
      <c r="P261" s="5" t="s">
        <v>17</v>
      </c>
      <c r="Q261" s="10">
        <f t="shared" si="18"/>
        <v>0</v>
      </c>
      <c r="R261" s="9">
        <f t="shared" si="19"/>
        <v>0</v>
      </c>
    </row>
    <row r="262" spans="1:18" ht="16" thickBot="1" x14ac:dyDescent="0.25">
      <c r="A262" s="4">
        <v>44277</v>
      </c>
      <c r="B262" s="5" t="s">
        <v>20</v>
      </c>
      <c r="C262" s="5" t="s">
        <v>46</v>
      </c>
      <c r="D262" s="3" t="s">
        <v>25</v>
      </c>
      <c r="E262" s="5" t="s">
        <v>47</v>
      </c>
      <c r="F262" s="5" t="s">
        <v>16</v>
      </c>
      <c r="G262" s="6">
        <v>0</v>
      </c>
      <c r="H262" s="6">
        <v>1</v>
      </c>
      <c r="I262" s="12">
        <v>0</v>
      </c>
      <c r="J262" s="6">
        <v>0</v>
      </c>
      <c r="K262" s="6">
        <v>0</v>
      </c>
      <c r="L262" s="5"/>
      <c r="M262" s="3"/>
      <c r="N262" s="4" t="str">
        <f t="shared" si="16"/>
        <v>01-00</v>
      </c>
      <c r="O262" s="4" t="str">
        <f t="shared" si="17"/>
        <v>00-01-00</v>
      </c>
      <c r="P262" s="5" t="s">
        <v>17</v>
      </c>
      <c r="Q262" s="10">
        <f t="shared" si="18"/>
        <v>0</v>
      </c>
      <c r="R262" s="9">
        <f t="shared" si="19"/>
        <v>0</v>
      </c>
    </row>
    <row r="263" spans="1:18" ht="16" thickBot="1" x14ac:dyDescent="0.25">
      <c r="A263" s="4">
        <v>44277</v>
      </c>
      <c r="B263" s="5" t="s">
        <v>48</v>
      </c>
      <c r="C263" s="5" t="s">
        <v>33</v>
      </c>
      <c r="D263" s="3" t="s">
        <v>25</v>
      </c>
      <c r="E263" s="5" t="s">
        <v>38</v>
      </c>
      <c r="F263" s="5" t="s">
        <v>16</v>
      </c>
      <c r="G263" s="6">
        <v>0</v>
      </c>
      <c r="H263" s="6">
        <v>2</v>
      </c>
      <c r="I263" s="12">
        <v>0</v>
      </c>
      <c r="J263" s="6">
        <v>0</v>
      </c>
      <c r="K263" s="6">
        <v>0</v>
      </c>
      <c r="L263" s="5"/>
      <c r="M263" s="3"/>
      <c r="N263" s="4" t="str">
        <f t="shared" si="16"/>
        <v>01-00</v>
      </c>
      <c r="O263" s="4" t="str">
        <f t="shared" si="17"/>
        <v>00-01-00</v>
      </c>
      <c r="P263" s="5" t="s">
        <v>17</v>
      </c>
      <c r="Q263" s="10">
        <f t="shared" si="18"/>
        <v>0</v>
      </c>
      <c r="R263" s="9">
        <f t="shared" si="19"/>
        <v>0</v>
      </c>
    </row>
    <row r="264" spans="1:18" ht="16" thickBot="1" x14ac:dyDescent="0.25">
      <c r="A264" s="4">
        <v>44277</v>
      </c>
      <c r="B264" s="5" t="s">
        <v>48</v>
      </c>
      <c r="C264" s="5" t="s">
        <v>36</v>
      </c>
      <c r="D264" s="5" t="s">
        <v>14</v>
      </c>
      <c r="E264" s="5" t="s">
        <v>34</v>
      </c>
      <c r="F264" s="5" t="s">
        <v>16</v>
      </c>
      <c r="G264" s="6">
        <v>0</v>
      </c>
      <c r="H264" s="6">
        <v>2</v>
      </c>
      <c r="I264" s="12">
        <v>0</v>
      </c>
      <c r="J264" s="6">
        <v>0</v>
      </c>
      <c r="K264" s="6">
        <v>0</v>
      </c>
      <c r="L264" s="5"/>
      <c r="M264" s="3"/>
      <c r="N264" s="4" t="str">
        <f t="shared" si="16"/>
        <v>01-00</v>
      </c>
      <c r="O264" s="4" t="str">
        <f t="shared" si="17"/>
        <v>00-01-00</v>
      </c>
      <c r="P264" s="5" t="s">
        <v>17</v>
      </c>
      <c r="Q264" s="10">
        <f t="shared" si="18"/>
        <v>0</v>
      </c>
      <c r="R264" s="9">
        <f t="shared" si="19"/>
        <v>0</v>
      </c>
    </row>
    <row r="265" spans="1:18" ht="16" thickBot="1" x14ac:dyDescent="0.25">
      <c r="A265" s="4">
        <v>44277</v>
      </c>
      <c r="B265" s="5" t="s">
        <v>49</v>
      </c>
      <c r="C265" s="5" t="s">
        <v>50</v>
      </c>
      <c r="D265" s="5" t="s">
        <v>14</v>
      </c>
      <c r="E265" s="5" t="s">
        <v>51</v>
      </c>
      <c r="F265" s="5" t="s">
        <v>16</v>
      </c>
      <c r="G265" s="6">
        <v>0</v>
      </c>
      <c r="H265" s="6">
        <v>0</v>
      </c>
      <c r="I265" s="12">
        <v>0</v>
      </c>
      <c r="J265" s="6">
        <v>0</v>
      </c>
      <c r="K265" s="6">
        <v>0</v>
      </c>
      <c r="L265" s="5"/>
      <c r="M265" s="3"/>
      <c r="N265" s="4" t="str">
        <f t="shared" si="16"/>
        <v>01-00</v>
      </c>
      <c r="O265" s="4" t="str">
        <f t="shared" si="17"/>
        <v>00-01-00</v>
      </c>
      <c r="P265" s="5" t="s">
        <v>17</v>
      </c>
      <c r="Q265" s="10">
        <f t="shared" si="18"/>
        <v>0</v>
      </c>
      <c r="R265" s="9">
        <f t="shared" si="19"/>
        <v>0</v>
      </c>
    </row>
    <row r="266" spans="1:18" ht="16" thickBot="1" x14ac:dyDescent="0.25">
      <c r="A266" s="4">
        <v>44277</v>
      </c>
      <c r="B266" s="5" t="s">
        <v>54</v>
      </c>
      <c r="C266" s="5" t="s">
        <v>67</v>
      </c>
      <c r="D266" s="3" t="s">
        <v>25</v>
      </c>
      <c r="E266" s="5" t="s">
        <v>68</v>
      </c>
      <c r="F266" s="5" t="s">
        <v>16</v>
      </c>
      <c r="G266" s="6">
        <v>0</v>
      </c>
      <c r="H266" s="6">
        <v>1</v>
      </c>
      <c r="I266" s="12">
        <v>0</v>
      </c>
      <c r="J266" s="6">
        <v>0</v>
      </c>
      <c r="K266" s="6">
        <v>0</v>
      </c>
      <c r="L266" s="5"/>
      <c r="M266" s="3"/>
      <c r="N266" s="4" t="str">
        <f t="shared" si="16"/>
        <v>01-00</v>
      </c>
      <c r="O266" s="4" t="str">
        <f t="shared" si="17"/>
        <v>00-01-00</v>
      </c>
      <c r="P266" s="5" t="s">
        <v>17</v>
      </c>
      <c r="Q266" s="10">
        <f t="shared" si="18"/>
        <v>0</v>
      </c>
      <c r="R266" s="9">
        <f t="shared" si="19"/>
        <v>0</v>
      </c>
    </row>
    <row r="267" spans="1:18" ht="16" thickBot="1" x14ac:dyDescent="0.25">
      <c r="A267" s="4">
        <v>44277</v>
      </c>
      <c r="B267" s="5" t="s">
        <v>41</v>
      </c>
      <c r="C267" s="5" t="s">
        <v>33</v>
      </c>
      <c r="D267" s="3" t="s">
        <v>25</v>
      </c>
      <c r="E267" s="5" t="s">
        <v>34</v>
      </c>
      <c r="F267" s="5" t="s">
        <v>16</v>
      </c>
      <c r="G267" s="6">
        <v>0</v>
      </c>
      <c r="H267" s="6">
        <v>2</v>
      </c>
      <c r="I267" s="12">
        <v>0</v>
      </c>
      <c r="J267" s="6">
        <v>0</v>
      </c>
      <c r="K267" s="6">
        <v>0</v>
      </c>
      <c r="L267" s="5"/>
      <c r="M267" s="3"/>
      <c r="N267" s="4" t="str">
        <f t="shared" si="16"/>
        <v>01-00</v>
      </c>
      <c r="O267" s="4" t="str">
        <f t="shared" si="17"/>
        <v>00-01-00</v>
      </c>
      <c r="P267" s="5" t="s">
        <v>17</v>
      </c>
      <c r="Q267" s="10">
        <f t="shared" si="18"/>
        <v>0</v>
      </c>
      <c r="R267" s="9">
        <f t="shared" si="19"/>
        <v>0</v>
      </c>
    </row>
    <row r="268" spans="1:18" ht="16" thickBot="1" x14ac:dyDescent="0.25">
      <c r="A268" s="4">
        <v>44277</v>
      </c>
      <c r="B268" s="5" t="s">
        <v>35</v>
      </c>
      <c r="C268" s="5" t="s">
        <v>21</v>
      </c>
      <c r="D268" s="5" t="s">
        <v>22</v>
      </c>
      <c r="E268" s="5" t="s">
        <v>23</v>
      </c>
      <c r="F268" s="5" t="s">
        <v>16</v>
      </c>
      <c r="G268" s="6">
        <v>0</v>
      </c>
      <c r="H268" s="6">
        <v>2</v>
      </c>
      <c r="I268" s="12">
        <v>0</v>
      </c>
      <c r="J268" s="6">
        <v>0</v>
      </c>
      <c r="K268" s="6">
        <v>0</v>
      </c>
      <c r="L268" s="5"/>
      <c r="M268" s="3"/>
      <c r="N268" s="4" t="str">
        <f t="shared" si="16"/>
        <v>01-00</v>
      </c>
      <c r="O268" s="4" t="str">
        <f t="shared" si="17"/>
        <v>00-01-00</v>
      </c>
      <c r="P268" s="5" t="s">
        <v>17</v>
      </c>
      <c r="Q268" s="10">
        <f t="shared" si="18"/>
        <v>0</v>
      </c>
      <c r="R268" s="9">
        <f t="shared" si="19"/>
        <v>0</v>
      </c>
    </row>
    <row r="269" spans="1:18" ht="16" thickBot="1" x14ac:dyDescent="0.25">
      <c r="A269" s="4">
        <v>44277</v>
      </c>
      <c r="B269" s="5" t="s">
        <v>69</v>
      </c>
      <c r="C269" s="5" t="s">
        <v>55</v>
      </c>
      <c r="D269" s="5" t="s">
        <v>14</v>
      </c>
      <c r="E269" s="5" t="s">
        <v>56</v>
      </c>
      <c r="F269" s="5" t="s">
        <v>16</v>
      </c>
      <c r="G269" s="6">
        <v>0</v>
      </c>
      <c r="H269" s="6">
        <v>0</v>
      </c>
      <c r="I269" s="12">
        <v>0</v>
      </c>
      <c r="J269" s="6">
        <v>0</v>
      </c>
      <c r="K269" s="6">
        <v>0</v>
      </c>
      <c r="L269" s="5"/>
      <c r="M269" s="3"/>
      <c r="N269" s="4" t="str">
        <f t="shared" si="16"/>
        <v>01-00</v>
      </c>
      <c r="O269" s="4" t="str">
        <f t="shared" si="17"/>
        <v>00-01-00</v>
      </c>
      <c r="P269" s="5" t="s">
        <v>17</v>
      </c>
      <c r="Q269" s="10">
        <f t="shared" si="18"/>
        <v>0</v>
      </c>
      <c r="R269" s="9">
        <f t="shared" si="19"/>
        <v>0</v>
      </c>
    </row>
    <row r="270" spans="1:18" ht="16" thickBot="1" x14ac:dyDescent="0.25">
      <c r="A270" s="4">
        <v>44277</v>
      </c>
      <c r="B270" s="5" t="s">
        <v>57</v>
      </c>
      <c r="C270" s="5" t="s">
        <v>64</v>
      </c>
      <c r="D270" s="5" t="s">
        <v>14</v>
      </c>
      <c r="E270" s="5" t="s">
        <v>61</v>
      </c>
      <c r="F270" s="5" t="s">
        <v>16</v>
      </c>
      <c r="G270" s="6">
        <v>0</v>
      </c>
      <c r="H270" s="6">
        <v>1</v>
      </c>
      <c r="I270" s="12">
        <v>0</v>
      </c>
      <c r="J270" s="6">
        <v>0</v>
      </c>
      <c r="K270" s="6">
        <v>0</v>
      </c>
      <c r="L270" s="5"/>
      <c r="M270" s="3"/>
      <c r="N270" s="4" t="str">
        <f t="shared" si="16"/>
        <v>01-00</v>
      </c>
      <c r="O270" s="4" t="str">
        <f t="shared" si="17"/>
        <v>00-01-00</v>
      </c>
      <c r="P270" s="5" t="s">
        <v>17</v>
      </c>
      <c r="Q270" s="10">
        <f t="shared" si="18"/>
        <v>0</v>
      </c>
      <c r="R270" s="9">
        <f t="shared" si="19"/>
        <v>0</v>
      </c>
    </row>
    <row r="271" spans="1:18" ht="16" thickBot="1" x14ac:dyDescent="0.25">
      <c r="A271" s="4">
        <v>44284</v>
      </c>
      <c r="B271" s="5" t="s">
        <v>69</v>
      </c>
      <c r="C271" s="5" t="s">
        <v>70</v>
      </c>
      <c r="D271" s="5" t="s">
        <v>22</v>
      </c>
      <c r="E271" s="5" t="s">
        <v>68</v>
      </c>
      <c r="F271" s="5" t="s">
        <v>16</v>
      </c>
      <c r="G271" s="6">
        <v>10</v>
      </c>
      <c r="H271" s="6">
        <v>129</v>
      </c>
      <c r="I271" s="12">
        <v>30.2</v>
      </c>
      <c r="J271" s="6">
        <v>0</v>
      </c>
      <c r="K271" s="6">
        <v>0</v>
      </c>
      <c r="L271" s="5"/>
      <c r="M271" s="3"/>
      <c r="N271" s="4" t="str">
        <f t="shared" si="16"/>
        <v>01-00</v>
      </c>
      <c r="O271" s="4" t="str">
        <f t="shared" si="17"/>
        <v>00-01-00</v>
      </c>
      <c r="P271" s="5" t="s">
        <v>17</v>
      </c>
      <c r="Q271" s="10">
        <f t="shared" si="18"/>
        <v>0</v>
      </c>
      <c r="R271" s="9">
        <f t="shared" si="19"/>
        <v>-30.2</v>
      </c>
    </row>
    <row r="272" spans="1:18" ht="16" thickBot="1" x14ac:dyDescent="0.25">
      <c r="A272" s="4">
        <v>44284</v>
      </c>
      <c r="B272" s="5" t="s">
        <v>71</v>
      </c>
      <c r="C272" s="5" t="s">
        <v>43</v>
      </c>
      <c r="D272" s="5" t="s">
        <v>14</v>
      </c>
      <c r="E272" s="5" t="s">
        <v>44</v>
      </c>
      <c r="F272" s="5" t="s">
        <v>16</v>
      </c>
      <c r="G272" s="6">
        <v>8</v>
      </c>
      <c r="H272" s="6">
        <v>26</v>
      </c>
      <c r="I272" s="12">
        <v>5.97</v>
      </c>
      <c r="J272" s="6">
        <v>0</v>
      </c>
      <c r="K272" s="6">
        <v>0</v>
      </c>
      <c r="L272" s="5"/>
      <c r="M272" s="3"/>
      <c r="N272" s="4" t="str">
        <f t="shared" si="16"/>
        <v>01-00</v>
      </c>
      <c r="O272" s="4" t="str">
        <f t="shared" si="17"/>
        <v>00-01-00</v>
      </c>
      <c r="P272" s="5" t="s">
        <v>17</v>
      </c>
      <c r="Q272" s="10">
        <f t="shared" si="18"/>
        <v>0</v>
      </c>
      <c r="R272" s="9">
        <f t="shared" si="19"/>
        <v>-5.97</v>
      </c>
    </row>
    <row r="273" spans="1:18" ht="16" thickBot="1" x14ac:dyDescent="0.25">
      <c r="A273" s="4">
        <v>44284</v>
      </c>
      <c r="B273" s="5" t="s">
        <v>20</v>
      </c>
      <c r="C273" s="5" t="s">
        <v>21</v>
      </c>
      <c r="D273" s="5" t="s">
        <v>22</v>
      </c>
      <c r="E273" s="5" t="s">
        <v>23</v>
      </c>
      <c r="F273" s="5" t="s">
        <v>16</v>
      </c>
      <c r="G273" s="6">
        <v>6</v>
      </c>
      <c r="H273" s="6">
        <v>263</v>
      </c>
      <c r="I273" s="12">
        <v>46.52</v>
      </c>
      <c r="J273" s="6">
        <v>0</v>
      </c>
      <c r="K273" s="6">
        <v>0</v>
      </c>
      <c r="L273" s="5"/>
      <c r="M273" s="3"/>
      <c r="N273" s="4" t="str">
        <f t="shared" si="16"/>
        <v>01-00</v>
      </c>
      <c r="O273" s="4" t="str">
        <f t="shared" si="17"/>
        <v>00-01-00</v>
      </c>
      <c r="P273" s="5" t="s">
        <v>17</v>
      </c>
      <c r="Q273" s="10">
        <f t="shared" si="18"/>
        <v>0</v>
      </c>
      <c r="R273" s="9">
        <f t="shared" si="19"/>
        <v>-46.52</v>
      </c>
    </row>
    <row r="274" spans="1:18" ht="16" thickBot="1" x14ac:dyDescent="0.25">
      <c r="A274" s="4">
        <v>44284</v>
      </c>
      <c r="B274" s="5" t="s">
        <v>32</v>
      </c>
      <c r="C274" s="5" t="s">
        <v>33</v>
      </c>
      <c r="D274" s="3" t="s">
        <v>25</v>
      </c>
      <c r="E274" s="5" t="s">
        <v>38</v>
      </c>
      <c r="F274" s="5" t="s">
        <v>16</v>
      </c>
      <c r="G274" s="6">
        <v>3</v>
      </c>
      <c r="H274" s="6">
        <v>41</v>
      </c>
      <c r="I274" s="12">
        <v>32.76</v>
      </c>
      <c r="J274" s="6">
        <v>0</v>
      </c>
      <c r="K274" s="6">
        <v>0</v>
      </c>
      <c r="L274" s="5"/>
      <c r="M274" s="3"/>
      <c r="N274" s="4" t="str">
        <f t="shared" si="16"/>
        <v>01-00</v>
      </c>
      <c r="O274" s="4" t="str">
        <f t="shared" si="17"/>
        <v>00-01-00</v>
      </c>
      <c r="P274" s="5" t="s">
        <v>17</v>
      </c>
      <c r="Q274" s="10">
        <f t="shared" si="18"/>
        <v>0</v>
      </c>
      <c r="R274" s="9">
        <f t="shared" si="19"/>
        <v>-32.76</v>
      </c>
    </row>
    <row r="275" spans="1:18" ht="16" thickBot="1" x14ac:dyDescent="0.25">
      <c r="A275" s="4">
        <v>44284</v>
      </c>
      <c r="B275" s="5" t="s">
        <v>27</v>
      </c>
      <c r="C275" s="5" t="s">
        <v>28</v>
      </c>
      <c r="D275" s="5" t="s">
        <v>22</v>
      </c>
      <c r="E275" s="5" t="s">
        <v>29</v>
      </c>
      <c r="F275" s="5" t="s">
        <v>16</v>
      </c>
      <c r="G275" s="6">
        <v>3</v>
      </c>
      <c r="H275" s="6">
        <v>4</v>
      </c>
      <c r="I275" s="12">
        <v>11.37</v>
      </c>
      <c r="J275" s="6">
        <v>0</v>
      </c>
      <c r="K275" s="6">
        <v>0</v>
      </c>
      <c r="L275" s="5"/>
      <c r="M275" s="3"/>
      <c r="N275" s="4" t="str">
        <f t="shared" si="16"/>
        <v>01-00</v>
      </c>
      <c r="O275" s="4" t="str">
        <f t="shared" si="17"/>
        <v>00-01-00</v>
      </c>
      <c r="P275" s="5" t="s">
        <v>17</v>
      </c>
      <c r="Q275" s="10">
        <f t="shared" si="18"/>
        <v>0</v>
      </c>
      <c r="R275" s="9">
        <f t="shared" si="19"/>
        <v>-11.37</v>
      </c>
    </row>
    <row r="276" spans="1:18" ht="16" thickBot="1" x14ac:dyDescent="0.25">
      <c r="A276" s="4">
        <v>44284</v>
      </c>
      <c r="B276" s="5" t="s">
        <v>12</v>
      </c>
      <c r="C276" s="5" t="s">
        <v>28</v>
      </c>
      <c r="D276" s="5" t="s">
        <v>22</v>
      </c>
      <c r="E276" s="5" t="s">
        <v>29</v>
      </c>
      <c r="F276" s="5" t="s">
        <v>16</v>
      </c>
      <c r="G276" s="6">
        <v>2</v>
      </c>
      <c r="H276" s="6">
        <v>23</v>
      </c>
      <c r="I276" s="12">
        <v>7.09</v>
      </c>
      <c r="J276" s="6">
        <v>0</v>
      </c>
      <c r="K276" s="6">
        <v>0</v>
      </c>
      <c r="L276" s="5"/>
      <c r="M276" s="3"/>
      <c r="N276" s="4" t="str">
        <f t="shared" si="16"/>
        <v>01-00</v>
      </c>
      <c r="O276" s="4" t="str">
        <f t="shared" si="17"/>
        <v>00-01-00</v>
      </c>
      <c r="P276" s="5" t="s">
        <v>17</v>
      </c>
      <c r="Q276" s="10">
        <f t="shared" si="18"/>
        <v>0</v>
      </c>
      <c r="R276" s="9">
        <f t="shared" si="19"/>
        <v>-7.09</v>
      </c>
    </row>
    <row r="277" spans="1:18" ht="16" thickBot="1" x14ac:dyDescent="0.25">
      <c r="A277" s="4">
        <v>44284</v>
      </c>
      <c r="B277" s="5" t="s">
        <v>69</v>
      </c>
      <c r="C277" s="5" t="s">
        <v>72</v>
      </c>
      <c r="D277" s="5" t="s">
        <v>22</v>
      </c>
      <c r="E277" s="5" t="s">
        <v>56</v>
      </c>
      <c r="F277" s="5" t="s">
        <v>16</v>
      </c>
      <c r="G277" s="6">
        <v>1</v>
      </c>
      <c r="H277" s="6">
        <v>11</v>
      </c>
      <c r="I277" s="12">
        <v>4.62</v>
      </c>
      <c r="J277" s="6">
        <v>0</v>
      </c>
      <c r="K277" s="6">
        <v>0</v>
      </c>
      <c r="L277" s="5"/>
      <c r="M277" s="3"/>
      <c r="N277" s="4" t="str">
        <f t="shared" si="16"/>
        <v>01-00</v>
      </c>
      <c r="O277" s="4" t="str">
        <f t="shared" si="17"/>
        <v>00-01-00</v>
      </c>
      <c r="P277" s="5" t="s">
        <v>17</v>
      </c>
      <c r="Q277" s="10">
        <f t="shared" si="18"/>
        <v>0</v>
      </c>
      <c r="R277" s="9">
        <f t="shared" si="19"/>
        <v>-4.62</v>
      </c>
    </row>
    <row r="278" spans="1:18" ht="16" thickBot="1" x14ac:dyDescent="0.25">
      <c r="A278" s="4">
        <v>44284</v>
      </c>
      <c r="B278" s="5" t="s">
        <v>32</v>
      </c>
      <c r="C278" s="5" t="s">
        <v>33</v>
      </c>
      <c r="D278" s="3" t="s">
        <v>25</v>
      </c>
      <c r="E278" s="5" t="s">
        <v>34</v>
      </c>
      <c r="F278" s="5" t="s">
        <v>16</v>
      </c>
      <c r="G278" s="6">
        <v>1</v>
      </c>
      <c r="H278" s="6">
        <v>10</v>
      </c>
      <c r="I278" s="12">
        <v>10.66</v>
      </c>
      <c r="J278" s="6">
        <v>0</v>
      </c>
      <c r="K278" s="6">
        <v>0</v>
      </c>
      <c r="L278" s="5"/>
      <c r="M278" s="3"/>
      <c r="N278" s="4" t="str">
        <f t="shared" si="16"/>
        <v>01-00</v>
      </c>
      <c r="O278" s="4" t="str">
        <f t="shared" si="17"/>
        <v>00-01-00</v>
      </c>
      <c r="P278" s="5" t="s">
        <v>17</v>
      </c>
      <c r="Q278" s="10">
        <f t="shared" si="18"/>
        <v>0</v>
      </c>
      <c r="R278" s="9">
        <f t="shared" si="19"/>
        <v>-10.66</v>
      </c>
    </row>
    <row r="279" spans="1:18" ht="16" thickBot="1" x14ac:dyDescent="0.25">
      <c r="A279" s="4">
        <v>44284</v>
      </c>
      <c r="B279" s="5" t="s">
        <v>12</v>
      </c>
      <c r="C279" s="5" t="s">
        <v>43</v>
      </c>
      <c r="D279" s="5" t="s">
        <v>14</v>
      </c>
      <c r="E279" s="5" t="s">
        <v>44</v>
      </c>
      <c r="F279" s="5" t="s">
        <v>16</v>
      </c>
      <c r="G279" s="6">
        <v>1</v>
      </c>
      <c r="H279" s="6">
        <v>2</v>
      </c>
      <c r="I279" s="12">
        <v>4.5</v>
      </c>
      <c r="J279" s="6">
        <v>0</v>
      </c>
      <c r="K279" s="6">
        <v>0</v>
      </c>
      <c r="L279" s="5"/>
      <c r="M279" s="3"/>
      <c r="N279" s="4" t="str">
        <f t="shared" si="16"/>
        <v>01-00</v>
      </c>
      <c r="O279" s="4" t="str">
        <f t="shared" si="17"/>
        <v>00-01-00</v>
      </c>
      <c r="P279" s="5" t="s">
        <v>17</v>
      </c>
      <c r="Q279" s="10">
        <f t="shared" si="18"/>
        <v>0</v>
      </c>
      <c r="R279" s="9">
        <f t="shared" si="19"/>
        <v>-4.5</v>
      </c>
    </row>
    <row r="280" spans="1:18" ht="16" thickBot="1" x14ac:dyDescent="0.25">
      <c r="A280" s="4">
        <v>44284</v>
      </c>
      <c r="B280" s="5" t="s">
        <v>12</v>
      </c>
      <c r="C280" s="5" t="s">
        <v>13</v>
      </c>
      <c r="D280" s="5" t="s">
        <v>14</v>
      </c>
      <c r="E280" s="5" t="s">
        <v>15</v>
      </c>
      <c r="F280" s="5" t="s">
        <v>16</v>
      </c>
      <c r="G280" s="6">
        <v>1</v>
      </c>
      <c r="H280" s="6">
        <v>5</v>
      </c>
      <c r="I280" s="12">
        <v>3.65</v>
      </c>
      <c r="J280" s="6">
        <v>0</v>
      </c>
      <c r="K280" s="6">
        <v>0</v>
      </c>
      <c r="L280" s="5"/>
      <c r="M280" s="3"/>
      <c r="N280" s="4" t="str">
        <f t="shared" si="16"/>
        <v>01-00</v>
      </c>
      <c r="O280" s="4" t="str">
        <f t="shared" si="17"/>
        <v>00-01-00</v>
      </c>
      <c r="P280" s="5" t="s">
        <v>17</v>
      </c>
      <c r="Q280" s="10">
        <f t="shared" si="18"/>
        <v>0</v>
      </c>
      <c r="R280" s="9">
        <f t="shared" si="19"/>
        <v>-3.65</v>
      </c>
    </row>
    <row r="281" spans="1:18" ht="16" thickBot="1" x14ac:dyDescent="0.25">
      <c r="A281" s="4">
        <v>44284</v>
      </c>
      <c r="B281" s="5" t="s">
        <v>30</v>
      </c>
      <c r="C281" s="5" t="s">
        <v>28</v>
      </c>
      <c r="D281" s="5" t="s">
        <v>22</v>
      </c>
      <c r="E281" s="5" t="s">
        <v>29</v>
      </c>
      <c r="F281" s="5" t="s">
        <v>16</v>
      </c>
      <c r="G281" s="6">
        <v>1</v>
      </c>
      <c r="H281" s="6">
        <v>4</v>
      </c>
      <c r="I281" s="12">
        <v>4.97</v>
      </c>
      <c r="J281" s="6">
        <v>0</v>
      </c>
      <c r="K281" s="6">
        <v>0</v>
      </c>
      <c r="L281" s="5"/>
      <c r="M281" s="3"/>
      <c r="N281" s="4" t="str">
        <f t="shared" si="16"/>
        <v>01-00</v>
      </c>
      <c r="O281" s="4" t="str">
        <f t="shared" si="17"/>
        <v>00-01-00</v>
      </c>
      <c r="P281" s="5" t="s">
        <v>17</v>
      </c>
      <c r="Q281" s="10">
        <f t="shared" si="18"/>
        <v>0</v>
      </c>
      <c r="R281" s="9">
        <f t="shared" si="19"/>
        <v>-4.97</v>
      </c>
    </row>
    <row r="282" spans="1:18" ht="16" thickBot="1" x14ac:dyDescent="0.25">
      <c r="A282" s="4">
        <v>44284</v>
      </c>
      <c r="B282" s="5" t="s">
        <v>32</v>
      </c>
      <c r="C282" s="5" t="s">
        <v>36</v>
      </c>
      <c r="D282" s="5" t="s">
        <v>14</v>
      </c>
      <c r="E282" s="5" t="s">
        <v>34</v>
      </c>
      <c r="F282" s="5" t="s">
        <v>16</v>
      </c>
      <c r="G282" s="6">
        <v>1</v>
      </c>
      <c r="H282" s="6">
        <v>15</v>
      </c>
      <c r="I282" s="12">
        <v>5.34</v>
      </c>
      <c r="J282" s="6">
        <v>0</v>
      </c>
      <c r="K282" s="6">
        <v>0</v>
      </c>
      <c r="L282" s="5"/>
      <c r="M282" s="3"/>
      <c r="N282" s="4" t="str">
        <f t="shared" si="16"/>
        <v>01-00</v>
      </c>
      <c r="O282" s="4" t="str">
        <f t="shared" si="17"/>
        <v>00-01-00</v>
      </c>
      <c r="P282" s="5" t="s">
        <v>17</v>
      </c>
      <c r="Q282" s="10">
        <f t="shared" si="18"/>
        <v>0</v>
      </c>
      <c r="R282" s="9">
        <f t="shared" si="19"/>
        <v>-5.34</v>
      </c>
    </row>
    <row r="283" spans="1:18" ht="16" thickBot="1" x14ac:dyDescent="0.25">
      <c r="A283" s="4">
        <v>44284</v>
      </c>
      <c r="B283" s="5" t="s">
        <v>12</v>
      </c>
      <c r="C283" s="5" t="s">
        <v>24</v>
      </c>
      <c r="D283" s="3" t="s">
        <v>25</v>
      </c>
      <c r="E283" s="5" t="s">
        <v>26</v>
      </c>
      <c r="F283" s="5" t="s">
        <v>16</v>
      </c>
      <c r="G283" s="6">
        <v>1</v>
      </c>
      <c r="H283" s="6">
        <v>3</v>
      </c>
      <c r="I283" s="12">
        <v>4.46</v>
      </c>
      <c r="J283" s="6">
        <v>0</v>
      </c>
      <c r="K283" s="6">
        <v>0</v>
      </c>
      <c r="L283" s="5"/>
      <c r="M283" s="3"/>
      <c r="N283" s="4" t="str">
        <f t="shared" si="16"/>
        <v>01-00</v>
      </c>
      <c r="O283" s="4" t="str">
        <f t="shared" si="17"/>
        <v>00-01-00</v>
      </c>
      <c r="P283" s="5" t="s">
        <v>17</v>
      </c>
      <c r="Q283" s="10">
        <f t="shared" si="18"/>
        <v>0</v>
      </c>
      <c r="R283" s="9">
        <f t="shared" si="19"/>
        <v>-4.46</v>
      </c>
    </row>
    <row r="284" spans="1:18" ht="16" thickBot="1" x14ac:dyDescent="0.25">
      <c r="A284" s="4">
        <v>44284</v>
      </c>
      <c r="B284" s="5" t="s">
        <v>57</v>
      </c>
      <c r="C284" s="5" t="s">
        <v>64</v>
      </c>
      <c r="D284" s="5" t="s">
        <v>14</v>
      </c>
      <c r="E284" s="5" t="s">
        <v>61</v>
      </c>
      <c r="F284" s="5" t="s">
        <v>16</v>
      </c>
      <c r="G284" s="6">
        <v>0</v>
      </c>
      <c r="H284" s="6">
        <v>0</v>
      </c>
      <c r="I284" s="12">
        <v>0</v>
      </c>
      <c r="J284" s="6">
        <v>0</v>
      </c>
      <c r="K284" s="6">
        <v>0</v>
      </c>
      <c r="L284" s="5"/>
      <c r="M284" s="3"/>
      <c r="N284" s="4" t="str">
        <f t="shared" si="16"/>
        <v>01-00</v>
      </c>
      <c r="O284" s="4" t="str">
        <f t="shared" si="17"/>
        <v>00-01-00</v>
      </c>
      <c r="P284" s="5" t="s">
        <v>17</v>
      </c>
      <c r="Q284" s="10">
        <f t="shared" si="18"/>
        <v>0</v>
      </c>
      <c r="R284" s="9">
        <f t="shared" si="19"/>
        <v>0</v>
      </c>
    </row>
    <row r="285" spans="1:18" ht="16" thickBot="1" x14ac:dyDescent="0.25">
      <c r="A285" s="4">
        <v>44284</v>
      </c>
      <c r="B285" s="5" t="s">
        <v>69</v>
      </c>
      <c r="C285" s="5" t="s">
        <v>55</v>
      </c>
      <c r="D285" s="5" t="s">
        <v>14</v>
      </c>
      <c r="E285" s="5" t="s">
        <v>56</v>
      </c>
      <c r="F285" s="5" t="s">
        <v>16</v>
      </c>
      <c r="G285" s="6">
        <v>0</v>
      </c>
      <c r="H285" s="6">
        <v>1</v>
      </c>
      <c r="I285" s="12">
        <v>0</v>
      </c>
      <c r="J285" s="6">
        <v>0</v>
      </c>
      <c r="K285" s="6">
        <v>0</v>
      </c>
      <c r="L285" s="5"/>
      <c r="M285" s="3"/>
      <c r="N285" s="4" t="str">
        <f t="shared" si="16"/>
        <v>01-00</v>
      </c>
      <c r="O285" s="4" t="str">
        <f t="shared" si="17"/>
        <v>00-01-00</v>
      </c>
      <c r="P285" s="5" t="s">
        <v>17</v>
      </c>
      <c r="Q285" s="10">
        <f t="shared" si="18"/>
        <v>0</v>
      </c>
      <c r="R285" s="9">
        <f t="shared" si="19"/>
        <v>0</v>
      </c>
    </row>
    <row r="286" spans="1:18" ht="16" thickBot="1" x14ac:dyDescent="0.25">
      <c r="A286" s="4">
        <v>44284</v>
      </c>
      <c r="B286" s="5" t="s">
        <v>57</v>
      </c>
      <c r="C286" s="5" t="s">
        <v>60</v>
      </c>
      <c r="D286" s="3" t="s">
        <v>25</v>
      </c>
      <c r="E286" s="5" t="s">
        <v>61</v>
      </c>
      <c r="F286" s="5" t="s">
        <v>16</v>
      </c>
      <c r="G286" s="6">
        <v>0</v>
      </c>
      <c r="H286" s="6">
        <v>0</v>
      </c>
      <c r="I286" s="12">
        <v>0</v>
      </c>
      <c r="J286" s="6">
        <v>0</v>
      </c>
      <c r="K286" s="6">
        <v>0</v>
      </c>
      <c r="L286" s="5"/>
      <c r="M286" s="3"/>
      <c r="N286" s="4" t="str">
        <f t="shared" si="16"/>
        <v>01-00</v>
      </c>
      <c r="O286" s="4" t="str">
        <f t="shared" si="17"/>
        <v>00-01-00</v>
      </c>
      <c r="P286" s="5" t="s">
        <v>17</v>
      </c>
      <c r="Q286" s="10">
        <f t="shared" si="18"/>
        <v>0</v>
      </c>
      <c r="R286" s="9">
        <f t="shared" si="19"/>
        <v>0</v>
      </c>
    </row>
    <row r="287" spans="1:18" ht="16" thickBot="1" x14ac:dyDescent="0.25">
      <c r="A287" s="4">
        <v>44284</v>
      </c>
      <c r="B287" s="5" t="s">
        <v>27</v>
      </c>
      <c r="C287" s="5" t="s">
        <v>24</v>
      </c>
      <c r="D287" s="3" t="s">
        <v>25</v>
      </c>
      <c r="E287" s="5" t="s">
        <v>26</v>
      </c>
      <c r="F287" s="5" t="s">
        <v>16</v>
      </c>
      <c r="G287" s="6">
        <v>0</v>
      </c>
      <c r="H287" s="6">
        <v>0</v>
      </c>
      <c r="I287" s="12">
        <v>0</v>
      </c>
      <c r="J287" s="6">
        <v>0</v>
      </c>
      <c r="K287" s="6">
        <v>0</v>
      </c>
      <c r="L287" s="5"/>
      <c r="M287" s="3"/>
      <c r="N287" s="4" t="str">
        <f t="shared" si="16"/>
        <v>01-00</v>
      </c>
      <c r="O287" s="4" t="str">
        <f t="shared" si="17"/>
        <v>00-01-00</v>
      </c>
      <c r="P287" s="5" t="s">
        <v>17</v>
      </c>
      <c r="Q287" s="10">
        <f t="shared" si="18"/>
        <v>0</v>
      </c>
      <c r="R287" s="9">
        <f t="shared" si="19"/>
        <v>0</v>
      </c>
    </row>
    <row r="288" spans="1:18" ht="16" thickBot="1" x14ac:dyDescent="0.25">
      <c r="A288" s="4">
        <v>44284</v>
      </c>
      <c r="B288" s="5" t="s">
        <v>49</v>
      </c>
      <c r="C288" s="5" t="s">
        <v>50</v>
      </c>
      <c r="D288" s="5" t="s">
        <v>14</v>
      </c>
      <c r="E288" s="5" t="s">
        <v>51</v>
      </c>
      <c r="F288" s="5" t="s">
        <v>16</v>
      </c>
      <c r="G288" s="6">
        <v>0</v>
      </c>
      <c r="H288" s="6">
        <v>0</v>
      </c>
      <c r="I288" s="12">
        <v>0</v>
      </c>
      <c r="J288" s="6">
        <v>0</v>
      </c>
      <c r="K288" s="6">
        <v>0</v>
      </c>
      <c r="L288" s="5"/>
      <c r="M288" s="3"/>
      <c r="N288" s="4" t="str">
        <f t="shared" si="16"/>
        <v>01-00</v>
      </c>
      <c r="O288" s="4" t="str">
        <f t="shared" si="17"/>
        <v>00-01-00</v>
      </c>
      <c r="P288" s="5" t="s">
        <v>17</v>
      </c>
      <c r="Q288" s="10">
        <f t="shared" si="18"/>
        <v>0</v>
      </c>
      <c r="R288" s="9">
        <f t="shared" si="19"/>
        <v>0</v>
      </c>
    </row>
    <row r="289" spans="1:18" ht="16" thickBot="1" x14ac:dyDescent="0.25">
      <c r="A289" s="4">
        <v>44284</v>
      </c>
      <c r="B289" s="5" t="s">
        <v>69</v>
      </c>
      <c r="C289" s="5" t="s">
        <v>73</v>
      </c>
      <c r="D289" s="5" t="s">
        <v>14</v>
      </c>
      <c r="E289" s="5" t="s">
        <v>68</v>
      </c>
      <c r="F289" s="5" t="s">
        <v>16</v>
      </c>
      <c r="G289" s="6">
        <v>0</v>
      </c>
      <c r="H289" s="6">
        <v>2</v>
      </c>
      <c r="I289" s="12">
        <v>0</v>
      </c>
      <c r="J289" s="6">
        <v>0</v>
      </c>
      <c r="K289" s="6">
        <v>0</v>
      </c>
      <c r="L289" s="5"/>
      <c r="M289" s="3"/>
      <c r="N289" s="4" t="str">
        <f t="shared" si="16"/>
        <v>01-00</v>
      </c>
      <c r="O289" s="4" t="str">
        <f t="shared" si="17"/>
        <v>00-01-00</v>
      </c>
      <c r="P289" s="5" t="s">
        <v>17</v>
      </c>
      <c r="Q289" s="10">
        <f t="shared" si="18"/>
        <v>0</v>
      </c>
      <c r="R289" s="9">
        <f t="shared" si="19"/>
        <v>0</v>
      </c>
    </row>
    <row r="290" spans="1:18" ht="16" thickBot="1" x14ac:dyDescent="0.25">
      <c r="A290" s="4">
        <v>44284</v>
      </c>
      <c r="B290" s="5" t="s">
        <v>20</v>
      </c>
      <c r="C290" s="5" t="s">
        <v>42</v>
      </c>
      <c r="D290" s="5" t="s">
        <v>14</v>
      </c>
      <c r="E290" s="5" t="s">
        <v>23</v>
      </c>
      <c r="F290" s="5" t="s">
        <v>16</v>
      </c>
      <c r="G290" s="6">
        <v>0</v>
      </c>
      <c r="H290" s="6">
        <v>7</v>
      </c>
      <c r="I290" s="12">
        <v>0</v>
      </c>
      <c r="J290" s="6">
        <v>0</v>
      </c>
      <c r="K290" s="6">
        <v>0</v>
      </c>
      <c r="L290" s="5"/>
      <c r="M290" s="3"/>
      <c r="N290" s="4" t="str">
        <f t="shared" si="16"/>
        <v>01-00</v>
      </c>
      <c r="O290" s="4" t="str">
        <f t="shared" si="17"/>
        <v>00-01-00</v>
      </c>
      <c r="P290" s="5" t="s">
        <v>17</v>
      </c>
      <c r="Q290" s="10">
        <f t="shared" si="18"/>
        <v>0</v>
      </c>
      <c r="R290" s="9">
        <f t="shared" si="19"/>
        <v>0</v>
      </c>
    </row>
    <row r="291" spans="1:18" ht="16" thickBot="1" x14ac:dyDescent="0.25">
      <c r="A291" s="4">
        <v>44284</v>
      </c>
      <c r="B291" s="5" t="s">
        <v>12</v>
      </c>
      <c r="C291" s="5" t="s">
        <v>31</v>
      </c>
      <c r="D291" s="5" t="s">
        <v>14</v>
      </c>
      <c r="E291" s="5" t="s">
        <v>29</v>
      </c>
      <c r="F291" s="5" t="s">
        <v>16</v>
      </c>
      <c r="G291" s="6">
        <v>0</v>
      </c>
      <c r="H291" s="6">
        <v>1</v>
      </c>
      <c r="I291" s="12">
        <v>0</v>
      </c>
      <c r="J291" s="6">
        <v>0</v>
      </c>
      <c r="K291" s="6">
        <v>0</v>
      </c>
      <c r="L291" s="5"/>
      <c r="M291" s="3"/>
      <c r="N291" s="4" t="str">
        <f t="shared" si="16"/>
        <v>01-00</v>
      </c>
      <c r="O291" s="4" t="str">
        <f t="shared" si="17"/>
        <v>00-01-00</v>
      </c>
      <c r="P291" s="5" t="s">
        <v>17</v>
      </c>
      <c r="Q291" s="10">
        <f t="shared" si="18"/>
        <v>0</v>
      </c>
      <c r="R291" s="9">
        <f t="shared" si="19"/>
        <v>0</v>
      </c>
    </row>
    <row r="292" spans="1:18" ht="16" thickBot="1" x14ac:dyDescent="0.25">
      <c r="A292" s="4">
        <v>44284</v>
      </c>
      <c r="B292" s="5" t="s">
        <v>20</v>
      </c>
      <c r="C292" s="5" t="s">
        <v>46</v>
      </c>
      <c r="D292" s="3" t="s">
        <v>25</v>
      </c>
      <c r="E292" s="5" t="s">
        <v>47</v>
      </c>
      <c r="F292" s="5" t="s">
        <v>16</v>
      </c>
      <c r="G292" s="6">
        <v>0</v>
      </c>
      <c r="H292" s="6">
        <v>5</v>
      </c>
      <c r="I292" s="12">
        <v>0</v>
      </c>
      <c r="J292" s="6">
        <v>0</v>
      </c>
      <c r="K292" s="6">
        <v>0</v>
      </c>
      <c r="L292" s="5"/>
      <c r="M292" s="3"/>
      <c r="N292" s="4" t="str">
        <f t="shared" si="16"/>
        <v>01-00</v>
      </c>
      <c r="O292" s="4" t="str">
        <f t="shared" si="17"/>
        <v>00-01-00</v>
      </c>
      <c r="P292" s="5" t="s">
        <v>17</v>
      </c>
      <c r="Q292" s="10">
        <f t="shared" si="18"/>
        <v>0</v>
      </c>
      <c r="R292" s="9">
        <f t="shared" si="19"/>
        <v>0</v>
      </c>
    </row>
    <row r="293" spans="1:18" ht="16" thickBot="1" x14ac:dyDescent="0.25">
      <c r="A293" s="4">
        <v>44284</v>
      </c>
      <c r="B293" s="5" t="s">
        <v>49</v>
      </c>
      <c r="C293" s="5" t="s">
        <v>65</v>
      </c>
      <c r="D293" s="5" t="s">
        <v>22</v>
      </c>
      <c r="E293" s="5" t="s">
        <v>66</v>
      </c>
      <c r="F293" s="5" t="s">
        <v>16</v>
      </c>
      <c r="G293" s="6">
        <v>0</v>
      </c>
      <c r="H293" s="6">
        <v>34</v>
      </c>
      <c r="I293" s="12">
        <v>0</v>
      </c>
      <c r="J293" s="6">
        <v>0</v>
      </c>
      <c r="K293" s="6">
        <v>0</v>
      </c>
      <c r="L293" s="5"/>
      <c r="M293" s="3"/>
      <c r="N293" s="4" t="str">
        <f t="shared" si="16"/>
        <v>01-00</v>
      </c>
      <c r="O293" s="4" t="str">
        <f t="shared" si="17"/>
        <v>00-01-00</v>
      </c>
      <c r="P293" s="5" t="s">
        <v>17</v>
      </c>
      <c r="Q293" s="10">
        <f t="shared" si="18"/>
        <v>0</v>
      </c>
      <c r="R293" s="9">
        <f t="shared" si="19"/>
        <v>0</v>
      </c>
    </row>
    <row r="294" spans="1:18" ht="16" thickBot="1" x14ac:dyDescent="0.25">
      <c r="A294" s="4">
        <v>44291</v>
      </c>
      <c r="B294" s="5" t="s">
        <v>20</v>
      </c>
      <c r="C294" s="5" t="s">
        <v>21</v>
      </c>
      <c r="D294" s="5" t="s">
        <v>22</v>
      </c>
      <c r="E294" s="5" t="s">
        <v>23</v>
      </c>
      <c r="F294" s="5" t="s">
        <v>16</v>
      </c>
      <c r="G294" s="6">
        <v>11</v>
      </c>
      <c r="H294" s="6">
        <v>260</v>
      </c>
      <c r="I294" s="12">
        <v>89.95</v>
      </c>
      <c r="J294" s="6">
        <v>0</v>
      </c>
      <c r="K294" s="6">
        <v>0</v>
      </c>
      <c r="L294" s="5"/>
      <c r="M294" s="3"/>
      <c r="N294" s="4" t="str">
        <f t="shared" si="16"/>
        <v>01-00</v>
      </c>
      <c r="O294" s="4" t="str">
        <f t="shared" si="17"/>
        <v>00-01-00</v>
      </c>
      <c r="P294" s="5" t="s">
        <v>17</v>
      </c>
      <c r="Q294" s="10">
        <f t="shared" si="18"/>
        <v>0</v>
      </c>
      <c r="R294" s="9">
        <f t="shared" si="19"/>
        <v>-89.95</v>
      </c>
    </row>
    <row r="295" spans="1:18" ht="16" thickBot="1" x14ac:dyDescent="0.25">
      <c r="A295" s="4">
        <v>44291</v>
      </c>
      <c r="B295" s="5" t="s">
        <v>71</v>
      </c>
      <c r="C295" s="5" t="s">
        <v>43</v>
      </c>
      <c r="D295" s="5" t="s">
        <v>14</v>
      </c>
      <c r="E295" s="5" t="s">
        <v>44</v>
      </c>
      <c r="F295" s="5" t="s">
        <v>16</v>
      </c>
      <c r="G295" s="6">
        <v>7</v>
      </c>
      <c r="H295" s="6">
        <v>34</v>
      </c>
      <c r="I295" s="12">
        <v>6.27</v>
      </c>
      <c r="J295" s="6">
        <v>0</v>
      </c>
      <c r="K295" s="6">
        <v>0</v>
      </c>
      <c r="L295" s="5"/>
      <c r="M295" s="3"/>
      <c r="N295" s="4" t="str">
        <f t="shared" si="16"/>
        <v>01-00</v>
      </c>
      <c r="O295" s="4" t="str">
        <f t="shared" si="17"/>
        <v>00-01-00</v>
      </c>
      <c r="P295" s="5" t="s">
        <v>17</v>
      </c>
      <c r="Q295" s="10">
        <f t="shared" si="18"/>
        <v>0</v>
      </c>
      <c r="R295" s="9">
        <f t="shared" si="19"/>
        <v>-6.27</v>
      </c>
    </row>
    <row r="296" spans="1:18" ht="16" thickBot="1" x14ac:dyDescent="0.25">
      <c r="A296" s="4">
        <v>44291</v>
      </c>
      <c r="B296" s="5" t="s">
        <v>12</v>
      </c>
      <c r="C296" s="5" t="s">
        <v>28</v>
      </c>
      <c r="D296" s="5" t="s">
        <v>22</v>
      </c>
      <c r="E296" s="5" t="s">
        <v>29</v>
      </c>
      <c r="F296" s="5" t="s">
        <v>16</v>
      </c>
      <c r="G296" s="6">
        <v>4</v>
      </c>
      <c r="H296" s="6">
        <v>20</v>
      </c>
      <c r="I296" s="12">
        <v>10.14</v>
      </c>
      <c r="J296" s="6">
        <v>0</v>
      </c>
      <c r="K296" s="6">
        <v>0</v>
      </c>
      <c r="L296" s="5"/>
      <c r="M296" s="3"/>
      <c r="N296" s="4" t="str">
        <f t="shared" si="16"/>
        <v>01-00</v>
      </c>
      <c r="O296" s="4" t="str">
        <f t="shared" si="17"/>
        <v>00-01-00</v>
      </c>
      <c r="P296" s="5" t="s">
        <v>17</v>
      </c>
      <c r="Q296" s="10">
        <f t="shared" si="18"/>
        <v>0</v>
      </c>
      <c r="R296" s="9">
        <f t="shared" si="19"/>
        <v>-10.14</v>
      </c>
    </row>
    <row r="297" spans="1:18" ht="16" thickBot="1" x14ac:dyDescent="0.25">
      <c r="A297" s="4">
        <v>44291</v>
      </c>
      <c r="B297" s="5" t="s">
        <v>32</v>
      </c>
      <c r="C297" s="5" t="s">
        <v>33</v>
      </c>
      <c r="D297" s="3" t="s">
        <v>25</v>
      </c>
      <c r="E297" s="5" t="s">
        <v>38</v>
      </c>
      <c r="F297" s="5" t="s">
        <v>16</v>
      </c>
      <c r="G297" s="6">
        <v>3</v>
      </c>
      <c r="H297" s="6">
        <v>29</v>
      </c>
      <c r="I297" s="12">
        <v>33.33</v>
      </c>
      <c r="J297" s="6">
        <v>1</v>
      </c>
      <c r="K297" s="6">
        <v>0</v>
      </c>
      <c r="L297" s="5"/>
      <c r="M297" s="3"/>
      <c r="N297" s="4" t="str">
        <f t="shared" si="16"/>
        <v>01-00</v>
      </c>
      <c r="O297" s="4" t="str">
        <f t="shared" si="17"/>
        <v>00-01-00</v>
      </c>
      <c r="P297" s="5" t="s">
        <v>17</v>
      </c>
      <c r="Q297" s="10">
        <f t="shared" si="18"/>
        <v>0</v>
      </c>
      <c r="R297" s="9">
        <f t="shared" si="19"/>
        <v>-33.33</v>
      </c>
    </row>
    <row r="298" spans="1:18" ht="16" thickBot="1" x14ac:dyDescent="0.25">
      <c r="A298" s="4">
        <v>44291</v>
      </c>
      <c r="B298" s="5" t="s">
        <v>12</v>
      </c>
      <c r="C298" s="5" t="s">
        <v>53</v>
      </c>
      <c r="D298" s="5" t="s">
        <v>22</v>
      </c>
      <c r="E298" s="5" t="e">
        <f>+pool +reservation software</f>
        <v>#NAME?</v>
      </c>
      <c r="F298" s="5" t="s">
        <v>16</v>
      </c>
      <c r="G298" s="6">
        <v>1</v>
      </c>
      <c r="H298" s="6">
        <v>1</v>
      </c>
      <c r="I298" s="12">
        <v>6.82</v>
      </c>
      <c r="J298" s="6">
        <v>0</v>
      </c>
      <c r="K298" s="6">
        <v>0</v>
      </c>
      <c r="L298" s="5"/>
      <c r="M298" s="3"/>
      <c r="N298" s="4" t="str">
        <f t="shared" si="16"/>
        <v>01-00</v>
      </c>
      <c r="O298" s="4" t="str">
        <f t="shared" si="17"/>
        <v>00-01-00</v>
      </c>
      <c r="P298" s="5" t="s">
        <v>17</v>
      </c>
      <c r="Q298" s="10">
        <f t="shared" si="18"/>
        <v>0</v>
      </c>
      <c r="R298" s="9">
        <f t="shared" si="19"/>
        <v>-6.82</v>
      </c>
    </row>
    <row r="299" spans="1:18" ht="16" thickBot="1" x14ac:dyDescent="0.25">
      <c r="A299" s="4">
        <v>44291</v>
      </c>
      <c r="B299" s="5" t="s">
        <v>69</v>
      </c>
      <c r="C299" s="5" t="s">
        <v>73</v>
      </c>
      <c r="D299" s="5" t="s">
        <v>14</v>
      </c>
      <c r="E299" s="5" t="s">
        <v>68</v>
      </c>
      <c r="F299" s="5" t="s">
        <v>16</v>
      </c>
      <c r="G299" s="6">
        <v>1</v>
      </c>
      <c r="H299" s="6">
        <v>11</v>
      </c>
      <c r="I299" s="12">
        <v>3.82</v>
      </c>
      <c r="J299" s="6">
        <v>0</v>
      </c>
      <c r="K299" s="6">
        <v>0</v>
      </c>
      <c r="L299" s="5"/>
      <c r="M299" s="3"/>
      <c r="N299" s="4" t="str">
        <f t="shared" si="16"/>
        <v>01-00</v>
      </c>
      <c r="O299" s="4" t="str">
        <f t="shared" si="17"/>
        <v>00-01-00</v>
      </c>
      <c r="P299" s="5" t="s">
        <v>17</v>
      </c>
      <c r="Q299" s="10">
        <f t="shared" si="18"/>
        <v>0</v>
      </c>
      <c r="R299" s="9">
        <f t="shared" si="19"/>
        <v>-3.82</v>
      </c>
    </row>
    <row r="300" spans="1:18" ht="16" thickBot="1" x14ac:dyDescent="0.25">
      <c r="A300" s="4">
        <v>44291</v>
      </c>
      <c r="B300" s="5" t="s">
        <v>20</v>
      </c>
      <c r="C300" s="5" t="s">
        <v>42</v>
      </c>
      <c r="D300" s="5" t="s">
        <v>14</v>
      </c>
      <c r="E300" s="5" t="s">
        <v>23</v>
      </c>
      <c r="F300" s="5" t="s">
        <v>16</v>
      </c>
      <c r="G300" s="6">
        <v>1</v>
      </c>
      <c r="H300" s="6">
        <v>5</v>
      </c>
      <c r="I300" s="12">
        <v>23.96</v>
      </c>
      <c r="J300" s="6">
        <v>1</v>
      </c>
      <c r="K300" s="6">
        <v>0</v>
      </c>
      <c r="L300" s="5"/>
      <c r="M300" s="3"/>
      <c r="N300" s="4" t="str">
        <f t="shared" si="16"/>
        <v>01-00</v>
      </c>
      <c r="O300" s="4" t="str">
        <f t="shared" si="17"/>
        <v>00-01-00</v>
      </c>
      <c r="P300" s="5" t="s">
        <v>17</v>
      </c>
      <c r="Q300" s="10">
        <f t="shared" si="18"/>
        <v>0</v>
      </c>
      <c r="R300" s="9">
        <f t="shared" si="19"/>
        <v>-23.96</v>
      </c>
    </row>
    <row r="301" spans="1:18" ht="16" thickBot="1" x14ac:dyDescent="0.25">
      <c r="A301" s="4">
        <v>44291</v>
      </c>
      <c r="B301" s="5" t="s">
        <v>69</v>
      </c>
      <c r="C301" s="5" t="s">
        <v>67</v>
      </c>
      <c r="D301" s="3" t="s">
        <v>25</v>
      </c>
      <c r="E301" s="5" t="s">
        <v>68</v>
      </c>
      <c r="F301" s="5" t="s">
        <v>16</v>
      </c>
      <c r="G301" s="6">
        <v>1</v>
      </c>
      <c r="H301" s="6">
        <v>8</v>
      </c>
      <c r="I301" s="12">
        <v>2.67</v>
      </c>
      <c r="J301" s="6">
        <v>0</v>
      </c>
      <c r="K301" s="6">
        <v>0</v>
      </c>
      <c r="L301" s="5"/>
      <c r="M301" s="3"/>
      <c r="N301" s="4" t="str">
        <f t="shared" si="16"/>
        <v>01-00</v>
      </c>
      <c r="O301" s="4" t="str">
        <f t="shared" si="17"/>
        <v>00-01-00</v>
      </c>
      <c r="P301" s="5" t="s">
        <v>17</v>
      </c>
      <c r="Q301" s="10">
        <f t="shared" si="18"/>
        <v>0</v>
      </c>
      <c r="R301" s="9">
        <f t="shared" si="19"/>
        <v>-2.67</v>
      </c>
    </row>
    <row r="302" spans="1:18" ht="16" thickBot="1" x14ac:dyDescent="0.25">
      <c r="A302" s="4">
        <v>44291</v>
      </c>
      <c r="B302" s="5" t="s">
        <v>71</v>
      </c>
      <c r="C302" s="5" t="s">
        <v>39</v>
      </c>
      <c r="D302" s="5" t="s">
        <v>14</v>
      </c>
      <c r="E302" s="5" t="s">
        <v>40</v>
      </c>
      <c r="F302" s="5" t="s">
        <v>16</v>
      </c>
      <c r="G302" s="6">
        <v>0</v>
      </c>
      <c r="H302" s="6">
        <v>1</v>
      </c>
      <c r="I302" s="12">
        <v>0</v>
      </c>
      <c r="J302" s="6">
        <v>0</v>
      </c>
      <c r="K302" s="6">
        <v>0</v>
      </c>
      <c r="L302" s="5"/>
      <c r="M302" s="3"/>
      <c r="N302" s="4" t="str">
        <f t="shared" si="16"/>
        <v>01-00</v>
      </c>
      <c r="O302" s="4" t="str">
        <f t="shared" si="17"/>
        <v>00-01-00</v>
      </c>
      <c r="P302" s="5" t="s">
        <v>17</v>
      </c>
      <c r="Q302" s="10">
        <f t="shared" si="18"/>
        <v>0</v>
      </c>
      <c r="R302" s="9">
        <f t="shared" si="19"/>
        <v>0</v>
      </c>
    </row>
    <row r="303" spans="1:18" ht="16" thickBot="1" x14ac:dyDescent="0.25">
      <c r="A303" s="4">
        <v>44291</v>
      </c>
      <c r="B303" s="5" t="s">
        <v>69</v>
      </c>
      <c r="C303" s="5" t="s">
        <v>55</v>
      </c>
      <c r="D303" s="5" t="s">
        <v>14</v>
      </c>
      <c r="E303" s="5" t="s">
        <v>56</v>
      </c>
      <c r="F303" s="5" t="s">
        <v>16</v>
      </c>
      <c r="G303" s="6">
        <v>0</v>
      </c>
      <c r="H303" s="6">
        <v>4</v>
      </c>
      <c r="I303" s="12">
        <v>0</v>
      </c>
      <c r="J303" s="6">
        <v>0</v>
      </c>
      <c r="K303" s="6">
        <v>0</v>
      </c>
      <c r="L303" s="5"/>
      <c r="M303" s="3"/>
      <c r="N303" s="4" t="str">
        <f t="shared" si="16"/>
        <v>01-00</v>
      </c>
      <c r="O303" s="4" t="str">
        <f t="shared" si="17"/>
        <v>00-01-00</v>
      </c>
      <c r="P303" s="5" t="s">
        <v>17</v>
      </c>
      <c r="Q303" s="10">
        <f t="shared" si="18"/>
        <v>0</v>
      </c>
      <c r="R303" s="9">
        <f t="shared" si="19"/>
        <v>0</v>
      </c>
    </row>
    <row r="304" spans="1:18" ht="16" thickBot="1" x14ac:dyDescent="0.25">
      <c r="A304" s="4">
        <v>44291</v>
      </c>
      <c r="B304" s="5" t="s">
        <v>57</v>
      </c>
      <c r="C304" s="5" t="s">
        <v>64</v>
      </c>
      <c r="D304" s="5" t="s">
        <v>14</v>
      </c>
      <c r="E304" s="5" t="s">
        <v>61</v>
      </c>
      <c r="F304" s="5" t="s">
        <v>16</v>
      </c>
      <c r="G304" s="6">
        <v>0</v>
      </c>
      <c r="H304" s="6">
        <v>0</v>
      </c>
      <c r="I304" s="12">
        <v>0</v>
      </c>
      <c r="J304" s="6">
        <v>0</v>
      </c>
      <c r="K304" s="6">
        <v>0</v>
      </c>
      <c r="L304" s="5"/>
      <c r="M304" s="3"/>
      <c r="N304" s="4" t="str">
        <f t="shared" si="16"/>
        <v>01-00</v>
      </c>
      <c r="O304" s="4" t="str">
        <f t="shared" si="17"/>
        <v>00-01-00</v>
      </c>
      <c r="P304" s="5" t="s">
        <v>17</v>
      </c>
      <c r="Q304" s="10">
        <f t="shared" si="18"/>
        <v>0</v>
      </c>
      <c r="R304" s="9">
        <f t="shared" si="19"/>
        <v>0</v>
      </c>
    </row>
    <row r="305" spans="1:18" ht="16" thickBot="1" x14ac:dyDescent="0.25">
      <c r="A305" s="4">
        <v>44291</v>
      </c>
      <c r="B305" s="5" t="s">
        <v>49</v>
      </c>
      <c r="C305" s="5" t="s">
        <v>50</v>
      </c>
      <c r="D305" s="5" t="s">
        <v>14</v>
      </c>
      <c r="E305" s="5" t="s">
        <v>51</v>
      </c>
      <c r="F305" s="5" t="s">
        <v>16</v>
      </c>
      <c r="G305" s="6">
        <v>0</v>
      </c>
      <c r="H305" s="6">
        <v>1</v>
      </c>
      <c r="I305" s="12">
        <v>0</v>
      </c>
      <c r="J305" s="6">
        <v>0</v>
      </c>
      <c r="K305" s="6">
        <v>0</v>
      </c>
      <c r="L305" s="5"/>
      <c r="M305" s="3"/>
      <c r="N305" s="4" t="str">
        <f t="shared" si="16"/>
        <v>01-00</v>
      </c>
      <c r="O305" s="4" t="str">
        <f t="shared" si="17"/>
        <v>00-01-00</v>
      </c>
      <c r="P305" s="5" t="s">
        <v>17</v>
      </c>
      <c r="Q305" s="10">
        <f t="shared" si="18"/>
        <v>0</v>
      </c>
      <c r="R305" s="9">
        <f t="shared" si="19"/>
        <v>0</v>
      </c>
    </row>
    <row r="306" spans="1:18" ht="16" thickBot="1" x14ac:dyDescent="0.25">
      <c r="A306" s="4">
        <v>44291</v>
      </c>
      <c r="B306" s="5" t="s">
        <v>12</v>
      </c>
      <c r="C306" s="5" t="s">
        <v>39</v>
      </c>
      <c r="D306" s="5" t="s">
        <v>14</v>
      </c>
      <c r="E306" s="5" t="s">
        <v>40</v>
      </c>
      <c r="F306" s="5" t="s">
        <v>16</v>
      </c>
      <c r="G306" s="6">
        <v>0</v>
      </c>
      <c r="H306" s="6">
        <v>2</v>
      </c>
      <c r="I306" s="12">
        <v>0</v>
      </c>
      <c r="J306" s="6">
        <v>0</v>
      </c>
      <c r="K306" s="6">
        <v>0</v>
      </c>
      <c r="L306" s="5"/>
      <c r="M306" s="3"/>
      <c r="N306" s="4" t="str">
        <f t="shared" si="16"/>
        <v>01-00</v>
      </c>
      <c r="O306" s="4" t="str">
        <f t="shared" si="17"/>
        <v>00-01-00</v>
      </c>
      <c r="P306" s="5" t="s">
        <v>17</v>
      </c>
      <c r="Q306" s="10">
        <f t="shared" si="18"/>
        <v>0</v>
      </c>
      <c r="R306" s="9">
        <f t="shared" si="19"/>
        <v>0</v>
      </c>
    </row>
    <row r="307" spans="1:18" ht="16" thickBot="1" x14ac:dyDescent="0.25">
      <c r="A307" s="4">
        <v>44291</v>
      </c>
      <c r="B307" s="5" t="s">
        <v>32</v>
      </c>
      <c r="C307" s="5" t="s">
        <v>33</v>
      </c>
      <c r="D307" s="3" t="s">
        <v>25</v>
      </c>
      <c r="E307" s="5" t="s">
        <v>34</v>
      </c>
      <c r="F307" s="5" t="s">
        <v>16</v>
      </c>
      <c r="G307" s="6">
        <v>0</v>
      </c>
      <c r="H307" s="6">
        <v>12</v>
      </c>
      <c r="I307" s="12">
        <v>0</v>
      </c>
      <c r="J307" s="6">
        <v>0</v>
      </c>
      <c r="K307" s="6">
        <v>0</v>
      </c>
      <c r="L307" s="5"/>
      <c r="M307" s="3"/>
      <c r="N307" s="4" t="str">
        <f t="shared" si="16"/>
        <v>01-00</v>
      </c>
      <c r="O307" s="4" t="str">
        <f t="shared" si="17"/>
        <v>00-01-00</v>
      </c>
      <c r="P307" s="5" t="s">
        <v>17</v>
      </c>
      <c r="Q307" s="10">
        <f t="shared" si="18"/>
        <v>0</v>
      </c>
      <c r="R307" s="9">
        <f t="shared" si="19"/>
        <v>0</v>
      </c>
    </row>
    <row r="308" spans="1:18" ht="16" thickBot="1" x14ac:dyDescent="0.25">
      <c r="A308" s="4">
        <v>44291</v>
      </c>
      <c r="B308" s="5" t="s">
        <v>69</v>
      </c>
      <c r="C308" s="5" t="s">
        <v>74</v>
      </c>
      <c r="D308" s="3" t="s">
        <v>25</v>
      </c>
      <c r="E308" s="5" t="s">
        <v>56</v>
      </c>
      <c r="F308" s="5" t="s">
        <v>16</v>
      </c>
      <c r="G308" s="6">
        <v>0</v>
      </c>
      <c r="H308" s="6">
        <v>0</v>
      </c>
      <c r="I308" s="12">
        <v>0</v>
      </c>
      <c r="J308" s="6">
        <v>0</v>
      </c>
      <c r="K308" s="6">
        <v>0</v>
      </c>
      <c r="L308" s="5"/>
      <c r="M308" s="3"/>
      <c r="N308" s="4" t="str">
        <f t="shared" si="16"/>
        <v>01-00</v>
      </c>
      <c r="O308" s="4" t="str">
        <f t="shared" si="17"/>
        <v>00-01-00</v>
      </c>
      <c r="P308" s="5" t="s">
        <v>17</v>
      </c>
      <c r="Q308" s="10">
        <f t="shared" si="18"/>
        <v>0</v>
      </c>
      <c r="R308" s="9">
        <f t="shared" si="19"/>
        <v>0</v>
      </c>
    </row>
    <row r="309" spans="1:18" ht="16" thickBot="1" x14ac:dyDescent="0.25">
      <c r="A309" s="4">
        <v>44291</v>
      </c>
      <c r="B309" s="5" t="s">
        <v>12</v>
      </c>
      <c r="C309" s="5" t="s">
        <v>24</v>
      </c>
      <c r="D309" s="3" t="s">
        <v>25</v>
      </c>
      <c r="E309" s="5" t="s">
        <v>26</v>
      </c>
      <c r="F309" s="5" t="s">
        <v>16</v>
      </c>
      <c r="G309" s="6">
        <v>0</v>
      </c>
      <c r="H309" s="6">
        <v>8</v>
      </c>
      <c r="I309" s="12">
        <v>0</v>
      </c>
      <c r="J309" s="6">
        <v>0</v>
      </c>
      <c r="K309" s="6">
        <v>0</v>
      </c>
      <c r="L309" s="5"/>
      <c r="M309" s="3"/>
      <c r="N309" s="4" t="str">
        <f t="shared" si="16"/>
        <v>01-00</v>
      </c>
      <c r="O309" s="4" t="str">
        <f t="shared" si="17"/>
        <v>00-01-00</v>
      </c>
      <c r="P309" s="5" t="s">
        <v>17</v>
      </c>
      <c r="Q309" s="10">
        <f t="shared" si="18"/>
        <v>0</v>
      </c>
      <c r="R309" s="9">
        <f t="shared" si="19"/>
        <v>0</v>
      </c>
    </row>
    <row r="310" spans="1:18" ht="16" thickBot="1" x14ac:dyDescent="0.25">
      <c r="A310" s="4">
        <v>44291</v>
      </c>
      <c r="B310" s="5" t="s">
        <v>32</v>
      </c>
      <c r="C310" s="5" t="s">
        <v>36</v>
      </c>
      <c r="D310" s="5" t="s">
        <v>14</v>
      </c>
      <c r="E310" s="5" t="s">
        <v>34</v>
      </c>
      <c r="F310" s="5" t="s">
        <v>16</v>
      </c>
      <c r="G310" s="6">
        <v>0</v>
      </c>
      <c r="H310" s="6">
        <v>12</v>
      </c>
      <c r="I310" s="12">
        <v>0</v>
      </c>
      <c r="J310" s="6">
        <v>0</v>
      </c>
      <c r="K310" s="6">
        <v>0</v>
      </c>
      <c r="L310" s="5"/>
      <c r="M310" s="3"/>
      <c r="N310" s="4" t="str">
        <f t="shared" si="16"/>
        <v>01-00</v>
      </c>
      <c r="O310" s="4" t="str">
        <f t="shared" si="17"/>
        <v>00-01-00</v>
      </c>
      <c r="P310" s="5" t="s">
        <v>17</v>
      </c>
      <c r="Q310" s="10">
        <f t="shared" si="18"/>
        <v>0</v>
      </c>
      <c r="R310" s="9">
        <f t="shared" si="19"/>
        <v>0</v>
      </c>
    </row>
    <row r="311" spans="1:18" ht="16" thickBot="1" x14ac:dyDescent="0.25">
      <c r="A311" s="4">
        <v>44291</v>
      </c>
      <c r="B311" s="5" t="s">
        <v>49</v>
      </c>
      <c r="C311" s="5" t="s">
        <v>65</v>
      </c>
      <c r="D311" s="5" t="s">
        <v>22</v>
      </c>
      <c r="E311" s="5" t="s">
        <v>66</v>
      </c>
      <c r="F311" s="5" t="s">
        <v>16</v>
      </c>
      <c r="G311" s="6">
        <v>0</v>
      </c>
      <c r="H311" s="6">
        <v>51</v>
      </c>
      <c r="I311" s="12">
        <v>0</v>
      </c>
      <c r="J311" s="6">
        <v>0</v>
      </c>
      <c r="K311" s="6">
        <v>0</v>
      </c>
      <c r="L311" s="5"/>
      <c r="M311" s="3"/>
      <c r="N311" s="4" t="str">
        <f t="shared" si="16"/>
        <v>01-00</v>
      </c>
      <c r="O311" s="4" t="str">
        <f t="shared" si="17"/>
        <v>00-01-00</v>
      </c>
      <c r="P311" s="5" t="s">
        <v>17</v>
      </c>
      <c r="Q311" s="10">
        <f t="shared" si="18"/>
        <v>0</v>
      </c>
      <c r="R311" s="9">
        <f t="shared" si="19"/>
        <v>0</v>
      </c>
    </row>
    <row r="312" spans="1:18" ht="16" thickBot="1" x14ac:dyDescent="0.25">
      <c r="A312" s="4">
        <v>44291</v>
      </c>
      <c r="B312" s="5" t="s">
        <v>30</v>
      </c>
      <c r="C312" s="5" t="s">
        <v>28</v>
      </c>
      <c r="D312" s="5" t="s">
        <v>22</v>
      </c>
      <c r="E312" s="5" t="s">
        <v>29</v>
      </c>
      <c r="F312" s="5" t="s">
        <v>16</v>
      </c>
      <c r="G312" s="6">
        <v>0</v>
      </c>
      <c r="H312" s="6">
        <v>1</v>
      </c>
      <c r="I312" s="12">
        <v>0</v>
      </c>
      <c r="J312" s="6">
        <v>0</v>
      </c>
      <c r="K312" s="6">
        <v>0</v>
      </c>
      <c r="L312" s="5"/>
      <c r="M312" s="3"/>
      <c r="N312" s="4" t="str">
        <f t="shared" si="16"/>
        <v>01-00</v>
      </c>
      <c r="O312" s="4" t="str">
        <f t="shared" si="17"/>
        <v>00-01-00</v>
      </c>
      <c r="P312" s="5" t="s">
        <v>17</v>
      </c>
      <c r="Q312" s="10">
        <f t="shared" si="18"/>
        <v>0</v>
      </c>
      <c r="R312" s="9">
        <f t="shared" si="19"/>
        <v>0</v>
      </c>
    </row>
    <row r="313" spans="1:18" ht="16" thickBot="1" x14ac:dyDescent="0.25">
      <c r="A313" s="4">
        <v>44291</v>
      </c>
      <c r="B313" s="5" t="s">
        <v>12</v>
      </c>
      <c r="C313" s="5" t="s">
        <v>31</v>
      </c>
      <c r="D313" s="5" t="s">
        <v>14</v>
      </c>
      <c r="E313" s="5" t="s">
        <v>29</v>
      </c>
      <c r="F313" s="5" t="s">
        <v>16</v>
      </c>
      <c r="G313" s="6">
        <v>0</v>
      </c>
      <c r="H313" s="6">
        <v>0</v>
      </c>
      <c r="I313" s="12">
        <v>0</v>
      </c>
      <c r="J313" s="6">
        <v>0</v>
      </c>
      <c r="K313" s="6">
        <v>0</v>
      </c>
      <c r="L313" s="5"/>
      <c r="M313" s="3"/>
      <c r="N313" s="4" t="str">
        <f t="shared" si="16"/>
        <v>01-00</v>
      </c>
      <c r="O313" s="4" t="str">
        <f t="shared" si="17"/>
        <v>00-01-00</v>
      </c>
      <c r="P313" s="5" t="s">
        <v>17</v>
      </c>
      <c r="Q313" s="10">
        <f t="shared" si="18"/>
        <v>0</v>
      </c>
      <c r="R313" s="9">
        <f t="shared" si="19"/>
        <v>0</v>
      </c>
    </row>
    <row r="314" spans="1:18" ht="16" thickBot="1" x14ac:dyDescent="0.25">
      <c r="A314" s="4">
        <v>44291</v>
      </c>
      <c r="B314" s="5" t="s">
        <v>20</v>
      </c>
      <c r="C314" s="5" t="s">
        <v>46</v>
      </c>
      <c r="D314" s="3" t="s">
        <v>25</v>
      </c>
      <c r="E314" s="5" t="s">
        <v>47</v>
      </c>
      <c r="F314" s="5" t="s">
        <v>16</v>
      </c>
      <c r="G314" s="6">
        <v>0</v>
      </c>
      <c r="H314" s="6">
        <v>0</v>
      </c>
      <c r="I314" s="12">
        <v>0</v>
      </c>
      <c r="J314" s="6">
        <v>0</v>
      </c>
      <c r="K314" s="6">
        <v>0</v>
      </c>
      <c r="L314" s="5"/>
      <c r="M314" s="3"/>
      <c r="N314" s="4" t="str">
        <f t="shared" si="16"/>
        <v>01-00</v>
      </c>
      <c r="O314" s="4" t="str">
        <f t="shared" si="17"/>
        <v>00-01-00</v>
      </c>
      <c r="P314" s="5" t="s">
        <v>17</v>
      </c>
      <c r="Q314" s="10">
        <f t="shared" si="18"/>
        <v>0</v>
      </c>
      <c r="R314" s="9">
        <f t="shared" si="19"/>
        <v>0</v>
      </c>
    </row>
    <row r="315" spans="1:18" ht="16" thickBot="1" x14ac:dyDescent="0.25">
      <c r="A315" s="4">
        <v>44291</v>
      </c>
      <c r="B315" s="5" t="s">
        <v>27</v>
      </c>
      <c r="C315" s="5" t="s">
        <v>28</v>
      </c>
      <c r="D315" s="5" t="s">
        <v>22</v>
      </c>
      <c r="E315" s="5" t="s">
        <v>29</v>
      </c>
      <c r="F315" s="5" t="s">
        <v>16</v>
      </c>
      <c r="G315" s="6">
        <v>0</v>
      </c>
      <c r="H315" s="6">
        <v>1</v>
      </c>
      <c r="I315" s="12">
        <v>0</v>
      </c>
      <c r="J315" s="6">
        <v>0</v>
      </c>
      <c r="K315" s="6">
        <v>0</v>
      </c>
      <c r="L315" s="5"/>
      <c r="M315" s="3"/>
      <c r="N315" s="4" t="str">
        <f t="shared" si="16"/>
        <v>01-00</v>
      </c>
      <c r="O315" s="4" t="str">
        <f t="shared" si="17"/>
        <v>00-01-00</v>
      </c>
      <c r="P315" s="5" t="s">
        <v>17</v>
      </c>
      <c r="Q315" s="10">
        <f t="shared" si="18"/>
        <v>0</v>
      </c>
      <c r="R315" s="9">
        <f t="shared" si="19"/>
        <v>0</v>
      </c>
    </row>
    <row r="316" spans="1:18" ht="16" thickBot="1" x14ac:dyDescent="0.25">
      <c r="A316" s="4">
        <v>44298</v>
      </c>
      <c r="B316" s="5" t="s">
        <v>12</v>
      </c>
      <c r="C316" s="5" t="s">
        <v>28</v>
      </c>
      <c r="D316" s="5" t="s">
        <v>22</v>
      </c>
      <c r="E316" s="5" t="s">
        <v>29</v>
      </c>
      <c r="F316" s="5" t="s">
        <v>16</v>
      </c>
      <c r="G316" s="6">
        <v>5</v>
      </c>
      <c r="H316" s="6">
        <v>18</v>
      </c>
      <c r="I316" s="12">
        <v>10.57</v>
      </c>
      <c r="J316" s="6">
        <v>0</v>
      </c>
      <c r="K316" s="6">
        <v>3</v>
      </c>
      <c r="L316" s="5"/>
      <c r="M316" s="3"/>
      <c r="N316" s="4" t="str">
        <f t="shared" si="16"/>
        <v>01-00</v>
      </c>
      <c r="O316" s="4" t="str">
        <f t="shared" si="17"/>
        <v>00-01-00</v>
      </c>
      <c r="P316" s="5" t="s">
        <v>17</v>
      </c>
      <c r="Q316" s="10">
        <f t="shared" si="18"/>
        <v>0</v>
      </c>
      <c r="R316" s="9">
        <f t="shared" si="19"/>
        <v>-10.57</v>
      </c>
    </row>
    <row r="317" spans="1:18" ht="16" thickBot="1" x14ac:dyDescent="0.25">
      <c r="A317" s="4">
        <v>44298</v>
      </c>
      <c r="B317" s="5" t="s">
        <v>32</v>
      </c>
      <c r="C317" s="5" t="s">
        <v>33</v>
      </c>
      <c r="D317" s="3" t="s">
        <v>25</v>
      </c>
      <c r="E317" s="5" t="s">
        <v>34</v>
      </c>
      <c r="F317" s="5" t="s">
        <v>16</v>
      </c>
      <c r="G317" s="6">
        <v>2</v>
      </c>
      <c r="H317" s="6">
        <v>6</v>
      </c>
      <c r="I317" s="12">
        <v>19.64</v>
      </c>
      <c r="J317" s="6">
        <v>0</v>
      </c>
      <c r="K317" s="6">
        <v>1</v>
      </c>
      <c r="L317" s="6">
        <v>2388</v>
      </c>
      <c r="M317" s="4">
        <v>44317</v>
      </c>
      <c r="N317" s="4" t="str">
        <f t="shared" si="16"/>
        <v>05-21</v>
      </c>
      <c r="O317" s="4" t="str">
        <f t="shared" si="17"/>
        <v>01-05-21</v>
      </c>
      <c r="P317" s="5" t="s">
        <v>17</v>
      </c>
      <c r="Q317" s="10">
        <f t="shared" si="18"/>
        <v>121.58859470468431</v>
      </c>
      <c r="R317" s="9">
        <f t="shared" si="19"/>
        <v>2368.36</v>
      </c>
    </row>
    <row r="318" spans="1:18" ht="16" thickBot="1" x14ac:dyDescent="0.25">
      <c r="A318" s="4">
        <v>44298</v>
      </c>
      <c r="B318" s="5" t="s">
        <v>20</v>
      </c>
      <c r="C318" s="5" t="s">
        <v>21</v>
      </c>
      <c r="D318" s="5" t="s">
        <v>22</v>
      </c>
      <c r="E318" s="5" t="s">
        <v>23</v>
      </c>
      <c r="F318" s="5" t="s">
        <v>16</v>
      </c>
      <c r="G318" s="6">
        <v>9</v>
      </c>
      <c r="H318" s="6">
        <v>201</v>
      </c>
      <c r="I318" s="12">
        <v>71.38</v>
      </c>
      <c r="J318" s="6">
        <v>1</v>
      </c>
      <c r="K318" s="6">
        <v>0</v>
      </c>
      <c r="L318" s="5"/>
      <c r="M318" s="3"/>
      <c r="N318" s="4" t="str">
        <f t="shared" si="16"/>
        <v>01-00</v>
      </c>
      <c r="O318" s="4" t="str">
        <f t="shared" si="17"/>
        <v>00-01-00</v>
      </c>
      <c r="P318" s="5" t="s">
        <v>17</v>
      </c>
      <c r="Q318" s="10">
        <f t="shared" si="18"/>
        <v>0</v>
      </c>
      <c r="R318" s="9">
        <f t="shared" si="19"/>
        <v>-71.38</v>
      </c>
    </row>
    <row r="319" spans="1:18" ht="16" thickBot="1" x14ac:dyDescent="0.25">
      <c r="A319" s="4">
        <v>44298</v>
      </c>
      <c r="B319" s="5" t="s">
        <v>49</v>
      </c>
      <c r="C319" s="5" t="s">
        <v>65</v>
      </c>
      <c r="D319" s="5" t="s">
        <v>22</v>
      </c>
      <c r="E319" s="5" t="s">
        <v>66</v>
      </c>
      <c r="F319" s="5" t="s">
        <v>16</v>
      </c>
      <c r="G319" s="6">
        <v>2</v>
      </c>
      <c r="H319" s="6">
        <v>31</v>
      </c>
      <c r="I319" s="12">
        <v>19.809999999999999</v>
      </c>
      <c r="J319" s="6">
        <v>0</v>
      </c>
      <c r="K319" s="6">
        <v>0</v>
      </c>
      <c r="L319" s="5"/>
      <c r="M319" s="3"/>
      <c r="N319" s="4" t="str">
        <f t="shared" si="16"/>
        <v>01-00</v>
      </c>
      <c r="O319" s="4" t="str">
        <f t="shared" si="17"/>
        <v>00-01-00</v>
      </c>
      <c r="P319" s="5" t="s">
        <v>17</v>
      </c>
      <c r="Q319" s="10">
        <f t="shared" si="18"/>
        <v>0</v>
      </c>
      <c r="R319" s="9">
        <f t="shared" si="19"/>
        <v>-19.809999999999999</v>
      </c>
    </row>
    <row r="320" spans="1:18" ht="16" thickBot="1" x14ac:dyDescent="0.25">
      <c r="A320" s="4">
        <v>44298</v>
      </c>
      <c r="B320" s="5" t="s">
        <v>69</v>
      </c>
      <c r="C320" s="5" t="s">
        <v>67</v>
      </c>
      <c r="D320" s="3" t="s">
        <v>25</v>
      </c>
      <c r="E320" s="5" t="s">
        <v>68</v>
      </c>
      <c r="F320" s="5" t="s">
        <v>16</v>
      </c>
      <c r="G320" s="6">
        <v>2</v>
      </c>
      <c r="H320" s="6">
        <v>10</v>
      </c>
      <c r="I320" s="12">
        <v>4.54</v>
      </c>
      <c r="J320" s="6">
        <v>0</v>
      </c>
      <c r="K320" s="6">
        <v>0</v>
      </c>
      <c r="L320" s="5"/>
      <c r="M320" s="3"/>
      <c r="N320" s="4" t="str">
        <f t="shared" si="16"/>
        <v>01-00</v>
      </c>
      <c r="O320" s="4" t="str">
        <f t="shared" si="17"/>
        <v>00-01-00</v>
      </c>
      <c r="P320" s="5" t="s">
        <v>17</v>
      </c>
      <c r="Q320" s="10">
        <f t="shared" si="18"/>
        <v>0</v>
      </c>
      <c r="R320" s="9">
        <f t="shared" si="19"/>
        <v>-4.54</v>
      </c>
    </row>
    <row r="321" spans="1:18" ht="16" thickBot="1" x14ac:dyDescent="0.25">
      <c r="A321" s="4">
        <v>44298</v>
      </c>
      <c r="B321" s="5" t="s">
        <v>71</v>
      </c>
      <c r="C321" s="5" t="s">
        <v>43</v>
      </c>
      <c r="D321" s="5" t="s">
        <v>14</v>
      </c>
      <c r="E321" s="5" t="s">
        <v>44</v>
      </c>
      <c r="F321" s="5" t="s">
        <v>16</v>
      </c>
      <c r="G321" s="6">
        <v>1</v>
      </c>
      <c r="H321" s="6">
        <v>15</v>
      </c>
      <c r="I321" s="12">
        <v>0.71</v>
      </c>
      <c r="J321" s="6">
        <v>0</v>
      </c>
      <c r="K321" s="6">
        <v>0</v>
      </c>
      <c r="L321" s="5"/>
      <c r="M321" s="3"/>
      <c r="N321" s="4" t="str">
        <f t="shared" si="16"/>
        <v>01-00</v>
      </c>
      <c r="O321" s="4" t="str">
        <f t="shared" si="17"/>
        <v>00-01-00</v>
      </c>
      <c r="P321" s="5" t="s">
        <v>17</v>
      </c>
      <c r="Q321" s="10">
        <f t="shared" si="18"/>
        <v>0</v>
      </c>
      <c r="R321" s="9">
        <f t="shared" si="19"/>
        <v>-0.71</v>
      </c>
    </row>
    <row r="322" spans="1:18" ht="16" thickBot="1" x14ac:dyDescent="0.25">
      <c r="A322" s="4">
        <v>44298</v>
      </c>
      <c r="B322" s="5" t="s">
        <v>27</v>
      </c>
      <c r="C322" s="5" t="s">
        <v>43</v>
      </c>
      <c r="D322" s="5" t="s">
        <v>14</v>
      </c>
      <c r="E322" s="5" t="s">
        <v>44</v>
      </c>
      <c r="F322" s="5" t="s">
        <v>16</v>
      </c>
      <c r="G322" s="6">
        <v>1</v>
      </c>
      <c r="H322" s="6">
        <v>1</v>
      </c>
      <c r="I322" s="12">
        <v>0.74</v>
      </c>
      <c r="J322" s="6">
        <v>0</v>
      </c>
      <c r="K322" s="6">
        <v>0</v>
      </c>
      <c r="L322" s="5"/>
      <c r="M322" s="3"/>
      <c r="N322" s="4" t="str">
        <f t="shared" si="16"/>
        <v>01-00</v>
      </c>
      <c r="O322" s="4" t="str">
        <f t="shared" si="17"/>
        <v>00-01-00</v>
      </c>
      <c r="P322" s="5" t="s">
        <v>17</v>
      </c>
      <c r="Q322" s="10">
        <f t="shared" si="18"/>
        <v>0</v>
      </c>
      <c r="R322" s="9">
        <f t="shared" si="19"/>
        <v>-0.74</v>
      </c>
    </row>
    <row r="323" spans="1:18" ht="16" thickBot="1" x14ac:dyDescent="0.25">
      <c r="A323" s="4">
        <v>44298</v>
      </c>
      <c r="B323" s="5" t="s">
        <v>69</v>
      </c>
      <c r="C323" s="5" t="s">
        <v>73</v>
      </c>
      <c r="D323" s="5" t="s">
        <v>14</v>
      </c>
      <c r="E323" s="5" t="s">
        <v>68</v>
      </c>
      <c r="F323" s="5" t="s">
        <v>16</v>
      </c>
      <c r="G323" s="6">
        <v>1</v>
      </c>
      <c r="H323" s="6">
        <v>6</v>
      </c>
      <c r="I323" s="12">
        <v>3.42</v>
      </c>
      <c r="J323" s="6">
        <v>0</v>
      </c>
      <c r="K323" s="6">
        <v>0</v>
      </c>
      <c r="L323" s="5"/>
      <c r="M323" s="3"/>
      <c r="N323" s="4" t="str">
        <f t="shared" ref="N323:N386" si="20">TEXT(M323,"mm-yy")</f>
        <v>01-00</v>
      </c>
      <c r="O323" s="4" t="str">
        <f t="shared" ref="O323:O386" si="21">TEXT(M323,"dd-mm-yy")</f>
        <v>00-01-00</v>
      </c>
      <c r="P323" s="5" t="s">
        <v>17</v>
      </c>
      <c r="Q323" s="10">
        <f t="shared" ref="Q323:Q386" si="22">IFERROR(L323/I323,0)</f>
        <v>0</v>
      </c>
      <c r="R323" s="9">
        <f t="shared" ref="R323:R386" si="23">L323-I323</f>
        <v>-3.42</v>
      </c>
    </row>
    <row r="324" spans="1:18" ht="16" thickBot="1" x14ac:dyDescent="0.25">
      <c r="A324" s="4">
        <v>44298</v>
      </c>
      <c r="B324" s="5" t="s">
        <v>12</v>
      </c>
      <c r="C324" s="5" t="s">
        <v>31</v>
      </c>
      <c r="D324" s="5" t="s">
        <v>14</v>
      </c>
      <c r="E324" s="5" t="s">
        <v>29</v>
      </c>
      <c r="F324" s="5" t="s">
        <v>16</v>
      </c>
      <c r="G324" s="6">
        <v>1</v>
      </c>
      <c r="H324" s="6">
        <v>1</v>
      </c>
      <c r="I324" s="12">
        <v>6.4</v>
      </c>
      <c r="J324" s="6">
        <v>0</v>
      </c>
      <c r="K324" s="6">
        <v>0</v>
      </c>
      <c r="L324" s="5"/>
      <c r="M324" s="3"/>
      <c r="N324" s="4" t="str">
        <f t="shared" si="20"/>
        <v>01-00</v>
      </c>
      <c r="O324" s="4" t="str">
        <f t="shared" si="21"/>
        <v>00-01-00</v>
      </c>
      <c r="P324" s="5" t="s">
        <v>17</v>
      </c>
      <c r="Q324" s="10">
        <f t="shared" si="22"/>
        <v>0</v>
      </c>
      <c r="R324" s="9">
        <f t="shared" si="23"/>
        <v>-6.4</v>
      </c>
    </row>
    <row r="325" spans="1:18" ht="16" thickBot="1" x14ac:dyDescent="0.25">
      <c r="A325" s="4">
        <v>44298</v>
      </c>
      <c r="B325" s="5" t="s">
        <v>57</v>
      </c>
      <c r="C325" s="5" t="s">
        <v>60</v>
      </c>
      <c r="D325" s="3" t="s">
        <v>25</v>
      </c>
      <c r="E325" s="5" t="s">
        <v>61</v>
      </c>
      <c r="F325" s="5" t="s">
        <v>16</v>
      </c>
      <c r="G325" s="6">
        <v>0</v>
      </c>
      <c r="H325" s="6">
        <v>0</v>
      </c>
      <c r="I325" s="12">
        <v>0</v>
      </c>
      <c r="J325" s="6">
        <v>0</v>
      </c>
      <c r="K325" s="6">
        <v>0</v>
      </c>
      <c r="L325" s="5"/>
      <c r="M325" s="3"/>
      <c r="N325" s="4" t="str">
        <f t="shared" si="20"/>
        <v>01-00</v>
      </c>
      <c r="O325" s="4" t="str">
        <f t="shared" si="21"/>
        <v>00-01-00</v>
      </c>
      <c r="P325" s="5" t="s">
        <v>17</v>
      </c>
      <c r="Q325" s="10">
        <f t="shared" si="22"/>
        <v>0</v>
      </c>
      <c r="R325" s="9">
        <f t="shared" si="23"/>
        <v>0</v>
      </c>
    </row>
    <row r="326" spans="1:18" ht="16" thickBot="1" x14ac:dyDescent="0.25">
      <c r="A326" s="4">
        <v>44298</v>
      </c>
      <c r="B326" s="5" t="s">
        <v>32</v>
      </c>
      <c r="C326" s="5" t="s">
        <v>33</v>
      </c>
      <c r="D326" s="3" t="s">
        <v>25</v>
      </c>
      <c r="E326" s="5" t="s">
        <v>38</v>
      </c>
      <c r="F326" s="5" t="s">
        <v>16</v>
      </c>
      <c r="G326" s="6">
        <v>0</v>
      </c>
      <c r="H326" s="6">
        <v>15</v>
      </c>
      <c r="I326" s="12">
        <v>0</v>
      </c>
      <c r="J326" s="6">
        <v>0</v>
      </c>
      <c r="K326" s="6">
        <v>0</v>
      </c>
      <c r="L326" s="5"/>
      <c r="M326" s="3"/>
      <c r="N326" s="4" t="str">
        <f t="shared" si="20"/>
        <v>01-00</v>
      </c>
      <c r="O326" s="4" t="str">
        <f t="shared" si="21"/>
        <v>00-01-00</v>
      </c>
      <c r="P326" s="5" t="s">
        <v>17</v>
      </c>
      <c r="Q326" s="10">
        <f t="shared" si="22"/>
        <v>0</v>
      </c>
      <c r="R326" s="9">
        <f t="shared" si="23"/>
        <v>0</v>
      </c>
    </row>
    <row r="327" spans="1:18" ht="16" thickBot="1" x14ac:dyDescent="0.25">
      <c r="A327" s="4">
        <v>44298</v>
      </c>
      <c r="B327" s="5" t="s">
        <v>69</v>
      </c>
      <c r="C327" s="5" t="s">
        <v>55</v>
      </c>
      <c r="D327" s="5" t="s">
        <v>14</v>
      </c>
      <c r="E327" s="5" t="s">
        <v>56</v>
      </c>
      <c r="F327" s="5" t="s">
        <v>16</v>
      </c>
      <c r="G327" s="6">
        <v>0</v>
      </c>
      <c r="H327" s="6">
        <v>3</v>
      </c>
      <c r="I327" s="12">
        <v>0</v>
      </c>
      <c r="J327" s="6">
        <v>0</v>
      </c>
      <c r="K327" s="6">
        <v>0</v>
      </c>
      <c r="L327" s="5"/>
      <c r="M327" s="3"/>
      <c r="N327" s="4" t="str">
        <f t="shared" si="20"/>
        <v>01-00</v>
      </c>
      <c r="O327" s="4" t="str">
        <f t="shared" si="21"/>
        <v>00-01-00</v>
      </c>
      <c r="P327" s="5" t="s">
        <v>17</v>
      </c>
      <c r="Q327" s="10">
        <f t="shared" si="22"/>
        <v>0</v>
      </c>
      <c r="R327" s="9">
        <f t="shared" si="23"/>
        <v>0</v>
      </c>
    </row>
    <row r="328" spans="1:18" ht="16" thickBot="1" x14ac:dyDescent="0.25">
      <c r="A328" s="4">
        <v>44298</v>
      </c>
      <c r="B328" s="5" t="s">
        <v>57</v>
      </c>
      <c r="C328" s="5" t="s">
        <v>64</v>
      </c>
      <c r="D328" s="5" t="s">
        <v>14</v>
      </c>
      <c r="E328" s="5" t="s">
        <v>61</v>
      </c>
      <c r="F328" s="5" t="s">
        <v>16</v>
      </c>
      <c r="G328" s="6">
        <v>0</v>
      </c>
      <c r="H328" s="6">
        <v>0</v>
      </c>
      <c r="I328" s="12">
        <v>0</v>
      </c>
      <c r="J328" s="6">
        <v>0</v>
      </c>
      <c r="K328" s="6">
        <v>0</v>
      </c>
      <c r="L328" s="5"/>
      <c r="M328" s="3"/>
      <c r="N328" s="4" t="str">
        <f t="shared" si="20"/>
        <v>01-00</v>
      </c>
      <c r="O328" s="4" t="str">
        <f t="shared" si="21"/>
        <v>00-01-00</v>
      </c>
      <c r="P328" s="5" t="s">
        <v>17</v>
      </c>
      <c r="Q328" s="10">
        <f t="shared" si="22"/>
        <v>0</v>
      </c>
      <c r="R328" s="9">
        <f t="shared" si="23"/>
        <v>0</v>
      </c>
    </row>
    <row r="329" spans="1:18" ht="16" thickBot="1" x14ac:dyDescent="0.25">
      <c r="A329" s="4">
        <v>44298</v>
      </c>
      <c r="B329" s="5" t="s">
        <v>12</v>
      </c>
      <c r="C329" s="5" t="s">
        <v>13</v>
      </c>
      <c r="D329" s="5" t="s">
        <v>14</v>
      </c>
      <c r="E329" s="5" t="s">
        <v>15</v>
      </c>
      <c r="F329" s="5" t="s">
        <v>16</v>
      </c>
      <c r="G329" s="6">
        <v>0</v>
      </c>
      <c r="H329" s="6">
        <v>1</v>
      </c>
      <c r="I329" s="12">
        <v>0</v>
      </c>
      <c r="J329" s="6">
        <v>0</v>
      </c>
      <c r="K329" s="6">
        <v>0</v>
      </c>
      <c r="L329" s="5"/>
      <c r="M329" s="3"/>
      <c r="N329" s="4" t="str">
        <f t="shared" si="20"/>
        <v>01-00</v>
      </c>
      <c r="O329" s="4" t="str">
        <f t="shared" si="21"/>
        <v>00-01-00</v>
      </c>
      <c r="P329" s="5" t="s">
        <v>17</v>
      </c>
      <c r="Q329" s="10">
        <f t="shared" si="22"/>
        <v>0</v>
      </c>
      <c r="R329" s="9">
        <f t="shared" si="23"/>
        <v>0</v>
      </c>
    </row>
    <row r="330" spans="1:18" ht="16" thickBot="1" x14ac:dyDescent="0.25">
      <c r="A330" s="4">
        <v>44298</v>
      </c>
      <c r="B330" s="5" t="s">
        <v>12</v>
      </c>
      <c r="C330" s="5" t="s">
        <v>24</v>
      </c>
      <c r="D330" s="3" t="s">
        <v>25</v>
      </c>
      <c r="E330" s="5" t="s">
        <v>26</v>
      </c>
      <c r="F330" s="5" t="s">
        <v>16</v>
      </c>
      <c r="G330" s="6">
        <v>0</v>
      </c>
      <c r="H330" s="6">
        <v>1</v>
      </c>
      <c r="I330" s="12">
        <v>0</v>
      </c>
      <c r="J330" s="6">
        <v>0</v>
      </c>
      <c r="K330" s="6">
        <v>0</v>
      </c>
      <c r="L330" s="5"/>
      <c r="M330" s="3"/>
      <c r="N330" s="4" t="str">
        <f t="shared" si="20"/>
        <v>01-00</v>
      </c>
      <c r="O330" s="4" t="str">
        <f t="shared" si="21"/>
        <v>00-01-00</v>
      </c>
      <c r="P330" s="5" t="s">
        <v>17</v>
      </c>
      <c r="Q330" s="10">
        <f t="shared" si="22"/>
        <v>0</v>
      </c>
      <c r="R330" s="9">
        <f t="shared" si="23"/>
        <v>0</v>
      </c>
    </row>
    <row r="331" spans="1:18" ht="16" thickBot="1" x14ac:dyDescent="0.25">
      <c r="A331" s="4">
        <v>44298</v>
      </c>
      <c r="B331" s="5" t="s">
        <v>32</v>
      </c>
      <c r="C331" s="5" t="s">
        <v>36</v>
      </c>
      <c r="D331" s="5" t="s">
        <v>14</v>
      </c>
      <c r="E331" s="5" t="s">
        <v>34</v>
      </c>
      <c r="F331" s="5" t="s">
        <v>16</v>
      </c>
      <c r="G331" s="6">
        <v>0</v>
      </c>
      <c r="H331" s="6">
        <v>8</v>
      </c>
      <c r="I331" s="12">
        <v>0</v>
      </c>
      <c r="J331" s="6">
        <v>0</v>
      </c>
      <c r="K331" s="6">
        <v>0</v>
      </c>
      <c r="L331" s="5"/>
      <c r="M331" s="3"/>
      <c r="N331" s="4" t="str">
        <f t="shared" si="20"/>
        <v>01-00</v>
      </c>
      <c r="O331" s="4" t="str">
        <f t="shared" si="21"/>
        <v>00-01-00</v>
      </c>
      <c r="P331" s="5" t="s">
        <v>17</v>
      </c>
      <c r="Q331" s="10">
        <f t="shared" si="22"/>
        <v>0</v>
      </c>
      <c r="R331" s="9">
        <f t="shared" si="23"/>
        <v>0</v>
      </c>
    </row>
    <row r="332" spans="1:18" ht="16" thickBot="1" x14ac:dyDescent="0.25">
      <c r="A332" s="4">
        <v>44298</v>
      </c>
      <c r="B332" s="5" t="s">
        <v>27</v>
      </c>
      <c r="C332" s="5" t="s">
        <v>28</v>
      </c>
      <c r="D332" s="5" t="s">
        <v>22</v>
      </c>
      <c r="E332" s="5" t="s">
        <v>29</v>
      </c>
      <c r="F332" s="5" t="s">
        <v>16</v>
      </c>
      <c r="G332" s="6">
        <v>0</v>
      </c>
      <c r="H332" s="6">
        <v>1</v>
      </c>
      <c r="I332" s="12">
        <v>0</v>
      </c>
      <c r="J332" s="6">
        <v>0</v>
      </c>
      <c r="K332" s="6">
        <v>0</v>
      </c>
      <c r="L332" s="5"/>
      <c r="M332" s="3"/>
      <c r="N332" s="4" t="str">
        <f t="shared" si="20"/>
        <v>01-00</v>
      </c>
      <c r="O332" s="4" t="str">
        <f t="shared" si="21"/>
        <v>00-01-00</v>
      </c>
      <c r="P332" s="5" t="s">
        <v>17</v>
      </c>
      <c r="Q332" s="10">
        <f t="shared" si="22"/>
        <v>0</v>
      </c>
      <c r="R332" s="9">
        <f t="shared" si="23"/>
        <v>0</v>
      </c>
    </row>
    <row r="333" spans="1:18" ht="16" thickBot="1" x14ac:dyDescent="0.25">
      <c r="A333" s="4">
        <v>44298</v>
      </c>
      <c r="B333" s="5" t="s">
        <v>20</v>
      </c>
      <c r="C333" s="5" t="s">
        <v>42</v>
      </c>
      <c r="D333" s="5" t="s">
        <v>14</v>
      </c>
      <c r="E333" s="5" t="s">
        <v>23</v>
      </c>
      <c r="F333" s="5" t="s">
        <v>16</v>
      </c>
      <c r="G333" s="6">
        <v>0</v>
      </c>
      <c r="H333" s="6">
        <v>4</v>
      </c>
      <c r="I333" s="12">
        <v>0</v>
      </c>
      <c r="J333" s="6">
        <v>0</v>
      </c>
      <c r="K333" s="6">
        <v>0</v>
      </c>
      <c r="L333" s="5"/>
      <c r="M333" s="3"/>
      <c r="N333" s="4" t="str">
        <f t="shared" si="20"/>
        <v>01-00</v>
      </c>
      <c r="O333" s="4" t="str">
        <f t="shared" si="21"/>
        <v>00-01-00</v>
      </c>
      <c r="P333" s="5" t="s">
        <v>17</v>
      </c>
      <c r="Q333" s="10">
        <f t="shared" si="22"/>
        <v>0</v>
      </c>
      <c r="R333" s="9">
        <f t="shared" si="23"/>
        <v>0</v>
      </c>
    </row>
    <row r="334" spans="1:18" ht="16" thickBot="1" x14ac:dyDescent="0.25">
      <c r="A334" s="4">
        <v>44298</v>
      </c>
      <c r="B334" s="5" t="s">
        <v>20</v>
      </c>
      <c r="C334" s="5" t="s">
        <v>46</v>
      </c>
      <c r="D334" s="3" t="s">
        <v>25</v>
      </c>
      <c r="E334" s="5" t="s">
        <v>47</v>
      </c>
      <c r="F334" s="5" t="s">
        <v>16</v>
      </c>
      <c r="G334" s="6">
        <v>0</v>
      </c>
      <c r="H334" s="6">
        <v>1</v>
      </c>
      <c r="I334" s="12">
        <v>0</v>
      </c>
      <c r="J334" s="6">
        <v>0</v>
      </c>
      <c r="K334" s="6">
        <v>0</v>
      </c>
      <c r="L334" s="5"/>
      <c r="M334" s="3"/>
      <c r="N334" s="4" t="str">
        <f t="shared" si="20"/>
        <v>01-00</v>
      </c>
      <c r="O334" s="4" t="str">
        <f t="shared" si="21"/>
        <v>00-01-00</v>
      </c>
      <c r="P334" s="5" t="s">
        <v>17</v>
      </c>
      <c r="Q334" s="10">
        <f t="shared" si="22"/>
        <v>0</v>
      </c>
      <c r="R334" s="9">
        <f t="shared" si="23"/>
        <v>0</v>
      </c>
    </row>
    <row r="335" spans="1:18" ht="16" thickBot="1" x14ac:dyDescent="0.25">
      <c r="A335" s="4">
        <v>44298</v>
      </c>
      <c r="B335" s="5" t="s">
        <v>30</v>
      </c>
      <c r="C335" s="5" t="s">
        <v>28</v>
      </c>
      <c r="D335" s="5" t="s">
        <v>22</v>
      </c>
      <c r="E335" s="5" t="s">
        <v>29</v>
      </c>
      <c r="F335" s="5" t="s">
        <v>16</v>
      </c>
      <c r="G335" s="6">
        <v>0</v>
      </c>
      <c r="H335" s="6">
        <v>1</v>
      </c>
      <c r="I335" s="12">
        <v>0</v>
      </c>
      <c r="J335" s="6">
        <v>0</v>
      </c>
      <c r="K335" s="6">
        <v>0</v>
      </c>
      <c r="L335" s="5"/>
      <c r="M335" s="3"/>
      <c r="N335" s="4" t="str">
        <f t="shared" si="20"/>
        <v>01-00</v>
      </c>
      <c r="O335" s="4" t="str">
        <f t="shared" si="21"/>
        <v>00-01-00</v>
      </c>
      <c r="P335" s="5" t="s">
        <v>17</v>
      </c>
      <c r="Q335" s="10">
        <f t="shared" si="22"/>
        <v>0</v>
      </c>
      <c r="R335" s="9">
        <f t="shared" si="23"/>
        <v>0</v>
      </c>
    </row>
    <row r="336" spans="1:18" ht="16" thickBot="1" x14ac:dyDescent="0.25">
      <c r="A336" s="4">
        <v>44305</v>
      </c>
      <c r="B336" s="5" t="s">
        <v>20</v>
      </c>
      <c r="C336" s="5" t="s">
        <v>21</v>
      </c>
      <c r="D336" s="5" t="s">
        <v>22</v>
      </c>
      <c r="E336" s="5" t="s">
        <v>23</v>
      </c>
      <c r="F336" s="5" t="s">
        <v>16</v>
      </c>
      <c r="G336" s="6">
        <v>4</v>
      </c>
      <c r="H336" s="6">
        <v>199</v>
      </c>
      <c r="I336" s="12">
        <v>29.65</v>
      </c>
      <c r="J336" s="6">
        <v>0</v>
      </c>
      <c r="K336" s="6">
        <v>1</v>
      </c>
      <c r="L336" s="5"/>
      <c r="M336" s="3"/>
      <c r="N336" s="4" t="str">
        <f t="shared" si="20"/>
        <v>01-00</v>
      </c>
      <c r="O336" s="4" t="str">
        <f t="shared" si="21"/>
        <v>00-01-00</v>
      </c>
      <c r="P336" s="5" t="s">
        <v>17</v>
      </c>
      <c r="Q336" s="10">
        <f t="shared" si="22"/>
        <v>0</v>
      </c>
      <c r="R336" s="9">
        <f t="shared" si="23"/>
        <v>-29.65</v>
      </c>
    </row>
    <row r="337" spans="1:18" ht="16" thickBot="1" x14ac:dyDescent="0.25">
      <c r="A337" s="4">
        <v>44305</v>
      </c>
      <c r="B337" s="5" t="s">
        <v>71</v>
      </c>
      <c r="C337" s="5" t="s">
        <v>43</v>
      </c>
      <c r="D337" s="5" t="s">
        <v>14</v>
      </c>
      <c r="E337" s="5" t="s">
        <v>44</v>
      </c>
      <c r="F337" s="5" t="s">
        <v>16</v>
      </c>
      <c r="G337" s="6">
        <v>5</v>
      </c>
      <c r="H337" s="6">
        <v>12</v>
      </c>
      <c r="I337" s="12">
        <v>3.98</v>
      </c>
      <c r="J337" s="6">
        <v>0</v>
      </c>
      <c r="K337" s="6">
        <v>0</v>
      </c>
      <c r="L337" s="5"/>
      <c r="M337" s="3"/>
      <c r="N337" s="4" t="str">
        <f t="shared" si="20"/>
        <v>01-00</v>
      </c>
      <c r="O337" s="4" t="str">
        <f t="shared" si="21"/>
        <v>00-01-00</v>
      </c>
      <c r="P337" s="5" t="s">
        <v>17</v>
      </c>
      <c r="Q337" s="10">
        <f t="shared" si="22"/>
        <v>0</v>
      </c>
      <c r="R337" s="9">
        <f t="shared" si="23"/>
        <v>-3.98</v>
      </c>
    </row>
    <row r="338" spans="1:18" ht="16" thickBot="1" x14ac:dyDescent="0.25">
      <c r="A338" s="4">
        <v>44305</v>
      </c>
      <c r="B338" s="5" t="s">
        <v>49</v>
      </c>
      <c r="C338" s="5" t="s">
        <v>65</v>
      </c>
      <c r="D338" s="5" t="s">
        <v>22</v>
      </c>
      <c r="E338" s="5" t="s">
        <v>66</v>
      </c>
      <c r="F338" s="5" t="s">
        <v>16</v>
      </c>
      <c r="G338" s="6">
        <v>2</v>
      </c>
      <c r="H338" s="6">
        <v>47</v>
      </c>
      <c r="I338" s="12">
        <v>15.85</v>
      </c>
      <c r="J338" s="6">
        <v>0</v>
      </c>
      <c r="K338" s="6">
        <v>0</v>
      </c>
      <c r="L338" s="5"/>
      <c r="M338" s="3"/>
      <c r="N338" s="4" t="str">
        <f t="shared" si="20"/>
        <v>01-00</v>
      </c>
      <c r="O338" s="4" t="str">
        <f t="shared" si="21"/>
        <v>00-01-00</v>
      </c>
      <c r="P338" s="5" t="s">
        <v>17</v>
      </c>
      <c r="Q338" s="10">
        <f t="shared" si="22"/>
        <v>0</v>
      </c>
      <c r="R338" s="9">
        <f t="shared" si="23"/>
        <v>-15.85</v>
      </c>
    </row>
    <row r="339" spans="1:18" ht="16" thickBot="1" x14ac:dyDescent="0.25">
      <c r="A339" s="4">
        <v>44305</v>
      </c>
      <c r="B339" s="5" t="s">
        <v>12</v>
      </c>
      <c r="C339" s="5" t="s">
        <v>39</v>
      </c>
      <c r="D339" s="5" t="s">
        <v>14</v>
      </c>
      <c r="E339" s="5" t="s">
        <v>40</v>
      </c>
      <c r="F339" s="5" t="s">
        <v>16</v>
      </c>
      <c r="G339" s="6">
        <v>1</v>
      </c>
      <c r="H339" s="6">
        <v>1</v>
      </c>
      <c r="I339" s="12">
        <v>1.93</v>
      </c>
      <c r="J339" s="6">
        <v>0</v>
      </c>
      <c r="K339" s="6">
        <v>0</v>
      </c>
      <c r="L339" s="5"/>
      <c r="M339" s="3"/>
      <c r="N339" s="4" t="str">
        <f t="shared" si="20"/>
        <v>01-00</v>
      </c>
      <c r="O339" s="4" t="str">
        <f t="shared" si="21"/>
        <v>00-01-00</v>
      </c>
      <c r="P339" s="5" t="s">
        <v>17</v>
      </c>
      <c r="Q339" s="10">
        <f t="shared" si="22"/>
        <v>0</v>
      </c>
      <c r="R339" s="9">
        <f t="shared" si="23"/>
        <v>-1.93</v>
      </c>
    </row>
    <row r="340" spans="1:18" ht="16" thickBot="1" x14ac:dyDescent="0.25">
      <c r="A340" s="4">
        <v>44305</v>
      </c>
      <c r="B340" s="5" t="s">
        <v>32</v>
      </c>
      <c r="C340" s="5" t="s">
        <v>33</v>
      </c>
      <c r="D340" s="3" t="s">
        <v>25</v>
      </c>
      <c r="E340" s="5" t="s">
        <v>34</v>
      </c>
      <c r="F340" s="5" t="s">
        <v>16</v>
      </c>
      <c r="G340" s="6">
        <v>1</v>
      </c>
      <c r="H340" s="6">
        <v>8</v>
      </c>
      <c r="I340" s="12">
        <v>9.67</v>
      </c>
      <c r="J340" s="6">
        <v>0</v>
      </c>
      <c r="K340" s="6">
        <v>0</v>
      </c>
      <c r="L340" s="5"/>
      <c r="M340" s="3"/>
      <c r="N340" s="4" t="str">
        <f t="shared" si="20"/>
        <v>01-00</v>
      </c>
      <c r="O340" s="4" t="str">
        <f t="shared" si="21"/>
        <v>00-01-00</v>
      </c>
      <c r="P340" s="5" t="s">
        <v>17</v>
      </c>
      <c r="Q340" s="10">
        <f t="shared" si="22"/>
        <v>0</v>
      </c>
      <c r="R340" s="9">
        <f t="shared" si="23"/>
        <v>-9.67</v>
      </c>
    </row>
    <row r="341" spans="1:18" ht="16" thickBot="1" x14ac:dyDescent="0.25">
      <c r="A341" s="4">
        <v>44305</v>
      </c>
      <c r="B341" s="5" t="s">
        <v>32</v>
      </c>
      <c r="C341" s="5" t="s">
        <v>33</v>
      </c>
      <c r="D341" s="3" t="s">
        <v>25</v>
      </c>
      <c r="E341" s="5" t="s">
        <v>38</v>
      </c>
      <c r="F341" s="5" t="s">
        <v>16</v>
      </c>
      <c r="G341" s="6">
        <v>1</v>
      </c>
      <c r="H341" s="6">
        <v>10</v>
      </c>
      <c r="I341" s="12">
        <v>10.08</v>
      </c>
      <c r="J341" s="6">
        <v>0</v>
      </c>
      <c r="K341" s="6">
        <v>0</v>
      </c>
      <c r="L341" s="5"/>
      <c r="M341" s="3"/>
      <c r="N341" s="4" t="str">
        <f t="shared" si="20"/>
        <v>01-00</v>
      </c>
      <c r="O341" s="4" t="str">
        <f t="shared" si="21"/>
        <v>00-01-00</v>
      </c>
      <c r="P341" s="5" t="s">
        <v>17</v>
      </c>
      <c r="Q341" s="10">
        <f t="shared" si="22"/>
        <v>0</v>
      </c>
      <c r="R341" s="9">
        <f t="shared" si="23"/>
        <v>-10.08</v>
      </c>
    </row>
    <row r="342" spans="1:18" ht="16" thickBot="1" x14ac:dyDescent="0.25">
      <c r="A342" s="4">
        <v>44305</v>
      </c>
      <c r="B342" s="5" t="s">
        <v>12</v>
      </c>
      <c r="C342" s="5" t="s">
        <v>13</v>
      </c>
      <c r="D342" s="5" t="s">
        <v>14</v>
      </c>
      <c r="E342" s="5" t="s">
        <v>15</v>
      </c>
      <c r="F342" s="5" t="s">
        <v>16</v>
      </c>
      <c r="G342" s="6">
        <v>1</v>
      </c>
      <c r="H342" s="6">
        <v>2</v>
      </c>
      <c r="I342" s="12">
        <v>3.12</v>
      </c>
      <c r="J342" s="6">
        <v>1</v>
      </c>
      <c r="K342" s="6">
        <v>0</v>
      </c>
      <c r="L342" s="5"/>
      <c r="M342" s="3"/>
      <c r="N342" s="4" t="str">
        <f t="shared" si="20"/>
        <v>01-00</v>
      </c>
      <c r="O342" s="4" t="str">
        <f t="shared" si="21"/>
        <v>00-01-00</v>
      </c>
      <c r="P342" s="5" t="s">
        <v>17</v>
      </c>
      <c r="Q342" s="10">
        <f t="shared" si="22"/>
        <v>0</v>
      </c>
      <c r="R342" s="9">
        <f t="shared" si="23"/>
        <v>-3.12</v>
      </c>
    </row>
    <row r="343" spans="1:18" ht="16" thickBot="1" x14ac:dyDescent="0.25">
      <c r="A343" s="4">
        <v>44305</v>
      </c>
      <c r="B343" s="5" t="s">
        <v>12</v>
      </c>
      <c r="C343" s="5" t="s">
        <v>24</v>
      </c>
      <c r="D343" s="3" t="s">
        <v>25</v>
      </c>
      <c r="E343" s="5" t="s">
        <v>26</v>
      </c>
      <c r="F343" s="5" t="s">
        <v>16</v>
      </c>
      <c r="G343" s="6">
        <v>1</v>
      </c>
      <c r="H343" s="6">
        <v>2</v>
      </c>
      <c r="I343" s="12">
        <v>4.25</v>
      </c>
      <c r="J343" s="6">
        <v>0</v>
      </c>
      <c r="K343" s="6">
        <v>0</v>
      </c>
      <c r="L343" s="5"/>
      <c r="M343" s="3"/>
      <c r="N343" s="4" t="str">
        <f t="shared" si="20"/>
        <v>01-00</v>
      </c>
      <c r="O343" s="4" t="str">
        <f t="shared" si="21"/>
        <v>00-01-00</v>
      </c>
      <c r="P343" s="5" t="s">
        <v>17</v>
      </c>
      <c r="Q343" s="10">
        <f t="shared" si="22"/>
        <v>0</v>
      </c>
      <c r="R343" s="9">
        <f t="shared" si="23"/>
        <v>-4.25</v>
      </c>
    </row>
    <row r="344" spans="1:18" ht="16" thickBot="1" x14ac:dyDescent="0.25">
      <c r="A344" s="4">
        <v>44305</v>
      </c>
      <c r="B344" s="5" t="s">
        <v>69</v>
      </c>
      <c r="C344" s="5" t="s">
        <v>67</v>
      </c>
      <c r="D344" s="3" t="s">
        <v>25</v>
      </c>
      <c r="E344" s="5" t="s">
        <v>68</v>
      </c>
      <c r="F344" s="5" t="s">
        <v>16</v>
      </c>
      <c r="G344" s="6">
        <v>1</v>
      </c>
      <c r="H344" s="6">
        <v>10</v>
      </c>
      <c r="I344" s="12">
        <v>3.42</v>
      </c>
      <c r="J344" s="6">
        <v>0</v>
      </c>
      <c r="K344" s="6">
        <v>0</v>
      </c>
      <c r="L344" s="5"/>
      <c r="M344" s="3"/>
      <c r="N344" s="4" t="str">
        <f t="shared" si="20"/>
        <v>01-00</v>
      </c>
      <c r="O344" s="4" t="str">
        <f t="shared" si="21"/>
        <v>00-01-00</v>
      </c>
      <c r="P344" s="5" t="s">
        <v>17</v>
      </c>
      <c r="Q344" s="10">
        <f t="shared" si="22"/>
        <v>0</v>
      </c>
      <c r="R344" s="9">
        <f t="shared" si="23"/>
        <v>-3.42</v>
      </c>
    </row>
    <row r="345" spans="1:18" ht="16" thickBot="1" x14ac:dyDescent="0.25">
      <c r="A345" s="4">
        <v>44305</v>
      </c>
      <c r="B345" s="5" t="s">
        <v>69</v>
      </c>
      <c r="C345" s="5" t="s">
        <v>73</v>
      </c>
      <c r="D345" s="5" t="s">
        <v>14</v>
      </c>
      <c r="E345" s="5" t="s">
        <v>68</v>
      </c>
      <c r="F345" s="5" t="s">
        <v>16</v>
      </c>
      <c r="G345" s="6">
        <v>1</v>
      </c>
      <c r="H345" s="6">
        <v>9</v>
      </c>
      <c r="I345" s="12">
        <v>3.32</v>
      </c>
      <c r="J345" s="6">
        <v>0</v>
      </c>
      <c r="K345" s="6">
        <v>0</v>
      </c>
      <c r="L345" s="5"/>
      <c r="M345" s="3"/>
      <c r="N345" s="4" t="str">
        <f t="shared" si="20"/>
        <v>01-00</v>
      </c>
      <c r="O345" s="4" t="str">
        <f t="shared" si="21"/>
        <v>00-01-00</v>
      </c>
      <c r="P345" s="5" t="s">
        <v>17</v>
      </c>
      <c r="Q345" s="10">
        <f t="shared" si="22"/>
        <v>0</v>
      </c>
      <c r="R345" s="9">
        <f t="shared" si="23"/>
        <v>-3.32</v>
      </c>
    </row>
    <row r="346" spans="1:18" ht="16" thickBot="1" x14ac:dyDescent="0.25">
      <c r="A346" s="4">
        <v>44305</v>
      </c>
      <c r="B346" s="5" t="s">
        <v>12</v>
      </c>
      <c r="C346" s="5" t="s">
        <v>28</v>
      </c>
      <c r="D346" s="5" t="s">
        <v>22</v>
      </c>
      <c r="E346" s="5" t="s">
        <v>29</v>
      </c>
      <c r="F346" s="5" t="s">
        <v>16</v>
      </c>
      <c r="G346" s="6">
        <v>1</v>
      </c>
      <c r="H346" s="6">
        <v>11</v>
      </c>
      <c r="I346" s="12">
        <v>2.11</v>
      </c>
      <c r="J346" s="6">
        <v>0</v>
      </c>
      <c r="K346" s="6">
        <v>0</v>
      </c>
      <c r="L346" s="5"/>
      <c r="M346" s="3"/>
      <c r="N346" s="4" t="str">
        <f t="shared" si="20"/>
        <v>01-00</v>
      </c>
      <c r="O346" s="4" t="str">
        <f t="shared" si="21"/>
        <v>00-01-00</v>
      </c>
      <c r="P346" s="5" t="s">
        <v>17</v>
      </c>
      <c r="Q346" s="10">
        <f t="shared" si="22"/>
        <v>0</v>
      </c>
      <c r="R346" s="9">
        <f t="shared" si="23"/>
        <v>-2.11</v>
      </c>
    </row>
    <row r="347" spans="1:18" ht="16" thickBot="1" x14ac:dyDescent="0.25">
      <c r="A347" s="4">
        <v>44305</v>
      </c>
      <c r="B347" s="5" t="s">
        <v>69</v>
      </c>
      <c r="C347" s="5" t="s">
        <v>55</v>
      </c>
      <c r="D347" s="5" t="s">
        <v>14</v>
      </c>
      <c r="E347" s="5" t="s">
        <v>56</v>
      </c>
      <c r="F347" s="5" t="s">
        <v>16</v>
      </c>
      <c r="G347" s="6">
        <v>0</v>
      </c>
      <c r="H347" s="6">
        <v>1</v>
      </c>
      <c r="I347" s="12">
        <v>0</v>
      </c>
      <c r="J347" s="6">
        <v>0</v>
      </c>
      <c r="K347" s="6">
        <v>0</v>
      </c>
      <c r="L347" s="5"/>
      <c r="M347" s="3"/>
      <c r="N347" s="4" t="str">
        <f t="shared" si="20"/>
        <v>01-00</v>
      </c>
      <c r="O347" s="4" t="str">
        <f t="shared" si="21"/>
        <v>00-01-00</v>
      </c>
      <c r="P347" s="5" t="s">
        <v>17</v>
      </c>
      <c r="Q347" s="10">
        <f t="shared" si="22"/>
        <v>0</v>
      </c>
      <c r="R347" s="9">
        <f t="shared" si="23"/>
        <v>0</v>
      </c>
    </row>
    <row r="348" spans="1:18" ht="16" thickBot="1" x14ac:dyDescent="0.25">
      <c r="A348" s="4">
        <v>44305</v>
      </c>
      <c r="B348" s="5" t="s">
        <v>12</v>
      </c>
      <c r="C348" s="5" t="s">
        <v>53</v>
      </c>
      <c r="D348" s="5" t="s">
        <v>22</v>
      </c>
      <c r="E348" s="5" t="e">
        <f>+pool +reservation software</f>
        <v>#NAME?</v>
      </c>
      <c r="F348" s="5" t="s">
        <v>16</v>
      </c>
      <c r="G348" s="6">
        <v>0</v>
      </c>
      <c r="H348" s="6">
        <v>1</v>
      </c>
      <c r="I348" s="12">
        <v>0</v>
      </c>
      <c r="J348" s="6">
        <v>0</v>
      </c>
      <c r="K348" s="6">
        <v>0</v>
      </c>
      <c r="L348" s="5"/>
      <c r="M348" s="3"/>
      <c r="N348" s="4" t="str">
        <f t="shared" si="20"/>
        <v>01-00</v>
      </c>
      <c r="O348" s="4" t="str">
        <f t="shared" si="21"/>
        <v>00-01-00</v>
      </c>
      <c r="P348" s="5" t="s">
        <v>17</v>
      </c>
      <c r="Q348" s="10">
        <f t="shared" si="22"/>
        <v>0</v>
      </c>
      <c r="R348" s="9">
        <f t="shared" si="23"/>
        <v>0</v>
      </c>
    </row>
    <row r="349" spans="1:18" ht="16" thickBot="1" x14ac:dyDescent="0.25">
      <c r="A349" s="4">
        <v>44305</v>
      </c>
      <c r="B349" s="5" t="s">
        <v>57</v>
      </c>
      <c r="C349" s="5" t="s">
        <v>64</v>
      </c>
      <c r="D349" s="5" t="s">
        <v>14</v>
      </c>
      <c r="E349" s="5" t="s">
        <v>61</v>
      </c>
      <c r="F349" s="5" t="s">
        <v>16</v>
      </c>
      <c r="G349" s="6">
        <v>0</v>
      </c>
      <c r="H349" s="6">
        <v>0</v>
      </c>
      <c r="I349" s="12">
        <v>0</v>
      </c>
      <c r="J349" s="6">
        <v>0</v>
      </c>
      <c r="K349" s="6">
        <v>0</v>
      </c>
      <c r="L349" s="5"/>
      <c r="M349" s="3"/>
      <c r="N349" s="4" t="str">
        <f t="shared" si="20"/>
        <v>01-00</v>
      </c>
      <c r="O349" s="4" t="str">
        <f t="shared" si="21"/>
        <v>00-01-00</v>
      </c>
      <c r="P349" s="5" t="s">
        <v>17</v>
      </c>
      <c r="Q349" s="10">
        <f t="shared" si="22"/>
        <v>0</v>
      </c>
      <c r="R349" s="9">
        <f t="shared" si="23"/>
        <v>0</v>
      </c>
    </row>
    <row r="350" spans="1:18" ht="16" thickBot="1" x14ac:dyDescent="0.25">
      <c r="A350" s="4">
        <v>44305</v>
      </c>
      <c r="B350" s="5" t="s">
        <v>57</v>
      </c>
      <c r="C350" s="5" t="s">
        <v>60</v>
      </c>
      <c r="D350" s="3" t="s">
        <v>25</v>
      </c>
      <c r="E350" s="5" t="s">
        <v>61</v>
      </c>
      <c r="F350" s="5" t="s">
        <v>16</v>
      </c>
      <c r="G350" s="6">
        <v>0</v>
      </c>
      <c r="H350" s="6">
        <v>0</v>
      </c>
      <c r="I350" s="12">
        <v>0</v>
      </c>
      <c r="J350" s="6">
        <v>0</v>
      </c>
      <c r="K350" s="6">
        <v>0</v>
      </c>
      <c r="L350" s="5"/>
      <c r="M350" s="3"/>
      <c r="N350" s="4" t="str">
        <f t="shared" si="20"/>
        <v>01-00</v>
      </c>
      <c r="O350" s="4" t="str">
        <f t="shared" si="21"/>
        <v>00-01-00</v>
      </c>
      <c r="P350" s="5" t="s">
        <v>17</v>
      </c>
      <c r="Q350" s="10">
        <f t="shared" si="22"/>
        <v>0</v>
      </c>
      <c r="R350" s="9">
        <f t="shared" si="23"/>
        <v>0</v>
      </c>
    </row>
    <row r="351" spans="1:18" ht="16" thickBot="1" x14ac:dyDescent="0.25">
      <c r="A351" s="4">
        <v>44305</v>
      </c>
      <c r="B351" s="5" t="s">
        <v>49</v>
      </c>
      <c r="C351" s="5" t="s">
        <v>50</v>
      </c>
      <c r="D351" s="5" t="s">
        <v>14</v>
      </c>
      <c r="E351" s="5" t="s">
        <v>51</v>
      </c>
      <c r="F351" s="5" t="s">
        <v>16</v>
      </c>
      <c r="G351" s="6">
        <v>0</v>
      </c>
      <c r="H351" s="6">
        <v>0</v>
      </c>
      <c r="I351" s="12">
        <v>0</v>
      </c>
      <c r="J351" s="6">
        <v>0</v>
      </c>
      <c r="K351" s="6">
        <v>0</v>
      </c>
      <c r="L351" s="5"/>
      <c r="M351" s="3"/>
      <c r="N351" s="4" t="str">
        <f t="shared" si="20"/>
        <v>01-00</v>
      </c>
      <c r="O351" s="4" t="str">
        <f t="shared" si="21"/>
        <v>00-01-00</v>
      </c>
      <c r="P351" s="5" t="s">
        <v>17</v>
      </c>
      <c r="Q351" s="10">
        <f t="shared" si="22"/>
        <v>0</v>
      </c>
      <c r="R351" s="9">
        <f t="shared" si="23"/>
        <v>0</v>
      </c>
    </row>
    <row r="352" spans="1:18" ht="16" thickBot="1" x14ac:dyDescent="0.25">
      <c r="A352" s="4">
        <v>44305</v>
      </c>
      <c r="B352" s="5" t="s">
        <v>32</v>
      </c>
      <c r="C352" s="5" t="s">
        <v>36</v>
      </c>
      <c r="D352" s="5" t="s">
        <v>14</v>
      </c>
      <c r="E352" s="5" t="s">
        <v>34</v>
      </c>
      <c r="F352" s="5" t="s">
        <v>16</v>
      </c>
      <c r="G352" s="6">
        <v>0</v>
      </c>
      <c r="H352" s="6">
        <v>2</v>
      </c>
      <c r="I352" s="12">
        <v>0</v>
      </c>
      <c r="J352" s="6">
        <v>0</v>
      </c>
      <c r="K352" s="6">
        <v>0</v>
      </c>
      <c r="L352" s="5"/>
      <c r="M352" s="3"/>
      <c r="N352" s="4" t="str">
        <f t="shared" si="20"/>
        <v>01-00</v>
      </c>
      <c r="O352" s="4" t="str">
        <f t="shared" si="21"/>
        <v>00-01-00</v>
      </c>
      <c r="P352" s="5" t="s">
        <v>17</v>
      </c>
      <c r="Q352" s="10">
        <f t="shared" si="22"/>
        <v>0</v>
      </c>
      <c r="R352" s="9">
        <f t="shared" si="23"/>
        <v>0</v>
      </c>
    </row>
    <row r="353" spans="1:18" ht="16" thickBot="1" x14ac:dyDescent="0.25">
      <c r="A353" s="4">
        <v>44305</v>
      </c>
      <c r="B353" s="5" t="s">
        <v>27</v>
      </c>
      <c r="C353" s="5" t="s">
        <v>43</v>
      </c>
      <c r="D353" s="5" t="s">
        <v>14</v>
      </c>
      <c r="E353" s="5" t="s">
        <v>44</v>
      </c>
      <c r="F353" s="5" t="s">
        <v>16</v>
      </c>
      <c r="G353" s="6">
        <v>0</v>
      </c>
      <c r="H353" s="6">
        <v>1</v>
      </c>
      <c r="I353" s="12">
        <v>0</v>
      </c>
      <c r="J353" s="6">
        <v>0</v>
      </c>
      <c r="K353" s="6">
        <v>0</v>
      </c>
      <c r="L353" s="5"/>
      <c r="M353" s="3"/>
      <c r="N353" s="4" t="str">
        <f t="shared" si="20"/>
        <v>01-00</v>
      </c>
      <c r="O353" s="4" t="str">
        <f t="shared" si="21"/>
        <v>00-01-00</v>
      </c>
      <c r="P353" s="5" t="s">
        <v>17</v>
      </c>
      <c r="Q353" s="10">
        <f t="shared" si="22"/>
        <v>0</v>
      </c>
      <c r="R353" s="9">
        <f t="shared" si="23"/>
        <v>0</v>
      </c>
    </row>
    <row r="354" spans="1:18" ht="16" thickBot="1" x14ac:dyDescent="0.25">
      <c r="A354" s="4">
        <v>44305</v>
      </c>
      <c r="B354" s="5" t="s">
        <v>27</v>
      </c>
      <c r="C354" s="5" t="s">
        <v>28</v>
      </c>
      <c r="D354" s="5" t="s">
        <v>22</v>
      </c>
      <c r="E354" s="5" t="s">
        <v>29</v>
      </c>
      <c r="F354" s="5" t="s">
        <v>16</v>
      </c>
      <c r="G354" s="6">
        <v>0</v>
      </c>
      <c r="H354" s="6">
        <v>1</v>
      </c>
      <c r="I354" s="12">
        <v>0</v>
      </c>
      <c r="J354" s="6">
        <v>0</v>
      </c>
      <c r="K354" s="6">
        <v>0</v>
      </c>
      <c r="L354" s="5"/>
      <c r="M354" s="3"/>
      <c r="N354" s="4" t="str">
        <f t="shared" si="20"/>
        <v>01-00</v>
      </c>
      <c r="O354" s="4" t="str">
        <f t="shared" si="21"/>
        <v>00-01-00</v>
      </c>
      <c r="P354" s="5" t="s">
        <v>17</v>
      </c>
      <c r="Q354" s="10">
        <f t="shared" si="22"/>
        <v>0</v>
      </c>
      <c r="R354" s="9">
        <f t="shared" si="23"/>
        <v>0</v>
      </c>
    </row>
    <row r="355" spans="1:18" ht="16" thickBot="1" x14ac:dyDescent="0.25">
      <c r="A355" s="4">
        <v>44305</v>
      </c>
      <c r="B355" s="5" t="s">
        <v>20</v>
      </c>
      <c r="C355" s="5" t="s">
        <v>46</v>
      </c>
      <c r="D355" s="3" t="s">
        <v>25</v>
      </c>
      <c r="E355" s="5" t="s">
        <v>47</v>
      </c>
      <c r="F355" s="5" t="s">
        <v>16</v>
      </c>
      <c r="G355" s="6">
        <v>0</v>
      </c>
      <c r="H355" s="6">
        <v>0</v>
      </c>
      <c r="I355" s="12">
        <v>0</v>
      </c>
      <c r="J355" s="6">
        <v>0</v>
      </c>
      <c r="K355" s="6">
        <v>0</v>
      </c>
      <c r="L355" s="5"/>
      <c r="M355" s="3"/>
      <c r="N355" s="4" t="str">
        <f t="shared" si="20"/>
        <v>01-00</v>
      </c>
      <c r="O355" s="4" t="str">
        <f t="shared" si="21"/>
        <v>00-01-00</v>
      </c>
      <c r="P355" s="5" t="s">
        <v>17</v>
      </c>
      <c r="Q355" s="10">
        <f t="shared" si="22"/>
        <v>0</v>
      </c>
      <c r="R355" s="9">
        <f t="shared" si="23"/>
        <v>0</v>
      </c>
    </row>
    <row r="356" spans="1:18" ht="16" thickBot="1" x14ac:dyDescent="0.25">
      <c r="A356" s="4">
        <v>44305</v>
      </c>
      <c r="B356" s="5" t="s">
        <v>30</v>
      </c>
      <c r="C356" s="5" t="s">
        <v>24</v>
      </c>
      <c r="D356" s="3" t="s">
        <v>25</v>
      </c>
      <c r="E356" s="5" t="s">
        <v>26</v>
      </c>
      <c r="F356" s="5" t="s">
        <v>16</v>
      </c>
      <c r="G356" s="6">
        <v>0</v>
      </c>
      <c r="H356" s="6">
        <v>1</v>
      </c>
      <c r="I356" s="12">
        <v>0</v>
      </c>
      <c r="J356" s="6">
        <v>0</v>
      </c>
      <c r="K356" s="6">
        <v>0</v>
      </c>
      <c r="L356" s="5"/>
      <c r="M356" s="3"/>
      <c r="N356" s="4" t="str">
        <f t="shared" si="20"/>
        <v>01-00</v>
      </c>
      <c r="O356" s="4" t="str">
        <f t="shared" si="21"/>
        <v>00-01-00</v>
      </c>
      <c r="P356" s="5" t="s">
        <v>17</v>
      </c>
      <c r="Q356" s="10">
        <f t="shared" si="22"/>
        <v>0</v>
      </c>
      <c r="R356" s="9">
        <f t="shared" si="23"/>
        <v>0</v>
      </c>
    </row>
    <row r="357" spans="1:18" ht="16" thickBot="1" x14ac:dyDescent="0.25">
      <c r="A357" s="4">
        <v>44305</v>
      </c>
      <c r="B357" s="5" t="s">
        <v>57</v>
      </c>
      <c r="C357" s="5" t="s">
        <v>58</v>
      </c>
      <c r="D357" s="5" t="s">
        <v>14</v>
      </c>
      <c r="E357" s="5" t="s">
        <v>59</v>
      </c>
      <c r="F357" s="5" t="s">
        <v>16</v>
      </c>
      <c r="G357" s="6">
        <v>0</v>
      </c>
      <c r="H357" s="6">
        <v>0</v>
      </c>
      <c r="I357" s="12">
        <v>0</v>
      </c>
      <c r="J357" s="6">
        <v>0</v>
      </c>
      <c r="K357" s="6">
        <v>0</v>
      </c>
      <c r="L357" s="5"/>
      <c r="M357" s="3"/>
      <c r="N357" s="4" t="str">
        <f t="shared" si="20"/>
        <v>01-00</v>
      </c>
      <c r="O357" s="4" t="str">
        <f t="shared" si="21"/>
        <v>00-01-00</v>
      </c>
      <c r="P357" s="5" t="s">
        <v>17</v>
      </c>
      <c r="Q357" s="10">
        <f t="shared" si="22"/>
        <v>0</v>
      </c>
      <c r="R357" s="9">
        <f t="shared" si="23"/>
        <v>0</v>
      </c>
    </row>
    <row r="358" spans="1:18" ht="16" thickBot="1" x14ac:dyDescent="0.25">
      <c r="A358" s="4">
        <v>44305</v>
      </c>
      <c r="B358" s="5" t="s">
        <v>71</v>
      </c>
      <c r="C358" s="5" t="s">
        <v>28</v>
      </c>
      <c r="D358" s="5" t="s">
        <v>22</v>
      </c>
      <c r="E358" s="5" t="s">
        <v>29</v>
      </c>
      <c r="F358" s="5" t="s">
        <v>16</v>
      </c>
      <c r="G358" s="6">
        <v>0</v>
      </c>
      <c r="H358" s="6">
        <v>2</v>
      </c>
      <c r="I358" s="12">
        <v>0</v>
      </c>
      <c r="J358" s="6">
        <v>0</v>
      </c>
      <c r="K358" s="6">
        <v>0</v>
      </c>
      <c r="L358" s="5"/>
      <c r="M358" s="3"/>
      <c r="N358" s="4" t="str">
        <f t="shared" si="20"/>
        <v>01-00</v>
      </c>
      <c r="O358" s="4" t="str">
        <f t="shared" si="21"/>
        <v>00-01-00</v>
      </c>
      <c r="P358" s="5" t="s">
        <v>17</v>
      </c>
      <c r="Q358" s="10">
        <f t="shared" si="22"/>
        <v>0</v>
      </c>
      <c r="R358" s="9">
        <f t="shared" si="23"/>
        <v>0</v>
      </c>
    </row>
    <row r="359" spans="1:18" ht="16" thickBot="1" x14ac:dyDescent="0.25">
      <c r="A359" s="4">
        <v>44305</v>
      </c>
      <c r="B359" s="5" t="s">
        <v>30</v>
      </c>
      <c r="C359" s="5" t="s">
        <v>28</v>
      </c>
      <c r="D359" s="5" t="s">
        <v>22</v>
      </c>
      <c r="E359" s="5" t="s">
        <v>29</v>
      </c>
      <c r="F359" s="5" t="s">
        <v>16</v>
      </c>
      <c r="G359" s="6">
        <v>0</v>
      </c>
      <c r="H359" s="6">
        <v>5</v>
      </c>
      <c r="I359" s="12">
        <v>0</v>
      </c>
      <c r="J359" s="6">
        <v>0</v>
      </c>
      <c r="K359" s="6">
        <v>0</v>
      </c>
      <c r="L359" s="5"/>
      <c r="M359" s="3"/>
      <c r="N359" s="4" t="str">
        <f t="shared" si="20"/>
        <v>01-00</v>
      </c>
      <c r="O359" s="4" t="str">
        <f t="shared" si="21"/>
        <v>00-01-00</v>
      </c>
      <c r="P359" s="5" t="s">
        <v>17</v>
      </c>
      <c r="Q359" s="10">
        <f t="shared" si="22"/>
        <v>0</v>
      </c>
      <c r="R359" s="9">
        <f t="shared" si="23"/>
        <v>0</v>
      </c>
    </row>
    <row r="360" spans="1:18" ht="16" thickBot="1" x14ac:dyDescent="0.25">
      <c r="A360" s="4">
        <v>44305</v>
      </c>
      <c r="B360" s="5" t="s">
        <v>12</v>
      </c>
      <c r="C360" s="5" t="s">
        <v>31</v>
      </c>
      <c r="D360" s="5" t="s">
        <v>14</v>
      </c>
      <c r="E360" s="5" t="s">
        <v>29</v>
      </c>
      <c r="F360" s="5" t="s">
        <v>16</v>
      </c>
      <c r="G360" s="6">
        <v>0</v>
      </c>
      <c r="H360" s="6">
        <v>1</v>
      </c>
      <c r="I360" s="12">
        <v>0</v>
      </c>
      <c r="J360" s="6">
        <v>0</v>
      </c>
      <c r="K360" s="6">
        <v>0</v>
      </c>
      <c r="L360" s="5"/>
      <c r="M360" s="3"/>
      <c r="N360" s="4" t="str">
        <f t="shared" si="20"/>
        <v>01-00</v>
      </c>
      <c r="O360" s="4" t="str">
        <f t="shared" si="21"/>
        <v>00-01-00</v>
      </c>
      <c r="P360" s="5" t="s">
        <v>17</v>
      </c>
      <c r="Q360" s="10">
        <f t="shared" si="22"/>
        <v>0</v>
      </c>
      <c r="R360" s="9">
        <f t="shared" si="23"/>
        <v>0</v>
      </c>
    </row>
    <row r="361" spans="1:18" ht="16" thickBot="1" x14ac:dyDescent="0.25">
      <c r="A361" s="4">
        <v>44305</v>
      </c>
      <c r="B361" s="5" t="s">
        <v>20</v>
      </c>
      <c r="C361" s="5" t="s">
        <v>42</v>
      </c>
      <c r="D361" s="5" t="s">
        <v>14</v>
      </c>
      <c r="E361" s="5" t="s">
        <v>23</v>
      </c>
      <c r="F361" s="5" t="s">
        <v>16</v>
      </c>
      <c r="G361" s="6">
        <v>0</v>
      </c>
      <c r="H361" s="6">
        <v>2</v>
      </c>
      <c r="I361" s="12">
        <v>0</v>
      </c>
      <c r="J361" s="6">
        <v>0</v>
      </c>
      <c r="K361" s="6">
        <v>0</v>
      </c>
      <c r="L361" s="5"/>
      <c r="M361" s="3"/>
      <c r="N361" s="4" t="str">
        <f t="shared" si="20"/>
        <v>01-00</v>
      </c>
      <c r="O361" s="4" t="str">
        <f t="shared" si="21"/>
        <v>00-01-00</v>
      </c>
      <c r="P361" s="5" t="s">
        <v>17</v>
      </c>
      <c r="Q361" s="10">
        <f t="shared" si="22"/>
        <v>0</v>
      </c>
      <c r="R361" s="9">
        <f t="shared" si="23"/>
        <v>0</v>
      </c>
    </row>
    <row r="362" spans="1:18" ht="16" thickBot="1" x14ac:dyDescent="0.25">
      <c r="A362" s="4">
        <v>44312</v>
      </c>
      <c r="B362" s="5" t="s">
        <v>12</v>
      </c>
      <c r="C362" s="5" t="s">
        <v>28</v>
      </c>
      <c r="D362" s="5" t="s">
        <v>22</v>
      </c>
      <c r="E362" s="5" t="s">
        <v>29</v>
      </c>
      <c r="F362" s="5" t="s">
        <v>16</v>
      </c>
      <c r="G362" s="6">
        <v>5</v>
      </c>
      <c r="H362" s="6">
        <v>26</v>
      </c>
      <c r="I362" s="12">
        <v>10.42</v>
      </c>
      <c r="J362" s="6">
        <v>1</v>
      </c>
      <c r="K362" s="6">
        <v>0</v>
      </c>
      <c r="L362" s="5"/>
      <c r="M362" s="3"/>
      <c r="N362" s="4" t="str">
        <f t="shared" si="20"/>
        <v>01-00</v>
      </c>
      <c r="O362" s="4" t="str">
        <f t="shared" si="21"/>
        <v>00-01-00</v>
      </c>
      <c r="P362" s="5" t="s">
        <v>17</v>
      </c>
      <c r="Q362" s="10">
        <f t="shared" si="22"/>
        <v>0</v>
      </c>
      <c r="R362" s="9">
        <f t="shared" si="23"/>
        <v>-10.42</v>
      </c>
    </row>
    <row r="363" spans="1:18" ht="16" thickBot="1" x14ac:dyDescent="0.25">
      <c r="A363" s="4">
        <v>44312</v>
      </c>
      <c r="B363" s="5" t="s">
        <v>20</v>
      </c>
      <c r="C363" s="5" t="s">
        <v>21</v>
      </c>
      <c r="D363" s="5" t="s">
        <v>22</v>
      </c>
      <c r="E363" s="5" t="s">
        <v>23</v>
      </c>
      <c r="F363" s="5" t="s">
        <v>16</v>
      </c>
      <c r="G363" s="6">
        <v>4</v>
      </c>
      <c r="H363" s="6">
        <v>264</v>
      </c>
      <c r="I363" s="12">
        <v>32.79</v>
      </c>
      <c r="J363" s="6">
        <v>0</v>
      </c>
      <c r="K363" s="6">
        <v>0</v>
      </c>
      <c r="L363" s="5"/>
      <c r="M363" s="3"/>
      <c r="N363" s="4" t="str">
        <f t="shared" si="20"/>
        <v>01-00</v>
      </c>
      <c r="O363" s="4" t="str">
        <f t="shared" si="21"/>
        <v>00-01-00</v>
      </c>
      <c r="P363" s="5" t="s">
        <v>17</v>
      </c>
      <c r="Q363" s="10">
        <f t="shared" si="22"/>
        <v>0</v>
      </c>
      <c r="R363" s="9">
        <f t="shared" si="23"/>
        <v>-32.79</v>
      </c>
    </row>
    <row r="364" spans="1:18" ht="16" thickBot="1" x14ac:dyDescent="0.25">
      <c r="A364" s="4">
        <v>44312</v>
      </c>
      <c r="B364" s="5" t="s">
        <v>71</v>
      </c>
      <c r="C364" s="5" t="s">
        <v>43</v>
      </c>
      <c r="D364" s="5" t="s">
        <v>14</v>
      </c>
      <c r="E364" s="5" t="s">
        <v>44</v>
      </c>
      <c r="F364" s="5" t="s">
        <v>16</v>
      </c>
      <c r="G364" s="6">
        <v>2</v>
      </c>
      <c r="H364" s="6">
        <v>12</v>
      </c>
      <c r="I364" s="12">
        <v>1.83</v>
      </c>
      <c r="J364" s="6">
        <v>0</v>
      </c>
      <c r="K364" s="6">
        <v>0</v>
      </c>
      <c r="L364" s="5"/>
      <c r="M364" s="3"/>
      <c r="N364" s="4" t="str">
        <f t="shared" si="20"/>
        <v>01-00</v>
      </c>
      <c r="O364" s="4" t="str">
        <f t="shared" si="21"/>
        <v>00-01-00</v>
      </c>
      <c r="P364" s="5" t="s">
        <v>17</v>
      </c>
      <c r="Q364" s="10">
        <f t="shared" si="22"/>
        <v>0</v>
      </c>
      <c r="R364" s="9">
        <f t="shared" si="23"/>
        <v>-1.83</v>
      </c>
    </row>
    <row r="365" spans="1:18" ht="16" thickBot="1" x14ac:dyDescent="0.25">
      <c r="A365" s="4">
        <v>44312</v>
      </c>
      <c r="B365" s="5" t="s">
        <v>32</v>
      </c>
      <c r="C365" s="5" t="s">
        <v>33</v>
      </c>
      <c r="D365" s="3" t="s">
        <v>25</v>
      </c>
      <c r="E365" s="5" t="s">
        <v>38</v>
      </c>
      <c r="F365" s="5" t="s">
        <v>16</v>
      </c>
      <c r="G365" s="6">
        <v>2</v>
      </c>
      <c r="H365" s="6">
        <v>40</v>
      </c>
      <c r="I365" s="12">
        <v>21.84</v>
      </c>
      <c r="J365" s="6">
        <v>0</v>
      </c>
      <c r="K365" s="6">
        <v>0</v>
      </c>
      <c r="L365" s="5"/>
      <c r="M365" s="3"/>
      <c r="N365" s="4" t="str">
        <f t="shared" si="20"/>
        <v>01-00</v>
      </c>
      <c r="O365" s="4" t="str">
        <f t="shared" si="21"/>
        <v>00-01-00</v>
      </c>
      <c r="P365" s="5" t="s">
        <v>17</v>
      </c>
      <c r="Q365" s="10">
        <f t="shared" si="22"/>
        <v>0</v>
      </c>
      <c r="R365" s="9">
        <f t="shared" si="23"/>
        <v>-21.84</v>
      </c>
    </row>
    <row r="366" spans="1:18" ht="16" thickBot="1" x14ac:dyDescent="0.25">
      <c r="A366" s="4">
        <v>44312</v>
      </c>
      <c r="B366" s="5" t="s">
        <v>49</v>
      </c>
      <c r="C366" s="5" t="s">
        <v>65</v>
      </c>
      <c r="D366" s="5" t="s">
        <v>22</v>
      </c>
      <c r="E366" s="5" t="s">
        <v>66</v>
      </c>
      <c r="F366" s="5" t="s">
        <v>16</v>
      </c>
      <c r="G366" s="6">
        <v>2</v>
      </c>
      <c r="H366" s="6">
        <v>40</v>
      </c>
      <c r="I366" s="12">
        <v>18.329999999999998</v>
      </c>
      <c r="J366" s="6">
        <v>0</v>
      </c>
      <c r="K366" s="6">
        <v>0</v>
      </c>
      <c r="L366" s="5"/>
      <c r="M366" s="3"/>
      <c r="N366" s="4" t="str">
        <f t="shared" si="20"/>
        <v>01-00</v>
      </c>
      <c r="O366" s="4" t="str">
        <f t="shared" si="21"/>
        <v>00-01-00</v>
      </c>
      <c r="P366" s="5" t="s">
        <v>17</v>
      </c>
      <c r="Q366" s="10">
        <f t="shared" si="22"/>
        <v>0</v>
      </c>
      <c r="R366" s="9">
        <f t="shared" si="23"/>
        <v>-18.329999999999998</v>
      </c>
    </row>
    <row r="367" spans="1:18" ht="16" thickBot="1" x14ac:dyDescent="0.25">
      <c r="A367" s="4">
        <v>44312</v>
      </c>
      <c r="B367" s="5" t="s">
        <v>27</v>
      </c>
      <c r="C367" s="5" t="s">
        <v>43</v>
      </c>
      <c r="D367" s="5" t="s">
        <v>14</v>
      </c>
      <c r="E367" s="5" t="s">
        <v>44</v>
      </c>
      <c r="F367" s="5" t="s">
        <v>16</v>
      </c>
      <c r="G367" s="6">
        <v>1</v>
      </c>
      <c r="H367" s="6">
        <v>1</v>
      </c>
      <c r="I367" s="12">
        <v>1.25</v>
      </c>
      <c r="J367" s="6">
        <v>0</v>
      </c>
      <c r="K367" s="6">
        <v>0</v>
      </c>
      <c r="L367" s="5"/>
      <c r="M367" s="3"/>
      <c r="N367" s="4" t="str">
        <f t="shared" si="20"/>
        <v>01-00</v>
      </c>
      <c r="O367" s="4" t="str">
        <f t="shared" si="21"/>
        <v>00-01-00</v>
      </c>
      <c r="P367" s="5" t="s">
        <v>17</v>
      </c>
      <c r="Q367" s="10">
        <f t="shared" si="22"/>
        <v>0</v>
      </c>
      <c r="R367" s="9">
        <f t="shared" si="23"/>
        <v>-1.25</v>
      </c>
    </row>
    <row r="368" spans="1:18" ht="16" thickBot="1" x14ac:dyDescent="0.25">
      <c r="A368" s="4">
        <v>44312</v>
      </c>
      <c r="B368" s="5" t="s">
        <v>12</v>
      </c>
      <c r="C368" s="5" t="s">
        <v>24</v>
      </c>
      <c r="D368" s="3" t="s">
        <v>25</v>
      </c>
      <c r="E368" s="5" t="s">
        <v>26</v>
      </c>
      <c r="F368" s="5" t="s">
        <v>16</v>
      </c>
      <c r="G368" s="6">
        <v>1</v>
      </c>
      <c r="H368" s="6">
        <v>12</v>
      </c>
      <c r="I368" s="12">
        <v>16.8</v>
      </c>
      <c r="J368" s="6">
        <v>0</v>
      </c>
      <c r="K368" s="6">
        <v>0</v>
      </c>
      <c r="L368" s="5"/>
      <c r="M368" s="3"/>
      <c r="N368" s="4" t="str">
        <f t="shared" si="20"/>
        <v>01-00</v>
      </c>
      <c r="O368" s="4" t="str">
        <f t="shared" si="21"/>
        <v>00-01-00</v>
      </c>
      <c r="P368" s="5" t="s">
        <v>17</v>
      </c>
      <c r="Q368" s="10">
        <f t="shared" si="22"/>
        <v>0</v>
      </c>
      <c r="R368" s="9">
        <f t="shared" si="23"/>
        <v>-16.8</v>
      </c>
    </row>
    <row r="369" spans="1:18" ht="16" thickBot="1" x14ac:dyDescent="0.25">
      <c r="A369" s="4">
        <v>44312</v>
      </c>
      <c r="B369" s="5" t="s">
        <v>30</v>
      </c>
      <c r="C369" s="5" t="s">
        <v>39</v>
      </c>
      <c r="D369" s="5" t="s">
        <v>14</v>
      </c>
      <c r="E369" s="5" t="s">
        <v>40</v>
      </c>
      <c r="F369" s="5" t="s">
        <v>16</v>
      </c>
      <c r="G369" s="6">
        <v>0</v>
      </c>
      <c r="H369" s="6">
        <v>1</v>
      </c>
      <c r="I369" s="12">
        <v>0</v>
      </c>
      <c r="J369" s="6">
        <v>0</v>
      </c>
      <c r="K369" s="6">
        <v>0</v>
      </c>
      <c r="L369" s="5"/>
      <c r="M369" s="3"/>
      <c r="N369" s="4" t="str">
        <f t="shared" si="20"/>
        <v>01-00</v>
      </c>
      <c r="O369" s="4" t="str">
        <f t="shared" si="21"/>
        <v>00-01-00</v>
      </c>
      <c r="P369" s="5" t="s">
        <v>17</v>
      </c>
      <c r="Q369" s="10">
        <f t="shared" si="22"/>
        <v>0</v>
      </c>
      <c r="R369" s="9">
        <f t="shared" si="23"/>
        <v>0</v>
      </c>
    </row>
    <row r="370" spans="1:18" ht="16" thickBot="1" x14ac:dyDescent="0.25">
      <c r="A370" s="4">
        <v>44312</v>
      </c>
      <c r="B370" s="5" t="s">
        <v>49</v>
      </c>
      <c r="C370" s="5" t="s">
        <v>50</v>
      </c>
      <c r="D370" s="5" t="s">
        <v>14</v>
      </c>
      <c r="E370" s="5" t="s">
        <v>51</v>
      </c>
      <c r="F370" s="5" t="s">
        <v>16</v>
      </c>
      <c r="G370" s="6">
        <v>0</v>
      </c>
      <c r="H370" s="6">
        <v>0</v>
      </c>
      <c r="I370" s="12">
        <v>0</v>
      </c>
      <c r="J370" s="6">
        <v>0</v>
      </c>
      <c r="K370" s="6">
        <v>0</v>
      </c>
      <c r="L370" s="5"/>
      <c r="M370" s="3"/>
      <c r="N370" s="4" t="str">
        <f t="shared" si="20"/>
        <v>01-00</v>
      </c>
      <c r="O370" s="4" t="str">
        <f t="shared" si="21"/>
        <v>00-01-00</v>
      </c>
      <c r="P370" s="5" t="s">
        <v>17</v>
      </c>
      <c r="Q370" s="10">
        <f t="shared" si="22"/>
        <v>0</v>
      </c>
      <c r="R370" s="9">
        <f t="shared" si="23"/>
        <v>0</v>
      </c>
    </row>
    <row r="371" spans="1:18" ht="16" thickBot="1" x14ac:dyDescent="0.25">
      <c r="A371" s="4">
        <v>44312</v>
      </c>
      <c r="B371" s="5" t="s">
        <v>12</v>
      </c>
      <c r="C371" s="5" t="s">
        <v>13</v>
      </c>
      <c r="D371" s="5" t="s">
        <v>14</v>
      </c>
      <c r="E371" s="5" t="s">
        <v>15</v>
      </c>
      <c r="F371" s="5" t="s">
        <v>16</v>
      </c>
      <c r="G371" s="6">
        <v>0</v>
      </c>
      <c r="H371" s="6">
        <v>4</v>
      </c>
      <c r="I371" s="12">
        <v>0</v>
      </c>
      <c r="J371" s="6">
        <v>0</v>
      </c>
      <c r="K371" s="6">
        <v>0</v>
      </c>
      <c r="L371" s="5"/>
      <c r="M371" s="3"/>
      <c r="N371" s="4" t="str">
        <f t="shared" si="20"/>
        <v>01-00</v>
      </c>
      <c r="O371" s="4" t="str">
        <f t="shared" si="21"/>
        <v>00-01-00</v>
      </c>
      <c r="P371" s="5" t="s">
        <v>17</v>
      </c>
      <c r="Q371" s="10">
        <f t="shared" si="22"/>
        <v>0</v>
      </c>
      <c r="R371" s="9">
        <f t="shared" si="23"/>
        <v>0</v>
      </c>
    </row>
    <row r="372" spans="1:18" ht="16" thickBot="1" x14ac:dyDescent="0.25">
      <c r="A372" s="4">
        <v>44312</v>
      </c>
      <c r="B372" s="5" t="s">
        <v>12</v>
      </c>
      <c r="C372" s="5" t="s">
        <v>39</v>
      </c>
      <c r="D372" s="5" t="s">
        <v>14</v>
      </c>
      <c r="E372" s="5" t="s">
        <v>40</v>
      </c>
      <c r="F372" s="5" t="s">
        <v>16</v>
      </c>
      <c r="G372" s="6">
        <v>0</v>
      </c>
      <c r="H372" s="6">
        <v>2</v>
      </c>
      <c r="I372" s="12">
        <v>0</v>
      </c>
      <c r="J372" s="6">
        <v>0</v>
      </c>
      <c r="K372" s="6">
        <v>0</v>
      </c>
      <c r="L372" s="5"/>
      <c r="M372" s="3"/>
      <c r="N372" s="4" t="str">
        <f t="shared" si="20"/>
        <v>01-00</v>
      </c>
      <c r="O372" s="4" t="str">
        <f t="shared" si="21"/>
        <v>00-01-00</v>
      </c>
      <c r="P372" s="5" t="s">
        <v>17</v>
      </c>
      <c r="Q372" s="10">
        <f t="shared" si="22"/>
        <v>0</v>
      </c>
      <c r="R372" s="9">
        <f t="shared" si="23"/>
        <v>0</v>
      </c>
    </row>
    <row r="373" spans="1:18" ht="16" thickBot="1" x14ac:dyDescent="0.25">
      <c r="A373" s="4">
        <v>44312</v>
      </c>
      <c r="B373" s="5" t="s">
        <v>57</v>
      </c>
      <c r="C373" s="5" t="s">
        <v>75</v>
      </c>
      <c r="D373" s="3" t="s">
        <v>25</v>
      </c>
      <c r="E373" s="5" t="s">
        <v>59</v>
      </c>
      <c r="F373" s="5" t="s">
        <v>16</v>
      </c>
      <c r="G373" s="6">
        <v>0</v>
      </c>
      <c r="H373" s="6">
        <v>0</v>
      </c>
      <c r="I373" s="12">
        <v>0</v>
      </c>
      <c r="J373" s="6">
        <v>0</v>
      </c>
      <c r="K373" s="6">
        <v>0</v>
      </c>
      <c r="L373" s="5"/>
      <c r="M373" s="3"/>
      <c r="N373" s="4" t="str">
        <f t="shared" si="20"/>
        <v>01-00</v>
      </c>
      <c r="O373" s="4" t="str">
        <f t="shared" si="21"/>
        <v>00-01-00</v>
      </c>
      <c r="P373" s="5" t="s">
        <v>17</v>
      </c>
      <c r="Q373" s="10">
        <f t="shared" si="22"/>
        <v>0</v>
      </c>
      <c r="R373" s="9">
        <f t="shared" si="23"/>
        <v>0</v>
      </c>
    </row>
    <row r="374" spans="1:18" ht="16" thickBot="1" x14ac:dyDescent="0.25">
      <c r="A374" s="4">
        <v>44312</v>
      </c>
      <c r="B374" s="5" t="s">
        <v>69</v>
      </c>
      <c r="C374" s="5" t="s">
        <v>74</v>
      </c>
      <c r="D374" s="3" t="s">
        <v>25</v>
      </c>
      <c r="E374" s="5" t="s">
        <v>56</v>
      </c>
      <c r="F374" s="5" t="s">
        <v>16</v>
      </c>
      <c r="G374" s="6">
        <v>0</v>
      </c>
      <c r="H374" s="6">
        <v>4</v>
      </c>
      <c r="I374" s="12">
        <v>0</v>
      </c>
      <c r="J374" s="6">
        <v>0</v>
      </c>
      <c r="K374" s="6">
        <v>0</v>
      </c>
      <c r="L374" s="5"/>
      <c r="M374" s="3"/>
      <c r="N374" s="4" t="str">
        <f t="shared" si="20"/>
        <v>01-00</v>
      </c>
      <c r="O374" s="4" t="str">
        <f t="shared" si="21"/>
        <v>00-01-00</v>
      </c>
      <c r="P374" s="5" t="s">
        <v>17</v>
      </c>
      <c r="Q374" s="10">
        <f t="shared" si="22"/>
        <v>0</v>
      </c>
      <c r="R374" s="9">
        <f t="shared" si="23"/>
        <v>0</v>
      </c>
    </row>
    <row r="375" spans="1:18" ht="16" thickBot="1" x14ac:dyDescent="0.25">
      <c r="A375" s="4">
        <v>44312</v>
      </c>
      <c r="B375" s="5" t="s">
        <v>57</v>
      </c>
      <c r="C375" s="5" t="s">
        <v>60</v>
      </c>
      <c r="D375" s="3" t="s">
        <v>25</v>
      </c>
      <c r="E375" s="5" t="s">
        <v>61</v>
      </c>
      <c r="F375" s="5" t="s">
        <v>16</v>
      </c>
      <c r="G375" s="6">
        <v>0</v>
      </c>
      <c r="H375" s="6">
        <v>0</v>
      </c>
      <c r="I375" s="12">
        <v>0</v>
      </c>
      <c r="J375" s="6">
        <v>0</v>
      </c>
      <c r="K375" s="6">
        <v>0</v>
      </c>
      <c r="L375" s="5"/>
      <c r="M375" s="3"/>
      <c r="N375" s="4" t="str">
        <f t="shared" si="20"/>
        <v>01-00</v>
      </c>
      <c r="O375" s="4" t="str">
        <f t="shared" si="21"/>
        <v>00-01-00</v>
      </c>
      <c r="P375" s="5" t="s">
        <v>17</v>
      </c>
      <c r="Q375" s="10">
        <f t="shared" si="22"/>
        <v>0</v>
      </c>
      <c r="R375" s="9">
        <f t="shared" si="23"/>
        <v>0</v>
      </c>
    </row>
    <row r="376" spans="1:18" ht="16" thickBot="1" x14ac:dyDescent="0.25">
      <c r="A376" s="4">
        <v>44312</v>
      </c>
      <c r="B376" s="5" t="s">
        <v>32</v>
      </c>
      <c r="C376" s="5" t="s">
        <v>33</v>
      </c>
      <c r="D376" s="3" t="s">
        <v>25</v>
      </c>
      <c r="E376" s="5" t="s">
        <v>34</v>
      </c>
      <c r="F376" s="5" t="s">
        <v>16</v>
      </c>
      <c r="G376" s="6">
        <v>0</v>
      </c>
      <c r="H376" s="6">
        <v>9</v>
      </c>
      <c r="I376" s="12">
        <v>0</v>
      </c>
      <c r="J376" s="6">
        <v>0</v>
      </c>
      <c r="K376" s="6">
        <v>0</v>
      </c>
      <c r="L376" s="5"/>
      <c r="M376" s="3"/>
      <c r="N376" s="4" t="str">
        <f t="shared" si="20"/>
        <v>01-00</v>
      </c>
      <c r="O376" s="4" t="str">
        <f t="shared" si="21"/>
        <v>00-01-00</v>
      </c>
      <c r="P376" s="5" t="s">
        <v>17</v>
      </c>
      <c r="Q376" s="10">
        <f t="shared" si="22"/>
        <v>0</v>
      </c>
      <c r="R376" s="9">
        <f t="shared" si="23"/>
        <v>0</v>
      </c>
    </row>
    <row r="377" spans="1:18" ht="16" thickBot="1" x14ac:dyDescent="0.25">
      <c r="A377" s="4">
        <v>44312</v>
      </c>
      <c r="B377" s="5" t="s">
        <v>32</v>
      </c>
      <c r="C377" s="5" t="s">
        <v>36</v>
      </c>
      <c r="D377" s="5" t="s">
        <v>14</v>
      </c>
      <c r="E377" s="5" t="s">
        <v>34</v>
      </c>
      <c r="F377" s="5" t="s">
        <v>16</v>
      </c>
      <c r="G377" s="6">
        <v>0</v>
      </c>
      <c r="H377" s="6">
        <v>21</v>
      </c>
      <c r="I377" s="12">
        <v>0</v>
      </c>
      <c r="J377" s="6">
        <v>0</v>
      </c>
      <c r="K377" s="6">
        <v>0</v>
      </c>
      <c r="L377" s="5"/>
      <c r="M377" s="3"/>
      <c r="N377" s="4" t="str">
        <f t="shared" si="20"/>
        <v>01-00</v>
      </c>
      <c r="O377" s="4" t="str">
        <f t="shared" si="21"/>
        <v>00-01-00</v>
      </c>
      <c r="P377" s="5" t="s">
        <v>17</v>
      </c>
      <c r="Q377" s="10">
        <f t="shared" si="22"/>
        <v>0</v>
      </c>
      <c r="R377" s="9">
        <f t="shared" si="23"/>
        <v>0</v>
      </c>
    </row>
    <row r="378" spans="1:18" ht="16" thickBot="1" x14ac:dyDescent="0.25">
      <c r="A378" s="4">
        <v>44312</v>
      </c>
      <c r="B378" s="5" t="s">
        <v>12</v>
      </c>
      <c r="C378" s="5" t="s">
        <v>18</v>
      </c>
      <c r="D378" s="5" t="s">
        <v>14</v>
      </c>
      <c r="E378" s="5" t="s">
        <v>19</v>
      </c>
      <c r="F378" s="5" t="s">
        <v>16</v>
      </c>
      <c r="G378" s="6">
        <v>0</v>
      </c>
      <c r="H378" s="6">
        <v>6</v>
      </c>
      <c r="I378" s="12">
        <v>0</v>
      </c>
      <c r="J378" s="6">
        <v>0</v>
      </c>
      <c r="K378" s="6">
        <v>0</v>
      </c>
      <c r="L378" s="5"/>
      <c r="M378" s="3"/>
      <c r="N378" s="4" t="str">
        <f t="shared" si="20"/>
        <v>01-00</v>
      </c>
      <c r="O378" s="4" t="str">
        <f t="shared" si="21"/>
        <v>00-01-00</v>
      </c>
      <c r="P378" s="5" t="s">
        <v>17</v>
      </c>
      <c r="Q378" s="10">
        <f t="shared" si="22"/>
        <v>0</v>
      </c>
      <c r="R378" s="9">
        <f t="shared" si="23"/>
        <v>0</v>
      </c>
    </row>
    <row r="379" spans="1:18" ht="16" thickBot="1" x14ac:dyDescent="0.25">
      <c r="A379" s="4">
        <v>44312</v>
      </c>
      <c r="B379" s="5" t="s">
        <v>69</v>
      </c>
      <c r="C379" s="5" t="s">
        <v>67</v>
      </c>
      <c r="D379" s="3" t="s">
        <v>25</v>
      </c>
      <c r="E379" s="5" t="s">
        <v>68</v>
      </c>
      <c r="F379" s="5" t="s">
        <v>16</v>
      </c>
      <c r="G379" s="6">
        <v>0</v>
      </c>
      <c r="H379" s="6">
        <v>14</v>
      </c>
      <c r="I379" s="12">
        <v>0</v>
      </c>
      <c r="J379" s="6">
        <v>0</v>
      </c>
      <c r="K379" s="6">
        <v>0</v>
      </c>
      <c r="L379" s="5"/>
      <c r="M379" s="3"/>
      <c r="N379" s="4" t="str">
        <f t="shared" si="20"/>
        <v>01-00</v>
      </c>
      <c r="O379" s="4" t="str">
        <f t="shared" si="21"/>
        <v>00-01-00</v>
      </c>
      <c r="P379" s="5" t="s">
        <v>17</v>
      </c>
      <c r="Q379" s="10">
        <f t="shared" si="22"/>
        <v>0</v>
      </c>
      <c r="R379" s="9">
        <f t="shared" si="23"/>
        <v>0</v>
      </c>
    </row>
    <row r="380" spans="1:18" ht="16" thickBot="1" x14ac:dyDescent="0.25">
      <c r="A380" s="4">
        <v>44312</v>
      </c>
      <c r="B380" s="5" t="s">
        <v>27</v>
      </c>
      <c r="C380" s="5" t="s">
        <v>28</v>
      </c>
      <c r="D380" s="5" t="s">
        <v>22</v>
      </c>
      <c r="E380" s="5" t="s">
        <v>29</v>
      </c>
      <c r="F380" s="5" t="s">
        <v>16</v>
      </c>
      <c r="G380" s="6">
        <v>0</v>
      </c>
      <c r="H380" s="6">
        <v>4</v>
      </c>
      <c r="I380" s="12">
        <v>0</v>
      </c>
      <c r="J380" s="6">
        <v>0</v>
      </c>
      <c r="K380" s="6">
        <v>0</v>
      </c>
      <c r="L380" s="5"/>
      <c r="M380" s="3"/>
      <c r="N380" s="4" t="str">
        <f t="shared" si="20"/>
        <v>01-00</v>
      </c>
      <c r="O380" s="4" t="str">
        <f t="shared" si="21"/>
        <v>00-01-00</v>
      </c>
      <c r="P380" s="5" t="s">
        <v>17</v>
      </c>
      <c r="Q380" s="10">
        <f t="shared" si="22"/>
        <v>0</v>
      </c>
      <c r="R380" s="9">
        <f t="shared" si="23"/>
        <v>0</v>
      </c>
    </row>
    <row r="381" spans="1:18" ht="16" thickBot="1" x14ac:dyDescent="0.25">
      <c r="A381" s="4">
        <v>44312</v>
      </c>
      <c r="B381" s="5" t="s">
        <v>69</v>
      </c>
      <c r="C381" s="5" t="s">
        <v>73</v>
      </c>
      <c r="D381" s="5" t="s">
        <v>14</v>
      </c>
      <c r="E381" s="5" t="s">
        <v>68</v>
      </c>
      <c r="F381" s="5" t="s">
        <v>16</v>
      </c>
      <c r="G381" s="6">
        <v>0</v>
      </c>
      <c r="H381" s="6">
        <v>7</v>
      </c>
      <c r="I381" s="12">
        <v>0</v>
      </c>
      <c r="J381" s="6">
        <v>0</v>
      </c>
      <c r="K381" s="6">
        <v>0</v>
      </c>
      <c r="L381" s="5"/>
      <c r="M381" s="3"/>
      <c r="N381" s="4" t="str">
        <f t="shared" si="20"/>
        <v>01-00</v>
      </c>
      <c r="O381" s="4" t="str">
        <f t="shared" si="21"/>
        <v>00-01-00</v>
      </c>
      <c r="P381" s="5" t="s">
        <v>17</v>
      </c>
      <c r="Q381" s="10">
        <f t="shared" si="22"/>
        <v>0</v>
      </c>
      <c r="R381" s="9">
        <f t="shared" si="23"/>
        <v>0</v>
      </c>
    </row>
    <row r="382" spans="1:18" ht="16" thickBot="1" x14ac:dyDescent="0.25">
      <c r="A382" s="4">
        <v>44312</v>
      </c>
      <c r="B382" s="5" t="s">
        <v>30</v>
      </c>
      <c r="C382" s="5" t="s">
        <v>28</v>
      </c>
      <c r="D382" s="5" t="s">
        <v>22</v>
      </c>
      <c r="E382" s="5" t="s">
        <v>29</v>
      </c>
      <c r="F382" s="5" t="s">
        <v>16</v>
      </c>
      <c r="G382" s="6">
        <v>0</v>
      </c>
      <c r="H382" s="6">
        <v>1</v>
      </c>
      <c r="I382" s="12">
        <v>0</v>
      </c>
      <c r="J382" s="6">
        <v>0</v>
      </c>
      <c r="K382" s="6">
        <v>0</v>
      </c>
      <c r="L382" s="5"/>
      <c r="M382" s="3"/>
      <c r="N382" s="4" t="str">
        <f t="shared" si="20"/>
        <v>01-00</v>
      </c>
      <c r="O382" s="4" t="str">
        <f t="shared" si="21"/>
        <v>00-01-00</v>
      </c>
      <c r="P382" s="5" t="s">
        <v>17</v>
      </c>
      <c r="Q382" s="10">
        <f t="shared" si="22"/>
        <v>0</v>
      </c>
      <c r="R382" s="9">
        <f t="shared" si="23"/>
        <v>0</v>
      </c>
    </row>
    <row r="383" spans="1:18" ht="16" thickBot="1" x14ac:dyDescent="0.25">
      <c r="A383" s="4">
        <v>44312</v>
      </c>
      <c r="B383" s="5" t="s">
        <v>71</v>
      </c>
      <c r="C383" s="5" t="s">
        <v>28</v>
      </c>
      <c r="D383" s="5" t="s">
        <v>22</v>
      </c>
      <c r="E383" s="5" t="s">
        <v>29</v>
      </c>
      <c r="F383" s="5" t="s">
        <v>16</v>
      </c>
      <c r="G383" s="6">
        <v>0</v>
      </c>
      <c r="H383" s="6">
        <v>3</v>
      </c>
      <c r="I383" s="12">
        <v>0</v>
      </c>
      <c r="J383" s="6">
        <v>0</v>
      </c>
      <c r="K383" s="6">
        <v>0</v>
      </c>
      <c r="L383" s="5"/>
      <c r="M383" s="3"/>
      <c r="N383" s="4" t="str">
        <f t="shared" si="20"/>
        <v>01-00</v>
      </c>
      <c r="O383" s="4" t="str">
        <f t="shared" si="21"/>
        <v>00-01-00</v>
      </c>
      <c r="P383" s="5" t="s">
        <v>17</v>
      </c>
      <c r="Q383" s="10">
        <f t="shared" si="22"/>
        <v>0</v>
      </c>
      <c r="R383" s="9">
        <f t="shared" si="23"/>
        <v>0</v>
      </c>
    </row>
    <row r="384" spans="1:18" ht="16" thickBot="1" x14ac:dyDescent="0.25">
      <c r="A384" s="4">
        <v>44312</v>
      </c>
      <c r="B384" s="5" t="s">
        <v>12</v>
      </c>
      <c r="C384" s="5" t="s">
        <v>31</v>
      </c>
      <c r="D384" s="5" t="s">
        <v>14</v>
      </c>
      <c r="E384" s="5" t="s">
        <v>29</v>
      </c>
      <c r="F384" s="5" t="s">
        <v>16</v>
      </c>
      <c r="G384" s="6">
        <v>0</v>
      </c>
      <c r="H384" s="6">
        <v>1</v>
      </c>
      <c r="I384" s="12">
        <v>0</v>
      </c>
      <c r="J384" s="6">
        <v>0</v>
      </c>
      <c r="K384" s="6">
        <v>0</v>
      </c>
      <c r="L384" s="5"/>
      <c r="M384" s="3"/>
      <c r="N384" s="4" t="str">
        <f t="shared" si="20"/>
        <v>01-00</v>
      </c>
      <c r="O384" s="4" t="str">
        <f t="shared" si="21"/>
        <v>00-01-00</v>
      </c>
      <c r="P384" s="5" t="s">
        <v>17</v>
      </c>
      <c r="Q384" s="10">
        <f t="shared" si="22"/>
        <v>0</v>
      </c>
      <c r="R384" s="9">
        <f t="shared" si="23"/>
        <v>0</v>
      </c>
    </row>
    <row r="385" spans="1:18" ht="16" thickBot="1" x14ac:dyDescent="0.25">
      <c r="A385" s="4">
        <v>44312</v>
      </c>
      <c r="B385" s="5" t="s">
        <v>57</v>
      </c>
      <c r="C385" s="5" t="s">
        <v>58</v>
      </c>
      <c r="D385" s="5" t="s">
        <v>14</v>
      </c>
      <c r="E385" s="5" t="s">
        <v>59</v>
      </c>
      <c r="F385" s="5" t="s">
        <v>16</v>
      </c>
      <c r="G385" s="6">
        <v>0</v>
      </c>
      <c r="H385" s="6">
        <v>5</v>
      </c>
      <c r="I385" s="12">
        <v>0</v>
      </c>
      <c r="J385" s="6">
        <v>0</v>
      </c>
      <c r="K385" s="6">
        <v>0</v>
      </c>
      <c r="L385" s="5"/>
      <c r="M385" s="3"/>
      <c r="N385" s="4" t="str">
        <f t="shared" si="20"/>
        <v>01-00</v>
      </c>
      <c r="O385" s="4" t="str">
        <f t="shared" si="21"/>
        <v>00-01-00</v>
      </c>
      <c r="P385" s="5" t="s">
        <v>17</v>
      </c>
      <c r="Q385" s="10">
        <f t="shared" si="22"/>
        <v>0</v>
      </c>
      <c r="R385" s="9">
        <f t="shared" si="23"/>
        <v>0</v>
      </c>
    </row>
    <row r="386" spans="1:18" ht="16" thickBot="1" x14ac:dyDescent="0.25">
      <c r="A386" s="4">
        <v>44312</v>
      </c>
      <c r="B386" s="5" t="s">
        <v>20</v>
      </c>
      <c r="C386" s="5" t="s">
        <v>46</v>
      </c>
      <c r="D386" s="3" t="s">
        <v>25</v>
      </c>
      <c r="E386" s="5" t="s">
        <v>47</v>
      </c>
      <c r="F386" s="5" t="s">
        <v>16</v>
      </c>
      <c r="G386" s="6">
        <v>0</v>
      </c>
      <c r="H386" s="6">
        <v>0</v>
      </c>
      <c r="I386" s="12">
        <v>0</v>
      </c>
      <c r="J386" s="6">
        <v>0</v>
      </c>
      <c r="K386" s="6">
        <v>0</v>
      </c>
      <c r="L386" s="5"/>
      <c r="M386" s="3"/>
      <c r="N386" s="4" t="str">
        <f t="shared" si="20"/>
        <v>01-00</v>
      </c>
      <c r="O386" s="4" t="str">
        <f t="shared" si="21"/>
        <v>00-01-00</v>
      </c>
      <c r="P386" s="5" t="s">
        <v>17</v>
      </c>
      <c r="Q386" s="10">
        <f t="shared" si="22"/>
        <v>0</v>
      </c>
      <c r="R386" s="9">
        <f t="shared" si="23"/>
        <v>0</v>
      </c>
    </row>
    <row r="387" spans="1:18" ht="16" thickBot="1" x14ac:dyDescent="0.25">
      <c r="A387" s="4">
        <v>44312</v>
      </c>
      <c r="B387" s="5" t="s">
        <v>20</v>
      </c>
      <c r="C387" s="5" t="s">
        <v>42</v>
      </c>
      <c r="D387" s="5" t="s">
        <v>14</v>
      </c>
      <c r="E387" s="5" t="s">
        <v>23</v>
      </c>
      <c r="F387" s="5" t="s">
        <v>16</v>
      </c>
      <c r="G387" s="6">
        <v>0</v>
      </c>
      <c r="H387" s="6">
        <v>6</v>
      </c>
      <c r="I387" s="12">
        <v>0</v>
      </c>
      <c r="J387" s="6">
        <v>0</v>
      </c>
      <c r="K387" s="6">
        <v>0</v>
      </c>
      <c r="L387" s="5"/>
      <c r="M387" s="3"/>
      <c r="N387" s="4" t="str">
        <f t="shared" ref="N387:N419" si="24">TEXT(M387,"mm-yy")</f>
        <v>01-00</v>
      </c>
      <c r="O387" s="4" t="str">
        <f t="shared" ref="O387:O419" si="25">TEXT(M387,"dd-mm-yy")</f>
        <v>00-01-00</v>
      </c>
      <c r="P387" s="5" t="s">
        <v>17</v>
      </c>
      <c r="Q387" s="10">
        <f t="shared" ref="Q387:Q419" si="26">IFERROR(L387/I387,0)</f>
        <v>0</v>
      </c>
      <c r="R387" s="9">
        <f t="shared" ref="R387:R419" si="27">L387-I387</f>
        <v>0</v>
      </c>
    </row>
    <row r="388" spans="1:18" ht="16" thickBot="1" x14ac:dyDescent="0.25">
      <c r="A388" s="4">
        <v>44312</v>
      </c>
      <c r="B388" s="5" t="s">
        <v>69</v>
      </c>
      <c r="C388" s="5" t="s">
        <v>55</v>
      </c>
      <c r="D388" s="5" t="s">
        <v>14</v>
      </c>
      <c r="E388" s="5" t="s">
        <v>56</v>
      </c>
      <c r="F388" s="5" t="s">
        <v>16</v>
      </c>
      <c r="G388" s="6">
        <v>0</v>
      </c>
      <c r="H388" s="6">
        <v>2</v>
      </c>
      <c r="I388" s="12">
        <v>0</v>
      </c>
      <c r="J388" s="6">
        <v>0</v>
      </c>
      <c r="K388" s="6">
        <v>0</v>
      </c>
      <c r="L388" s="5"/>
      <c r="M388" s="3"/>
      <c r="N388" s="4" t="str">
        <f t="shared" si="24"/>
        <v>01-00</v>
      </c>
      <c r="O388" s="4" t="str">
        <f t="shared" si="25"/>
        <v>00-01-00</v>
      </c>
      <c r="P388" s="5" t="s">
        <v>17</v>
      </c>
      <c r="Q388" s="10">
        <f t="shared" si="26"/>
        <v>0</v>
      </c>
      <c r="R388" s="9">
        <f t="shared" si="27"/>
        <v>0</v>
      </c>
    </row>
    <row r="389" spans="1:18" ht="16" thickBot="1" x14ac:dyDescent="0.25">
      <c r="A389" s="4">
        <v>44312</v>
      </c>
      <c r="B389" s="5" t="s">
        <v>71</v>
      </c>
      <c r="C389" s="5" t="s">
        <v>39</v>
      </c>
      <c r="D389" s="5" t="s">
        <v>14</v>
      </c>
      <c r="E389" s="5" t="s">
        <v>40</v>
      </c>
      <c r="F389" s="5" t="s">
        <v>16</v>
      </c>
      <c r="G389" s="6">
        <v>0</v>
      </c>
      <c r="H389" s="6">
        <v>1</v>
      </c>
      <c r="I389" s="12">
        <v>0</v>
      </c>
      <c r="J389" s="6">
        <v>0</v>
      </c>
      <c r="K389" s="6">
        <v>0</v>
      </c>
      <c r="L389" s="5"/>
      <c r="M389" s="3"/>
      <c r="N389" s="4" t="str">
        <f t="shared" si="24"/>
        <v>01-00</v>
      </c>
      <c r="O389" s="4" t="str">
        <f t="shared" si="25"/>
        <v>00-01-00</v>
      </c>
      <c r="P389" s="5" t="s">
        <v>17</v>
      </c>
      <c r="Q389" s="10">
        <f t="shared" si="26"/>
        <v>0</v>
      </c>
      <c r="R389" s="9">
        <f t="shared" si="27"/>
        <v>0</v>
      </c>
    </row>
    <row r="390" spans="1:18" ht="16" thickBot="1" x14ac:dyDescent="0.25">
      <c r="A390" s="4">
        <v>44312</v>
      </c>
      <c r="B390" s="5" t="s">
        <v>57</v>
      </c>
      <c r="C390" s="5" t="s">
        <v>64</v>
      </c>
      <c r="D390" s="5" t="s">
        <v>14</v>
      </c>
      <c r="E390" s="5" t="s">
        <v>61</v>
      </c>
      <c r="F390" s="5" t="s">
        <v>16</v>
      </c>
      <c r="G390" s="6">
        <v>0</v>
      </c>
      <c r="H390" s="6">
        <v>1</v>
      </c>
      <c r="I390" s="12">
        <v>0</v>
      </c>
      <c r="J390" s="6">
        <v>0</v>
      </c>
      <c r="K390" s="6">
        <v>0</v>
      </c>
      <c r="L390" s="5"/>
      <c r="M390" s="3"/>
      <c r="N390" s="4" t="str">
        <f t="shared" si="24"/>
        <v>01-00</v>
      </c>
      <c r="O390" s="4" t="str">
        <f t="shared" si="25"/>
        <v>00-01-00</v>
      </c>
      <c r="P390" s="5" t="s">
        <v>17</v>
      </c>
      <c r="Q390" s="10">
        <f t="shared" si="26"/>
        <v>0</v>
      </c>
      <c r="R390" s="9">
        <f t="shared" si="27"/>
        <v>0</v>
      </c>
    </row>
    <row r="391" spans="1:18" ht="16" thickBot="1" x14ac:dyDescent="0.25">
      <c r="A391" s="4">
        <v>44319</v>
      </c>
      <c r="B391" s="5" t="s">
        <v>69</v>
      </c>
      <c r="C391" s="5" t="s">
        <v>74</v>
      </c>
      <c r="D391" s="3" t="s">
        <v>25</v>
      </c>
      <c r="E391" s="5" t="s">
        <v>56</v>
      </c>
      <c r="F391" s="5" t="s">
        <v>16</v>
      </c>
      <c r="G391" s="6">
        <v>8</v>
      </c>
      <c r="H391" s="6">
        <v>255</v>
      </c>
      <c r="I391" s="12">
        <v>65.66</v>
      </c>
      <c r="J391" s="6">
        <v>0</v>
      </c>
      <c r="K391" s="6">
        <v>2</v>
      </c>
      <c r="L391" s="6">
        <v>1188</v>
      </c>
      <c r="M391" s="4">
        <v>44320</v>
      </c>
      <c r="N391" s="4" t="str">
        <f t="shared" si="24"/>
        <v>05-21</v>
      </c>
      <c r="O391" s="4" t="str">
        <f t="shared" si="25"/>
        <v>04-05-21</v>
      </c>
      <c r="P391" s="5" t="s">
        <v>17</v>
      </c>
      <c r="Q391" s="10">
        <f t="shared" si="26"/>
        <v>18.093207432226624</v>
      </c>
      <c r="R391" s="9">
        <f t="shared" si="27"/>
        <v>1122.3399999999999</v>
      </c>
    </row>
    <row r="392" spans="1:18" ht="16" thickBot="1" x14ac:dyDescent="0.25">
      <c r="A392" s="4">
        <v>44319</v>
      </c>
      <c r="B392" s="5" t="s">
        <v>12</v>
      </c>
      <c r="C392" s="5" t="s">
        <v>13</v>
      </c>
      <c r="D392" s="5" t="s">
        <v>14</v>
      </c>
      <c r="E392" s="5" t="s">
        <v>15</v>
      </c>
      <c r="F392" s="5" t="s">
        <v>16</v>
      </c>
      <c r="G392" s="6">
        <v>5</v>
      </c>
      <c r="H392" s="6">
        <v>54</v>
      </c>
      <c r="I392" s="12">
        <v>53.69</v>
      </c>
      <c r="J392" s="6">
        <v>1</v>
      </c>
      <c r="K392" s="6">
        <v>1</v>
      </c>
      <c r="L392" s="5"/>
      <c r="M392" s="3"/>
      <c r="N392" s="4" t="str">
        <f t="shared" si="24"/>
        <v>01-00</v>
      </c>
      <c r="O392" s="4" t="str">
        <f t="shared" si="25"/>
        <v>00-01-00</v>
      </c>
      <c r="P392" s="5" t="s">
        <v>17</v>
      </c>
      <c r="Q392" s="10">
        <f t="shared" si="26"/>
        <v>0</v>
      </c>
      <c r="R392" s="9">
        <f t="shared" si="27"/>
        <v>-53.69</v>
      </c>
    </row>
    <row r="393" spans="1:18" ht="16" thickBot="1" x14ac:dyDescent="0.25">
      <c r="A393" s="4">
        <v>44319</v>
      </c>
      <c r="B393" s="5" t="s">
        <v>69</v>
      </c>
      <c r="C393" s="5" t="s">
        <v>73</v>
      </c>
      <c r="D393" s="5" t="s">
        <v>14</v>
      </c>
      <c r="E393" s="5" t="s">
        <v>68</v>
      </c>
      <c r="F393" s="5" t="s">
        <v>16</v>
      </c>
      <c r="G393" s="6">
        <v>4</v>
      </c>
      <c r="H393" s="6">
        <v>22</v>
      </c>
      <c r="I393" s="12">
        <v>11.73</v>
      </c>
      <c r="J393" s="6">
        <v>0</v>
      </c>
      <c r="K393" s="6">
        <v>0</v>
      </c>
      <c r="L393" s="5"/>
      <c r="M393" s="3"/>
      <c r="N393" s="4" t="str">
        <f t="shared" si="24"/>
        <v>01-00</v>
      </c>
      <c r="O393" s="4" t="str">
        <f t="shared" si="25"/>
        <v>00-01-00</v>
      </c>
      <c r="P393" s="5" t="s">
        <v>17</v>
      </c>
      <c r="Q393" s="10">
        <f t="shared" si="26"/>
        <v>0</v>
      </c>
      <c r="R393" s="9">
        <f t="shared" si="27"/>
        <v>-11.73</v>
      </c>
    </row>
    <row r="394" spans="1:18" ht="16" thickBot="1" x14ac:dyDescent="0.25">
      <c r="A394" s="4">
        <v>44319</v>
      </c>
      <c r="B394" s="5" t="s">
        <v>57</v>
      </c>
      <c r="C394" s="5" t="s">
        <v>64</v>
      </c>
      <c r="D394" s="5" t="s">
        <v>14</v>
      </c>
      <c r="E394" s="5" t="s">
        <v>61</v>
      </c>
      <c r="F394" s="5" t="s">
        <v>16</v>
      </c>
      <c r="G394" s="6">
        <v>4</v>
      </c>
      <c r="H394" s="6">
        <v>9</v>
      </c>
      <c r="I394" s="12">
        <v>39.159999999999997</v>
      </c>
      <c r="J394" s="6">
        <v>0</v>
      </c>
      <c r="K394" s="6">
        <v>0</v>
      </c>
      <c r="L394" s="5"/>
      <c r="M394" s="3"/>
      <c r="N394" s="4" t="str">
        <f t="shared" si="24"/>
        <v>01-00</v>
      </c>
      <c r="O394" s="4" t="str">
        <f t="shared" si="25"/>
        <v>00-01-00</v>
      </c>
      <c r="P394" s="5" t="s">
        <v>17</v>
      </c>
      <c r="Q394" s="10">
        <f t="shared" si="26"/>
        <v>0</v>
      </c>
      <c r="R394" s="9">
        <f t="shared" si="27"/>
        <v>-39.159999999999997</v>
      </c>
    </row>
    <row r="395" spans="1:18" ht="16" thickBot="1" x14ac:dyDescent="0.25">
      <c r="A395" s="4">
        <v>44319</v>
      </c>
      <c r="B395" s="5" t="s">
        <v>69</v>
      </c>
      <c r="C395" s="5" t="s">
        <v>55</v>
      </c>
      <c r="D395" s="5" t="s">
        <v>14</v>
      </c>
      <c r="E395" s="5" t="s">
        <v>56</v>
      </c>
      <c r="F395" s="5" t="s">
        <v>16</v>
      </c>
      <c r="G395" s="6">
        <v>2</v>
      </c>
      <c r="H395" s="6">
        <v>90</v>
      </c>
      <c r="I395" s="12">
        <v>23.06</v>
      </c>
      <c r="J395" s="6">
        <v>0</v>
      </c>
      <c r="K395" s="6">
        <v>0</v>
      </c>
      <c r="L395" s="5"/>
      <c r="M395" s="3"/>
      <c r="N395" s="4" t="str">
        <f t="shared" si="24"/>
        <v>01-00</v>
      </c>
      <c r="O395" s="4" t="str">
        <f t="shared" si="25"/>
        <v>00-01-00</v>
      </c>
      <c r="P395" s="5" t="s">
        <v>17</v>
      </c>
      <c r="Q395" s="10">
        <f t="shared" si="26"/>
        <v>0</v>
      </c>
      <c r="R395" s="9">
        <f t="shared" si="27"/>
        <v>-23.06</v>
      </c>
    </row>
    <row r="396" spans="1:18" ht="16" thickBot="1" x14ac:dyDescent="0.25">
      <c r="A396" s="4">
        <v>44319</v>
      </c>
      <c r="B396" s="5" t="s">
        <v>71</v>
      </c>
      <c r="C396" s="5" t="s">
        <v>43</v>
      </c>
      <c r="D396" s="5" t="s">
        <v>14</v>
      </c>
      <c r="E396" s="5" t="s">
        <v>44</v>
      </c>
      <c r="F396" s="5" t="s">
        <v>16</v>
      </c>
      <c r="G396" s="6">
        <v>1</v>
      </c>
      <c r="H396" s="6">
        <v>7</v>
      </c>
      <c r="I396" s="12">
        <v>6.74</v>
      </c>
      <c r="J396" s="6">
        <v>0</v>
      </c>
      <c r="K396" s="6">
        <v>0</v>
      </c>
      <c r="L396" s="5"/>
      <c r="M396" s="3"/>
      <c r="N396" s="4" t="str">
        <f t="shared" si="24"/>
        <v>01-00</v>
      </c>
      <c r="O396" s="4" t="str">
        <f t="shared" si="25"/>
        <v>00-01-00</v>
      </c>
      <c r="P396" s="5" t="s">
        <v>17</v>
      </c>
      <c r="Q396" s="10">
        <f t="shared" si="26"/>
        <v>0</v>
      </c>
      <c r="R396" s="9">
        <f t="shared" si="27"/>
        <v>-6.74</v>
      </c>
    </row>
    <row r="397" spans="1:18" ht="16" thickBot="1" x14ac:dyDescent="0.25">
      <c r="A397" s="4">
        <v>44319</v>
      </c>
      <c r="B397" s="5" t="s">
        <v>30</v>
      </c>
      <c r="C397" s="5" t="s">
        <v>28</v>
      </c>
      <c r="D397" s="5" t="s">
        <v>22</v>
      </c>
      <c r="E397" s="5" t="s">
        <v>29</v>
      </c>
      <c r="F397" s="5" t="s">
        <v>16</v>
      </c>
      <c r="G397" s="6">
        <v>1</v>
      </c>
      <c r="H397" s="6">
        <v>8</v>
      </c>
      <c r="I397" s="12">
        <v>1.92</v>
      </c>
      <c r="J397" s="6">
        <v>0</v>
      </c>
      <c r="K397" s="6">
        <v>0</v>
      </c>
      <c r="L397" s="5"/>
      <c r="M397" s="3"/>
      <c r="N397" s="4" t="str">
        <f t="shared" si="24"/>
        <v>01-00</v>
      </c>
      <c r="O397" s="4" t="str">
        <f t="shared" si="25"/>
        <v>00-01-00</v>
      </c>
      <c r="P397" s="5" t="s">
        <v>17</v>
      </c>
      <c r="Q397" s="10">
        <f t="shared" si="26"/>
        <v>0</v>
      </c>
      <c r="R397" s="9">
        <f t="shared" si="27"/>
        <v>-1.92</v>
      </c>
    </row>
    <row r="398" spans="1:18" ht="16" thickBot="1" x14ac:dyDescent="0.25">
      <c r="A398" s="4">
        <v>44319</v>
      </c>
      <c r="B398" s="5" t="s">
        <v>71</v>
      </c>
      <c r="C398" s="5" t="s">
        <v>28</v>
      </c>
      <c r="D398" s="5" t="s">
        <v>22</v>
      </c>
      <c r="E398" s="5" t="s">
        <v>29</v>
      </c>
      <c r="F398" s="5" t="s">
        <v>16</v>
      </c>
      <c r="G398" s="6">
        <v>1</v>
      </c>
      <c r="H398" s="6">
        <v>3</v>
      </c>
      <c r="I398" s="12">
        <v>4.41</v>
      </c>
      <c r="J398" s="6">
        <v>0</v>
      </c>
      <c r="K398" s="6">
        <v>0</v>
      </c>
      <c r="L398" s="5"/>
      <c r="M398" s="3"/>
      <c r="N398" s="4" t="str">
        <f t="shared" si="24"/>
        <v>01-00</v>
      </c>
      <c r="O398" s="4" t="str">
        <f t="shared" si="25"/>
        <v>00-01-00</v>
      </c>
      <c r="P398" s="5" t="s">
        <v>17</v>
      </c>
      <c r="Q398" s="10">
        <f t="shared" si="26"/>
        <v>0</v>
      </c>
      <c r="R398" s="9">
        <f t="shared" si="27"/>
        <v>-4.41</v>
      </c>
    </row>
    <row r="399" spans="1:18" ht="16" thickBot="1" x14ac:dyDescent="0.25">
      <c r="A399" s="4">
        <v>44319</v>
      </c>
      <c r="B399" s="5" t="s">
        <v>12</v>
      </c>
      <c r="C399" s="5" t="s">
        <v>18</v>
      </c>
      <c r="D399" s="5" t="s">
        <v>14</v>
      </c>
      <c r="E399" s="5" t="s">
        <v>19</v>
      </c>
      <c r="F399" s="5" t="s">
        <v>16</v>
      </c>
      <c r="G399" s="6">
        <v>1</v>
      </c>
      <c r="H399" s="6">
        <v>9</v>
      </c>
      <c r="I399" s="12">
        <v>0.93</v>
      </c>
      <c r="J399" s="6">
        <v>0</v>
      </c>
      <c r="K399" s="6">
        <v>0</v>
      </c>
      <c r="L399" s="5"/>
      <c r="M399" s="3"/>
      <c r="N399" s="4" t="str">
        <f t="shared" si="24"/>
        <v>01-00</v>
      </c>
      <c r="O399" s="4" t="str">
        <f t="shared" si="25"/>
        <v>00-01-00</v>
      </c>
      <c r="P399" s="5" t="s">
        <v>17</v>
      </c>
      <c r="Q399" s="10">
        <f t="shared" si="26"/>
        <v>0</v>
      </c>
      <c r="R399" s="9">
        <f t="shared" si="27"/>
        <v>-0.93</v>
      </c>
    </row>
    <row r="400" spans="1:18" ht="16" thickBot="1" x14ac:dyDescent="0.25">
      <c r="A400" s="4">
        <v>44319</v>
      </c>
      <c r="B400" s="5" t="s">
        <v>12</v>
      </c>
      <c r="C400" s="5" t="s">
        <v>24</v>
      </c>
      <c r="D400" s="3" t="s">
        <v>25</v>
      </c>
      <c r="E400" s="5" t="s">
        <v>26</v>
      </c>
      <c r="F400" s="5" t="s">
        <v>16</v>
      </c>
      <c r="G400" s="6">
        <v>1</v>
      </c>
      <c r="H400" s="6">
        <v>19</v>
      </c>
      <c r="I400" s="12">
        <v>7.58</v>
      </c>
      <c r="J400" s="6">
        <v>0</v>
      </c>
      <c r="K400" s="6">
        <v>0</v>
      </c>
      <c r="L400" s="5"/>
      <c r="M400" s="3"/>
      <c r="N400" s="4" t="str">
        <f t="shared" si="24"/>
        <v>01-00</v>
      </c>
      <c r="O400" s="4" t="str">
        <f t="shared" si="25"/>
        <v>00-01-00</v>
      </c>
      <c r="P400" s="5" t="s">
        <v>17</v>
      </c>
      <c r="Q400" s="10">
        <f t="shared" si="26"/>
        <v>0</v>
      </c>
      <c r="R400" s="9">
        <f t="shared" si="27"/>
        <v>-7.58</v>
      </c>
    </row>
    <row r="401" spans="1:18" ht="16" thickBot="1" x14ac:dyDescent="0.25">
      <c r="A401" s="4">
        <v>44319</v>
      </c>
      <c r="B401" s="5" t="s">
        <v>12</v>
      </c>
      <c r="C401" s="5" t="s">
        <v>43</v>
      </c>
      <c r="D401" s="5" t="s">
        <v>14</v>
      </c>
      <c r="E401" s="5" t="s">
        <v>44</v>
      </c>
      <c r="F401" s="5" t="s">
        <v>16</v>
      </c>
      <c r="G401" s="6">
        <v>1</v>
      </c>
      <c r="H401" s="6">
        <v>2</v>
      </c>
      <c r="I401" s="12">
        <v>6.15</v>
      </c>
      <c r="J401" s="6">
        <v>0</v>
      </c>
      <c r="K401" s="6">
        <v>0</v>
      </c>
      <c r="L401" s="5"/>
      <c r="M401" s="3"/>
      <c r="N401" s="4" t="str">
        <f t="shared" si="24"/>
        <v>01-00</v>
      </c>
      <c r="O401" s="4" t="str">
        <f t="shared" si="25"/>
        <v>00-01-00</v>
      </c>
      <c r="P401" s="5" t="s">
        <v>17</v>
      </c>
      <c r="Q401" s="10">
        <f t="shared" si="26"/>
        <v>0</v>
      </c>
      <c r="R401" s="9">
        <f t="shared" si="27"/>
        <v>-6.15</v>
      </c>
    </row>
    <row r="402" spans="1:18" ht="16" thickBot="1" x14ac:dyDescent="0.25">
      <c r="A402" s="4">
        <v>44319</v>
      </c>
      <c r="B402" s="5" t="s">
        <v>20</v>
      </c>
      <c r="C402" s="5" t="s">
        <v>21</v>
      </c>
      <c r="D402" s="5" t="s">
        <v>22</v>
      </c>
      <c r="E402" s="5" t="s">
        <v>23</v>
      </c>
      <c r="F402" s="5" t="s">
        <v>16</v>
      </c>
      <c r="G402" s="6">
        <v>1</v>
      </c>
      <c r="H402" s="6">
        <v>20</v>
      </c>
      <c r="I402" s="12">
        <v>4.57</v>
      </c>
      <c r="J402" s="6">
        <v>0</v>
      </c>
      <c r="K402" s="6">
        <v>0</v>
      </c>
      <c r="L402" s="5"/>
      <c r="M402" s="3"/>
      <c r="N402" s="4" t="str">
        <f t="shared" si="24"/>
        <v>01-00</v>
      </c>
      <c r="O402" s="4" t="str">
        <f t="shared" si="25"/>
        <v>00-01-00</v>
      </c>
      <c r="P402" s="5" t="s">
        <v>17</v>
      </c>
      <c r="Q402" s="10">
        <f t="shared" si="26"/>
        <v>0</v>
      </c>
      <c r="R402" s="9">
        <f t="shared" si="27"/>
        <v>-4.57</v>
      </c>
    </row>
    <row r="403" spans="1:18" ht="16" thickBot="1" x14ac:dyDescent="0.25">
      <c r="A403" s="4">
        <v>44319</v>
      </c>
      <c r="B403" s="5" t="s">
        <v>12</v>
      </c>
      <c r="C403" s="5" t="s">
        <v>53</v>
      </c>
      <c r="D403" s="5" t="s">
        <v>22</v>
      </c>
      <c r="E403" s="5" t="e">
        <f>+pool +reservation software</f>
        <v>#NAME?</v>
      </c>
      <c r="F403" s="5" t="s">
        <v>16</v>
      </c>
      <c r="G403" s="6">
        <v>1</v>
      </c>
      <c r="H403" s="6">
        <v>13</v>
      </c>
      <c r="I403" s="12">
        <v>3.77</v>
      </c>
      <c r="J403" s="6">
        <v>0</v>
      </c>
      <c r="K403" s="6">
        <v>0</v>
      </c>
      <c r="L403" s="5"/>
      <c r="M403" s="3"/>
      <c r="N403" s="4" t="str">
        <f t="shared" si="24"/>
        <v>01-00</v>
      </c>
      <c r="O403" s="4" t="str">
        <f t="shared" si="25"/>
        <v>00-01-00</v>
      </c>
      <c r="P403" s="5" t="s">
        <v>17</v>
      </c>
      <c r="Q403" s="10">
        <f t="shared" si="26"/>
        <v>0</v>
      </c>
      <c r="R403" s="9">
        <f t="shared" si="27"/>
        <v>-3.77</v>
      </c>
    </row>
    <row r="404" spans="1:18" ht="16" thickBot="1" x14ac:dyDescent="0.25">
      <c r="A404" s="4">
        <v>44319</v>
      </c>
      <c r="B404" s="5" t="s">
        <v>49</v>
      </c>
      <c r="C404" s="5" t="s">
        <v>76</v>
      </c>
      <c r="D404" s="5" t="s">
        <v>14</v>
      </c>
      <c r="E404" s="5" t="s">
        <v>77</v>
      </c>
      <c r="F404" s="5" t="s">
        <v>16</v>
      </c>
      <c r="G404" s="6">
        <v>0</v>
      </c>
      <c r="H404" s="6">
        <v>0</v>
      </c>
      <c r="I404" s="12">
        <v>0</v>
      </c>
      <c r="J404" s="6">
        <v>0</v>
      </c>
      <c r="K404" s="6">
        <v>0</v>
      </c>
      <c r="L404" s="5"/>
      <c r="M404" s="3"/>
      <c r="N404" s="4" t="str">
        <f t="shared" si="24"/>
        <v>01-00</v>
      </c>
      <c r="O404" s="4" t="str">
        <f t="shared" si="25"/>
        <v>00-01-00</v>
      </c>
      <c r="P404" s="5" t="s">
        <v>17</v>
      </c>
      <c r="Q404" s="10">
        <f t="shared" si="26"/>
        <v>0</v>
      </c>
      <c r="R404" s="9">
        <f t="shared" si="27"/>
        <v>0</v>
      </c>
    </row>
    <row r="405" spans="1:18" ht="16" thickBot="1" x14ac:dyDescent="0.25">
      <c r="A405" s="4">
        <v>44319</v>
      </c>
      <c r="B405" s="5" t="s">
        <v>57</v>
      </c>
      <c r="C405" s="5" t="s">
        <v>60</v>
      </c>
      <c r="D405" s="3" t="s">
        <v>25</v>
      </c>
      <c r="E405" s="5" t="s">
        <v>61</v>
      </c>
      <c r="F405" s="5" t="s">
        <v>16</v>
      </c>
      <c r="G405" s="6">
        <v>0</v>
      </c>
      <c r="H405" s="6">
        <v>1</v>
      </c>
      <c r="I405" s="12">
        <v>0</v>
      </c>
      <c r="J405" s="6">
        <v>0</v>
      </c>
      <c r="K405" s="6">
        <v>0</v>
      </c>
      <c r="L405" s="5"/>
      <c r="M405" s="3"/>
      <c r="N405" s="4" t="str">
        <f t="shared" si="24"/>
        <v>01-00</v>
      </c>
      <c r="O405" s="4" t="str">
        <f t="shared" si="25"/>
        <v>00-01-00</v>
      </c>
      <c r="P405" s="5" t="s">
        <v>17</v>
      </c>
      <c r="Q405" s="10">
        <f t="shared" si="26"/>
        <v>0</v>
      </c>
      <c r="R405" s="9">
        <f t="shared" si="27"/>
        <v>0</v>
      </c>
    </row>
    <row r="406" spans="1:18" ht="16" thickBot="1" x14ac:dyDescent="0.25">
      <c r="A406" s="4">
        <v>44319</v>
      </c>
      <c r="B406" s="5" t="s">
        <v>12</v>
      </c>
      <c r="C406" s="5" t="s">
        <v>39</v>
      </c>
      <c r="D406" s="5" t="s">
        <v>14</v>
      </c>
      <c r="E406" s="5" t="s">
        <v>40</v>
      </c>
      <c r="F406" s="5" t="s">
        <v>16</v>
      </c>
      <c r="G406" s="6">
        <v>0</v>
      </c>
      <c r="H406" s="6">
        <v>2</v>
      </c>
      <c r="I406" s="12">
        <v>0</v>
      </c>
      <c r="J406" s="6">
        <v>0</v>
      </c>
      <c r="K406" s="6">
        <v>0</v>
      </c>
      <c r="L406" s="5"/>
      <c r="M406" s="3"/>
      <c r="N406" s="4" t="str">
        <f t="shared" si="24"/>
        <v>01-00</v>
      </c>
      <c r="O406" s="4" t="str">
        <f t="shared" si="25"/>
        <v>00-01-00</v>
      </c>
      <c r="P406" s="5" t="s">
        <v>17</v>
      </c>
      <c r="Q406" s="10">
        <f t="shared" si="26"/>
        <v>0</v>
      </c>
      <c r="R406" s="9">
        <f t="shared" si="27"/>
        <v>0</v>
      </c>
    </row>
    <row r="407" spans="1:18" ht="16" thickBot="1" x14ac:dyDescent="0.25">
      <c r="A407" s="4">
        <v>44319</v>
      </c>
      <c r="B407" s="5" t="s">
        <v>32</v>
      </c>
      <c r="C407" s="5" t="s">
        <v>33</v>
      </c>
      <c r="D407" s="3" t="s">
        <v>25</v>
      </c>
      <c r="E407" s="5" t="s">
        <v>38</v>
      </c>
      <c r="F407" s="5" t="s">
        <v>16</v>
      </c>
      <c r="G407" s="6">
        <v>0</v>
      </c>
      <c r="H407" s="6">
        <v>2</v>
      </c>
      <c r="I407" s="12">
        <v>0</v>
      </c>
      <c r="J407" s="6">
        <v>0</v>
      </c>
      <c r="K407" s="6">
        <v>0</v>
      </c>
      <c r="L407" s="5"/>
      <c r="M407" s="3"/>
      <c r="N407" s="4" t="str">
        <f t="shared" si="24"/>
        <v>01-00</v>
      </c>
      <c r="O407" s="4" t="str">
        <f t="shared" si="25"/>
        <v>00-01-00</v>
      </c>
      <c r="P407" s="5" t="s">
        <v>17</v>
      </c>
      <c r="Q407" s="10">
        <f t="shared" si="26"/>
        <v>0</v>
      </c>
      <c r="R407" s="9">
        <f t="shared" si="27"/>
        <v>0</v>
      </c>
    </row>
    <row r="408" spans="1:18" ht="16" thickBot="1" x14ac:dyDescent="0.25">
      <c r="A408" s="4">
        <v>44319</v>
      </c>
      <c r="B408" s="5" t="s">
        <v>32</v>
      </c>
      <c r="C408" s="5" t="s">
        <v>33</v>
      </c>
      <c r="D408" s="3" t="s">
        <v>25</v>
      </c>
      <c r="E408" s="5" t="s">
        <v>34</v>
      </c>
      <c r="F408" s="5" t="s">
        <v>16</v>
      </c>
      <c r="G408" s="6">
        <v>0</v>
      </c>
      <c r="H408" s="6">
        <v>2</v>
      </c>
      <c r="I408" s="12">
        <v>0</v>
      </c>
      <c r="J408" s="6">
        <v>0</v>
      </c>
      <c r="K408" s="6">
        <v>0</v>
      </c>
      <c r="L408" s="5"/>
      <c r="M408" s="3"/>
      <c r="N408" s="4" t="str">
        <f t="shared" si="24"/>
        <v>01-00</v>
      </c>
      <c r="O408" s="4" t="str">
        <f t="shared" si="25"/>
        <v>00-01-00</v>
      </c>
      <c r="P408" s="5" t="s">
        <v>17</v>
      </c>
      <c r="Q408" s="10">
        <f t="shared" si="26"/>
        <v>0</v>
      </c>
      <c r="R408" s="9">
        <f t="shared" si="27"/>
        <v>0</v>
      </c>
    </row>
    <row r="409" spans="1:18" ht="16" thickBot="1" x14ac:dyDescent="0.25">
      <c r="A409" s="4">
        <v>44319</v>
      </c>
      <c r="B409" s="5" t="s">
        <v>57</v>
      </c>
      <c r="C409" s="5" t="s">
        <v>58</v>
      </c>
      <c r="D409" s="5" t="s">
        <v>14</v>
      </c>
      <c r="E409" s="5" t="s">
        <v>59</v>
      </c>
      <c r="F409" s="5" t="s">
        <v>16</v>
      </c>
      <c r="G409" s="6">
        <v>0</v>
      </c>
      <c r="H409" s="6">
        <v>0</v>
      </c>
      <c r="I409" s="12">
        <v>0</v>
      </c>
      <c r="J409" s="6">
        <v>0</v>
      </c>
      <c r="K409" s="6">
        <v>0</v>
      </c>
      <c r="L409" s="5"/>
      <c r="M409" s="3"/>
      <c r="N409" s="4" t="str">
        <f t="shared" si="24"/>
        <v>01-00</v>
      </c>
      <c r="O409" s="4" t="str">
        <f t="shared" si="25"/>
        <v>00-01-00</v>
      </c>
      <c r="P409" s="5" t="s">
        <v>17</v>
      </c>
      <c r="Q409" s="10">
        <f t="shared" si="26"/>
        <v>0</v>
      </c>
      <c r="R409" s="9">
        <f t="shared" si="27"/>
        <v>0</v>
      </c>
    </row>
    <row r="410" spans="1:18" ht="16" thickBot="1" x14ac:dyDescent="0.25">
      <c r="A410" s="4">
        <v>44319</v>
      </c>
      <c r="B410" s="5" t="s">
        <v>12</v>
      </c>
      <c r="C410" s="5" t="s">
        <v>31</v>
      </c>
      <c r="D410" s="5" t="s">
        <v>14</v>
      </c>
      <c r="E410" s="5" t="s">
        <v>29</v>
      </c>
      <c r="F410" s="5" t="s">
        <v>16</v>
      </c>
      <c r="G410" s="6">
        <v>0</v>
      </c>
      <c r="H410" s="6">
        <v>0</v>
      </c>
      <c r="I410" s="12">
        <v>0</v>
      </c>
      <c r="J410" s="6">
        <v>0</v>
      </c>
      <c r="K410" s="6">
        <v>0</v>
      </c>
      <c r="L410" s="5"/>
      <c r="M410" s="3"/>
      <c r="N410" s="4" t="str">
        <f t="shared" si="24"/>
        <v>01-00</v>
      </c>
      <c r="O410" s="4" t="str">
        <f t="shared" si="25"/>
        <v>00-01-00</v>
      </c>
      <c r="P410" s="5" t="s">
        <v>17</v>
      </c>
      <c r="Q410" s="10">
        <f t="shared" si="26"/>
        <v>0</v>
      </c>
      <c r="R410" s="9">
        <f t="shared" si="27"/>
        <v>0</v>
      </c>
    </row>
    <row r="411" spans="1:18" ht="16" thickBot="1" x14ac:dyDescent="0.25">
      <c r="A411" s="4">
        <v>44319</v>
      </c>
      <c r="B411" s="5" t="s">
        <v>20</v>
      </c>
      <c r="C411" s="5" t="s">
        <v>46</v>
      </c>
      <c r="D411" s="3" t="s">
        <v>25</v>
      </c>
      <c r="E411" s="5" t="s">
        <v>47</v>
      </c>
      <c r="F411" s="5" t="s">
        <v>16</v>
      </c>
      <c r="G411" s="6">
        <v>0</v>
      </c>
      <c r="H411" s="6">
        <v>2</v>
      </c>
      <c r="I411" s="12">
        <v>0</v>
      </c>
      <c r="J411" s="6">
        <v>0</v>
      </c>
      <c r="K411" s="6">
        <v>0</v>
      </c>
      <c r="L411" s="5"/>
      <c r="M411" s="3"/>
      <c r="N411" s="4" t="str">
        <f t="shared" si="24"/>
        <v>01-00</v>
      </c>
      <c r="O411" s="4" t="str">
        <f t="shared" si="25"/>
        <v>00-01-00</v>
      </c>
      <c r="P411" s="5" t="s">
        <v>17</v>
      </c>
      <c r="Q411" s="10">
        <f t="shared" si="26"/>
        <v>0</v>
      </c>
      <c r="R411" s="9">
        <f t="shared" si="27"/>
        <v>0</v>
      </c>
    </row>
    <row r="412" spans="1:18" ht="16" thickBot="1" x14ac:dyDescent="0.25">
      <c r="A412" s="4">
        <v>44319</v>
      </c>
      <c r="B412" s="5" t="s">
        <v>69</v>
      </c>
      <c r="C412" s="5" t="s">
        <v>67</v>
      </c>
      <c r="D412" s="3" t="s">
        <v>25</v>
      </c>
      <c r="E412" s="5" t="s">
        <v>68</v>
      </c>
      <c r="F412" s="5" t="s">
        <v>16</v>
      </c>
      <c r="G412" s="6">
        <v>0</v>
      </c>
      <c r="H412" s="6">
        <v>1</v>
      </c>
      <c r="I412" s="12">
        <v>0</v>
      </c>
      <c r="J412" s="6">
        <v>0</v>
      </c>
      <c r="K412" s="6">
        <v>0</v>
      </c>
      <c r="L412" s="5"/>
      <c r="M412" s="3"/>
      <c r="N412" s="4" t="str">
        <f t="shared" si="24"/>
        <v>01-00</v>
      </c>
      <c r="O412" s="4" t="str">
        <f t="shared" si="25"/>
        <v>00-01-00</v>
      </c>
      <c r="P412" s="5" t="s">
        <v>17</v>
      </c>
      <c r="Q412" s="10">
        <f t="shared" si="26"/>
        <v>0</v>
      </c>
      <c r="R412" s="9">
        <f t="shared" si="27"/>
        <v>0</v>
      </c>
    </row>
    <row r="413" spans="1:18" ht="16" thickBot="1" x14ac:dyDescent="0.25">
      <c r="A413" s="4">
        <v>44319</v>
      </c>
      <c r="B413" s="5" t="s">
        <v>27</v>
      </c>
      <c r="C413" s="5" t="s">
        <v>28</v>
      </c>
      <c r="D413" s="5" t="s">
        <v>22</v>
      </c>
      <c r="E413" s="5" t="s">
        <v>29</v>
      </c>
      <c r="F413" s="5" t="s">
        <v>16</v>
      </c>
      <c r="G413" s="6">
        <v>0</v>
      </c>
      <c r="H413" s="6">
        <v>4</v>
      </c>
      <c r="I413" s="12">
        <v>0</v>
      </c>
      <c r="J413" s="6">
        <v>0</v>
      </c>
      <c r="K413" s="6">
        <v>0</v>
      </c>
      <c r="L413" s="5"/>
      <c r="M413" s="3"/>
      <c r="N413" s="4" t="str">
        <f t="shared" si="24"/>
        <v>01-00</v>
      </c>
      <c r="O413" s="4" t="str">
        <f t="shared" si="25"/>
        <v>00-01-00</v>
      </c>
      <c r="P413" s="5" t="s">
        <v>17</v>
      </c>
      <c r="Q413" s="10">
        <f t="shared" si="26"/>
        <v>0</v>
      </c>
      <c r="R413" s="9">
        <f t="shared" si="27"/>
        <v>0</v>
      </c>
    </row>
    <row r="414" spans="1:18" ht="16" thickBot="1" x14ac:dyDescent="0.25">
      <c r="A414" s="4">
        <v>44319</v>
      </c>
      <c r="B414" s="5" t="s">
        <v>41</v>
      </c>
      <c r="C414" s="5" t="s">
        <v>33</v>
      </c>
      <c r="D414" s="3" t="s">
        <v>25</v>
      </c>
      <c r="E414" s="5" t="s">
        <v>38</v>
      </c>
      <c r="F414" s="5" t="s">
        <v>16</v>
      </c>
      <c r="G414" s="6">
        <v>0</v>
      </c>
      <c r="H414" s="6">
        <v>1</v>
      </c>
      <c r="I414" s="12">
        <v>0</v>
      </c>
      <c r="J414" s="6">
        <v>0</v>
      </c>
      <c r="K414" s="6">
        <v>0</v>
      </c>
      <c r="L414" s="5"/>
      <c r="M414" s="3"/>
      <c r="N414" s="4" t="str">
        <f t="shared" si="24"/>
        <v>01-00</v>
      </c>
      <c r="O414" s="4" t="str">
        <f t="shared" si="25"/>
        <v>00-01-00</v>
      </c>
      <c r="P414" s="5" t="s">
        <v>17</v>
      </c>
      <c r="Q414" s="10">
        <f t="shared" si="26"/>
        <v>0</v>
      </c>
      <c r="R414" s="9">
        <f t="shared" si="27"/>
        <v>0</v>
      </c>
    </row>
    <row r="415" spans="1:18" ht="16" thickBot="1" x14ac:dyDescent="0.25">
      <c r="A415" s="4">
        <v>44319</v>
      </c>
      <c r="B415" s="5" t="s">
        <v>12</v>
      </c>
      <c r="C415" s="5" t="s">
        <v>28</v>
      </c>
      <c r="D415" s="5" t="s">
        <v>22</v>
      </c>
      <c r="E415" s="5" t="s">
        <v>29</v>
      </c>
      <c r="F415" s="5" t="s">
        <v>16</v>
      </c>
      <c r="G415" s="6">
        <v>0</v>
      </c>
      <c r="H415" s="6">
        <v>1</v>
      </c>
      <c r="I415" s="12">
        <v>0</v>
      </c>
      <c r="J415" s="6">
        <v>0</v>
      </c>
      <c r="K415" s="6">
        <v>0</v>
      </c>
      <c r="L415" s="5"/>
      <c r="M415" s="3"/>
      <c r="N415" s="4" t="str">
        <f t="shared" si="24"/>
        <v>01-00</v>
      </c>
      <c r="O415" s="4" t="str">
        <f t="shared" si="25"/>
        <v>00-01-00</v>
      </c>
      <c r="P415" s="5" t="s">
        <v>17</v>
      </c>
      <c r="Q415" s="10">
        <f t="shared" si="26"/>
        <v>0</v>
      </c>
      <c r="R415" s="9">
        <f t="shared" si="27"/>
        <v>0</v>
      </c>
    </row>
    <row r="416" spans="1:18" ht="16" thickBot="1" x14ac:dyDescent="0.25">
      <c r="A416" s="4">
        <v>44319</v>
      </c>
      <c r="B416" s="5" t="s">
        <v>20</v>
      </c>
      <c r="C416" s="5" t="s">
        <v>42</v>
      </c>
      <c r="D416" s="5" t="s">
        <v>14</v>
      </c>
      <c r="E416" s="5" t="s">
        <v>23</v>
      </c>
      <c r="F416" s="5" t="s">
        <v>16</v>
      </c>
      <c r="G416" s="6">
        <v>0</v>
      </c>
      <c r="H416" s="6">
        <v>6</v>
      </c>
      <c r="I416" s="12">
        <v>0</v>
      </c>
      <c r="J416" s="6">
        <v>0</v>
      </c>
      <c r="K416" s="6">
        <v>0</v>
      </c>
      <c r="L416" s="5"/>
      <c r="M416" s="3"/>
      <c r="N416" s="4" t="str">
        <f t="shared" si="24"/>
        <v>01-00</v>
      </c>
      <c r="O416" s="4" t="str">
        <f t="shared" si="25"/>
        <v>00-01-00</v>
      </c>
      <c r="P416" s="5" t="s">
        <v>17</v>
      </c>
      <c r="Q416" s="10">
        <f t="shared" si="26"/>
        <v>0</v>
      </c>
      <c r="R416" s="9">
        <f t="shared" si="27"/>
        <v>0</v>
      </c>
    </row>
    <row r="417" spans="1:18" ht="16" thickBot="1" x14ac:dyDescent="0.25">
      <c r="A417" s="4">
        <v>44319</v>
      </c>
      <c r="B417" s="5" t="s">
        <v>32</v>
      </c>
      <c r="C417" s="5" t="s">
        <v>36</v>
      </c>
      <c r="D417" s="5" t="s">
        <v>14</v>
      </c>
      <c r="E417" s="5" t="s">
        <v>34</v>
      </c>
      <c r="F417" s="5" t="s">
        <v>16</v>
      </c>
      <c r="G417" s="6">
        <v>0</v>
      </c>
      <c r="H417" s="6">
        <v>0</v>
      </c>
      <c r="I417" s="12">
        <v>0</v>
      </c>
      <c r="J417" s="6">
        <v>0</v>
      </c>
      <c r="K417" s="6">
        <v>0</v>
      </c>
      <c r="L417" s="5"/>
      <c r="M417" s="3"/>
      <c r="N417" s="4" t="str">
        <f t="shared" si="24"/>
        <v>01-00</v>
      </c>
      <c r="O417" s="4" t="str">
        <f t="shared" si="25"/>
        <v>00-01-00</v>
      </c>
      <c r="P417" s="5" t="s">
        <v>17</v>
      </c>
      <c r="Q417" s="10">
        <f t="shared" si="26"/>
        <v>0</v>
      </c>
      <c r="R417" s="9">
        <f t="shared" si="27"/>
        <v>0</v>
      </c>
    </row>
    <row r="418" spans="1:18" ht="16" thickBot="1" x14ac:dyDescent="0.25">
      <c r="A418" s="4">
        <v>44319</v>
      </c>
      <c r="B418" s="5" t="s">
        <v>49</v>
      </c>
      <c r="C418" s="5" t="s">
        <v>65</v>
      </c>
      <c r="D418" s="5" t="s">
        <v>22</v>
      </c>
      <c r="E418" s="5" t="s">
        <v>66</v>
      </c>
      <c r="F418" s="5" t="s">
        <v>16</v>
      </c>
      <c r="G418" s="6">
        <v>0</v>
      </c>
      <c r="H418" s="6">
        <v>1</v>
      </c>
      <c r="I418" s="12">
        <v>0</v>
      </c>
      <c r="J418" s="6">
        <v>0</v>
      </c>
      <c r="K418" s="6">
        <v>0</v>
      </c>
      <c r="L418" s="5"/>
      <c r="M418" s="3"/>
      <c r="N418" s="4" t="str">
        <f t="shared" si="24"/>
        <v>01-00</v>
      </c>
      <c r="O418" s="4" t="str">
        <f t="shared" si="25"/>
        <v>00-01-00</v>
      </c>
      <c r="P418" s="5" t="s">
        <v>17</v>
      </c>
      <c r="Q418" s="10">
        <f t="shared" si="26"/>
        <v>0</v>
      </c>
      <c r="R418" s="9">
        <f t="shared" si="27"/>
        <v>0</v>
      </c>
    </row>
    <row r="419" spans="1:18" ht="16" thickBot="1" x14ac:dyDescent="0.25">
      <c r="A419" s="4">
        <v>44319</v>
      </c>
      <c r="B419" s="5" t="s">
        <v>49</v>
      </c>
      <c r="C419" s="5" t="s">
        <v>50</v>
      </c>
      <c r="D419" s="5" t="s">
        <v>14</v>
      </c>
      <c r="E419" s="5" t="s">
        <v>51</v>
      </c>
      <c r="F419" s="5" t="s">
        <v>16</v>
      </c>
      <c r="G419" s="6">
        <v>0</v>
      </c>
      <c r="H419" s="6">
        <v>3</v>
      </c>
      <c r="I419" s="12">
        <v>0</v>
      </c>
      <c r="J419" s="6">
        <v>0</v>
      </c>
      <c r="K419" s="6">
        <v>0</v>
      </c>
      <c r="L419" s="5"/>
      <c r="M419" s="3"/>
      <c r="N419" s="4" t="str">
        <f t="shared" si="24"/>
        <v>01-00</v>
      </c>
      <c r="O419" s="4" t="str">
        <f t="shared" si="25"/>
        <v>00-01-00</v>
      </c>
      <c r="P419" s="5" t="s">
        <v>17</v>
      </c>
      <c r="Q419" s="10">
        <f t="shared" si="26"/>
        <v>0</v>
      </c>
      <c r="R419" s="9">
        <f t="shared" si="27"/>
        <v>0</v>
      </c>
    </row>
  </sheetData>
  <autoFilter ref="A1:P419" xr:uid="{C56B9E81-3EF1-4D24-B5CD-A4CFDD0BE046}"/>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Key Metrics</vt:lpstr>
      <vt:lpstr>Most profitable channel</vt:lpstr>
      <vt:lpstr>Time series</vt:lpstr>
      <vt:lpstr>Profit by keyword</vt:lpstr>
      <vt:lpstr>DASHBOARD</vt:lpstr>
      <vt:lpstr>Google Ads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Kartikeya Yadav</dc:creator>
  <cp:lastModifiedBy>Gopi Krishna</cp:lastModifiedBy>
  <cp:lastPrinted>2023-07-28T10:34:18Z</cp:lastPrinted>
  <dcterms:created xsi:type="dcterms:W3CDTF">2021-05-04T12:49:06Z</dcterms:created>
  <dcterms:modified xsi:type="dcterms:W3CDTF">2023-08-07T15:35:55Z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2023-07-27T07:58:28Z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03ee0313-e68c-449d-a37f-9712b7d01c2e</vt:lpwstr>
  </property>
  <property fmtid="{D5CDD505-2E9C-101B-9397-08002B2CF9AE}" pid="7" name="MSIP_Label_defa4170-0d19-0005-0004-bc88714345d2_ActionId">
    <vt:lpwstr>ac80a864-56c6-4ced-a113-5ac3d40280f5</vt:lpwstr>
  </property>
  <property fmtid="{D5CDD505-2E9C-101B-9397-08002B2CF9AE}" pid="8" name="MSIP_Label_defa4170-0d19-0005-0004-bc88714345d2_ContentBits">
    <vt:lpwstr>0</vt:lpwstr>
  </property>
</Properties>
</file>