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153\OneDrive - Maersk Group\Personal\Misc\Archive\"/>
    </mc:Choice>
  </mc:AlternateContent>
  <bookViews>
    <workbookView xWindow="0" yWindow="0" windowWidth="19560" windowHeight="8115" activeTab="2"/>
  </bookViews>
  <sheets>
    <sheet name="Policies - Oct 17" sheetId="1" r:id="rId1"/>
    <sheet name="Policies - Jun 18" sheetId="3" r:id="rId2"/>
    <sheet name="MF and SIP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3" l="1"/>
  <c r="H13" i="3"/>
  <c r="B14" i="3"/>
  <c r="J17" i="1" l="1"/>
  <c r="H15" i="1" l="1"/>
  <c r="I15" i="1" s="1"/>
  <c r="I17" i="1" s="1"/>
  <c r="K17" i="1" s="1"/>
  <c r="K18" i="1" s="1"/>
  <c r="H13" i="1"/>
  <c r="G13" i="1"/>
  <c r="B16" i="1" l="1"/>
</calcChain>
</file>

<file path=xl/sharedStrings.xml><?xml version="1.0" encoding="utf-8"?>
<sst xmlns="http://schemas.openxmlformats.org/spreadsheetml/2006/main" count="98" uniqueCount="49">
  <si>
    <t>Per year Premium</t>
  </si>
  <si>
    <t>Duration</t>
  </si>
  <si>
    <t>Start Date</t>
  </si>
  <si>
    <t>End Date</t>
  </si>
  <si>
    <t>Benefit / Sum Assured</t>
  </si>
  <si>
    <t>HDFC Crest - 1</t>
  </si>
  <si>
    <t>10 years</t>
  </si>
  <si>
    <t>HDFC Crest - 2</t>
  </si>
  <si>
    <t>LIC</t>
  </si>
  <si>
    <t>32 years</t>
  </si>
  <si>
    <t>SIPs</t>
  </si>
  <si>
    <t>HDFC Youngstar</t>
  </si>
  <si>
    <t>HDFC Pro Growth Plus</t>
  </si>
  <si>
    <t>HDFC Super Income Plan</t>
  </si>
  <si>
    <t>ICICI Wealth Builder</t>
  </si>
  <si>
    <t>NPS</t>
  </si>
  <si>
    <t>Term Plan</t>
  </si>
  <si>
    <t>Cancer Care</t>
  </si>
  <si>
    <t>HDFC FD</t>
  </si>
  <si>
    <t>1 year</t>
  </si>
  <si>
    <t>HDFC RD</t>
  </si>
  <si>
    <t>9 months</t>
  </si>
  <si>
    <t>Totals</t>
  </si>
  <si>
    <t>Mutual Fund Name</t>
  </si>
  <si>
    <t>Deduction Date</t>
  </si>
  <si>
    <t>Frequency</t>
  </si>
  <si>
    <t>Aditya Birla Sun Life Balanced '95 Fund-Growth</t>
  </si>
  <si>
    <t>Monthly</t>
  </si>
  <si>
    <t>DSP BlackRock Micro Cap Fund Reg Growth Plan</t>
  </si>
  <si>
    <t>Weekly</t>
  </si>
  <si>
    <t>Kotak Select Focus Fund - Growth</t>
  </si>
  <si>
    <t>SUNDARAM INFRASTRUCTURE ADVANTAGE FUND REGULAR GROWTH</t>
  </si>
  <si>
    <t>SBI Blue Chip Fund-Growth</t>
  </si>
  <si>
    <t>SBI MSFU Pharma - Growth</t>
  </si>
  <si>
    <t>HDFC Mid-Cap Opportunities Fund - Regular Plan - Growth</t>
  </si>
  <si>
    <t>Axis Equity Fund</t>
  </si>
  <si>
    <t>ICICI Value Discovery Fund</t>
  </si>
  <si>
    <t>One Time</t>
  </si>
  <si>
    <t>Aditya Birla Sun Life Balanced Advantage Fund Growth</t>
  </si>
  <si>
    <t>HSBC - Brazil Fund Growth</t>
  </si>
  <si>
    <t>Amount</t>
  </si>
  <si>
    <t>One Time MFs</t>
  </si>
  <si>
    <t>PPF</t>
  </si>
  <si>
    <t>15 years</t>
  </si>
  <si>
    <t>30 years</t>
  </si>
  <si>
    <t>20 years</t>
  </si>
  <si>
    <t>16 years</t>
  </si>
  <si>
    <t>Aditya Birla</t>
  </si>
  <si>
    <t>12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</si>
</sst>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[$₹-4009]\ * #,##0_ ;_ [$₹-4009]\ * \-#,##0_ ;_ [$₹-4009]\ * &quot;-&quot;??_ ;_ @_ "/>
    <numFmt numFmtId="165" formatCode="_ [$₹-4009]\ * #,##0_ ;_ [$₹-4009]\ * \-#,##0_ ;_ [$₹-4009]\ * &quot;-&quot;_ ;_ @_ "/>
    <numFmt numFmtId="166" formatCode="_ [$₹-4009]\ * #,##0.00_ ;_ [$₹-4009]\ * \-#,##0.00_ ;_ [$₹-4009]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0" fillId="0" borderId="1" xfId="0" applyNumberFormat="1" applyBorder="1"/>
    <xf numFmtId="14" fontId="0" fillId="0" borderId="1" xfId="0" applyNumberFormat="1" applyBorder="1"/>
    <xf numFmtId="164" fontId="0" fillId="0" borderId="1" xfId="0" applyNumberFormat="1" applyBorder="1"/>
    <xf numFmtId="165" fontId="2" fillId="0" borderId="1" xfId="0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3" fillId="2" borderId="1" xfId="0" applyFont="1" applyFill="1" applyBorder="1"/>
    <xf numFmtId="14" fontId="3" fillId="2" borderId="1" xfId="0" applyNumberFormat="1" applyFont="1" applyFill="1" applyBorder="1"/>
    <xf numFmtId="164" fontId="3" fillId="2" borderId="1" xfId="0" applyNumberFormat="1" applyFont="1" applyFill="1" applyBorder="1"/>
    <xf numFmtId="165" fontId="0" fillId="0" borderId="0" xfId="0" applyNumberFormat="1"/>
    <xf numFmtId="0" fontId="0" fillId="3" borderId="1" xfId="0" applyFill="1" applyBorder="1"/>
    <xf numFmtId="14" fontId="0" fillId="3" borderId="1" xfId="0" applyNumberFormat="1" applyFill="1" applyBorder="1"/>
    <xf numFmtId="164" fontId="0" fillId="3" borderId="1" xfId="0" applyNumberFormat="1" applyFill="1" applyBorder="1"/>
    <xf numFmtId="0" fontId="2" fillId="0" borderId="1" xfId="0" applyFont="1" applyBorder="1" applyAlignment="1">
      <alignment horizontal="center" vertical="center"/>
    </xf>
    <xf numFmtId="166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3" sqref="B3:B12"/>
    </sheetView>
  </sheetViews>
  <sheetFormatPr defaultRowHeight="15" x14ac:dyDescent="0.25"/>
  <cols>
    <col min="1" max="1" width="24.42578125" bestFit="1" customWidth="1"/>
    <col min="2" max="2" width="17.85546875" bestFit="1" customWidth="1"/>
    <col min="3" max="3" width="10" bestFit="1" customWidth="1"/>
    <col min="4" max="5" width="10.42578125" bestFit="1" customWidth="1"/>
    <col min="6" max="6" width="22.5703125" bestFit="1" customWidth="1"/>
    <col min="7" max="7" width="11.5703125" bestFit="1" customWidth="1"/>
    <col min="8" max="8" width="10.5703125" bestFit="1" customWidth="1"/>
  </cols>
  <sheetData>
    <row r="1" spans="1:9" x14ac:dyDescent="0.25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</row>
    <row r="2" spans="1:9" x14ac:dyDescent="0.25">
      <c r="A2" s="5" t="s">
        <v>5</v>
      </c>
      <c r="B2" s="6">
        <v>50000</v>
      </c>
      <c r="C2" s="6" t="s">
        <v>6</v>
      </c>
      <c r="D2" s="7">
        <v>40602</v>
      </c>
      <c r="E2" s="7">
        <v>44255</v>
      </c>
      <c r="F2" s="8">
        <v>500000</v>
      </c>
      <c r="G2">
        <v>0</v>
      </c>
    </row>
    <row r="3" spans="1:9" x14ac:dyDescent="0.25">
      <c r="A3" s="5" t="s">
        <v>7</v>
      </c>
      <c r="B3" s="6">
        <v>100000</v>
      </c>
      <c r="C3" s="6" t="s">
        <v>6</v>
      </c>
      <c r="D3" s="7">
        <v>42074</v>
      </c>
      <c r="E3" s="7">
        <v>45727</v>
      </c>
      <c r="F3" s="8">
        <v>1000000</v>
      </c>
      <c r="G3">
        <v>100000</v>
      </c>
    </row>
    <row r="4" spans="1:9" x14ac:dyDescent="0.25">
      <c r="A4" s="5" t="s">
        <v>8</v>
      </c>
      <c r="B4" s="6">
        <v>6092</v>
      </c>
      <c r="C4" s="6" t="s">
        <v>9</v>
      </c>
      <c r="D4" s="7">
        <v>38988</v>
      </c>
      <c r="E4" s="7">
        <v>50676</v>
      </c>
      <c r="F4" s="8">
        <v>200000</v>
      </c>
      <c r="G4" s="6">
        <v>6092</v>
      </c>
    </row>
    <row r="5" spans="1:9" x14ac:dyDescent="0.25">
      <c r="A5" s="5" t="s">
        <v>42</v>
      </c>
      <c r="B5" s="6">
        <v>25000</v>
      </c>
      <c r="C5" s="6" t="s">
        <v>43</v>
      </c>
      <c r="D5" s="7">
        <v>40513</v>
      </c>
      <c r="E5" s="7">
        <v>45992</v>
      </c>
      <c r="F5" s="8">
        <v>263000</v>
      </c>
      <c r="G5" s="6">
        <v>1000</v>
      </c>
    </row>
    <row r="6" spans="1:9" x14ac:dyDescent="0.25">
      <c r="A6" s="5" t="s">
        <v>11</v>
      </c>
      <c r="B6" s="6">
        <v>60000</v>
      </c>
      <c r="C6" s="6" t="s">
        <v>43</v>
      </c>
      <c r="D6" s="7">
        <v>42156</v>
      </c>
      <c r="E6" s="7">
        <v>47635</v>
      </c>
      <c r="F6" s="8">
        <v>600000</v>
      </c>
      <c r="G6" s="6">
        <v>60000</v>
      </c>
    </row>
    <row r="7" spans="1:9" x14ac:dyDescent="0.25">
      <c r="A7" s="5" t="s">
        <v>12</v>
      </c>
      <c r="B7" s="6">
        <v>50000</v>
      </c>
      <c r="C7" s="6" t="s">
        <v>43</v>
      </c>
      <c r="D7" s="7">
        <v>42156</v>
      </c>
      <c r="E7" s="7">
        <v>47635</v>
      </c>
      <c r="F7" s="8">
        <v>500000</v>
      </c>
      <c r="G7" s="6">
        <v>50000</v>
      </c>
    </row>
    <row r="8" spans="1:9" x14ac:dyDescent="0.25">
      <c r="A8" s="5" t="s">
        <v>13</v>
      </c>
      <c r="B8" s="6">
        <v>100000</v>
      </c>
      <c r="C8" s="6" t="s">
        <v>46</v>
      </c>
      <c r="D8" s="7">
        <v>42795</v>
      </c>
      <c r="E8" s="7">
        <v>48639</v>
      </c>
      <c r="F8" s="8">
        <v>1000000</v>
      </c>
      <c r="G8" s="6">
        <v>100000</v>
      </c>
    </row>
    <row r="9" spans="1:9" x14ac:dyDescent="0.25">
      <c r="A9" s="5" t="s">
        <v>14</v>
      </c>
      <c r="B9" s="6">
        <v>60000</v>
      </c>
      <c r="C9" s="6" t="s">
        <v>6</v>
      </c>
      <c r="D9" s="7">
        <v>42248</v>
      </c>
      <c r="E9" s="7">
        <v>45901</v>
      </c>
      <c r="F9" s="8">
        <v>600000</v>
      </c>
      <c r="G9" s="6">
        <v>60000</v>
      </c>
    </row>
    <row r="10" spans="1:9" x14ac:dyDescent="0.25">
      <c r="A10" s="5" t="s">
        <v>15</v>
      </c>
      <c r="B10" s="6">
        <v>50000</v>
      </c>
      <c r="C10" s="6"/>
      <c r="D10" s="7"/>
      <c r="E10" s="7"/>
      <c r="F10" s="8"/>
      <c r="G10" s="6">
        <v>50000</v>
      </c>
    </row>
    <row r="11" spans="1:9" x14ac:dyDescent="0.25">
      <c r="A11" s="5" t="s">
        <v>16</v>
      </c>
      <c r="B11" s="6">
        <v>31813</v>
      </c>
      <c r="C11" s="6" t="s">
        <v>44</v>
      </c>
      <c r="D11" s="7">
        <v>42491</v>
      </c>
      <c r="E11" s="7">
        <v>53448</v>
      </c>
      <c r="F11" s="8">
        <v>20000000</v>
      </c>
      <c r="G11" s="6">
        <v>31813</v>
      </c>
      <c r="H11" s="15"/>
    </row>
    <row r="12" spans="1:9" x14ac:dyDescent="0.25">
      <c r="A12" s="5" t="s">
        <v>17</v>
      </c>
      <c r="B12" s="6">
        <v>2016</v>
      </c>
      <c r="C12" s="6" t="s">
        <v>45</v>
      </c>
      <c r="D12" s="7">
        <v>42461</v>
      </c>
      <c r="E12" s="7"/>
      <c r="F12" s="8">
        <v>2000000</v>
      </c>
      <c r="G12" s="6">
        <v>2016</v>
      </c>
    </row>
    <row r="13" spans="1:9" x14ac:dyDescent="0.25">
      <c r="A13" s="5" t="s">
        <v>18</v>
      </c>
      <c r="B13" s="6">
        <v>500000</v>
      </c>
      <c r="C13" s="6" t="s">
        <v>19</v>
      </c>
      <c r="D13" s="7"/>
      <c r="E13" s="7">
        <v>43231</v>
      </c>
      <c r="F13" s="8">
        <v>535917</v>
      </c>
      <c r="G13">
        <f>SUM(G3:G12)</f>
        <v>460921</v>
      </c>
      <c r="H13">
        <f>G13/12</f>
        <v>38410.083333333336</v>
      </c>
    </row>
    <row r="14" spans="1:9" x14ac:dyDescent="0.25">
      <c r="A14" s="5" t="s">
        <v>20</v>
      </c>
      <c r="B14" s="6">
        <v>225000</v>
      </c>
      <c r="C14" s="6" t="s">
        <v>21</v>
      </c>
      <c r="D14" s="7"/>
      <c r="E14" s="7">
        <v>43207</v>
      </c>
      <c r="F14" s="8">
        <v>230652</v>
      </c>
      <c r="H14">
        <v>19000</v>
      </c>
    </row>
    <row r="15" spans="1:9" x14ac:dyDescent="0.25">
      <c r="A15" s="5"/>
      <c r="B15" s="6"/>
      <c r="C15" s="6"/>
      <c r="D15" s="7"/>
      <c r="E15" s="7"/>
      <c r="F15" s="8"/>
      <c r="H15">
        <f>H13+H14</f>
        <v>57410.083333333336</v>
      </c>
      <c r="I15">
        <f>H15*12</f>
        <v>688921</v>
      </c>
    </row>
    <row r="16" spans="1:9" x14ac:dyDescent="0.25">
      <c r="A16" s="5" t="s">
        <v>22</v>
      </c>
      <c r="B16" s="9">
        <f>SUM(B2:B12)</f>
        <v>534921</v>
      </c>
      <c r="C16" s="9"/>
      <c r="D16" s="10"/>
      <c r="E16" s="10"/>
      <c r="F16" s="11"/>
      <c r="I16">
        <v>300000</v>
      </c>
    </row>
    <row r="17" spans="9:11" x14ac:dyDescent="0.25">
      <c r="I17">
        <f>SUM(I15:I16)</f>
        <v>988921</v>
      </c>
      <c r="J17">
        <f>2500000*0.66</f>
        <v>1650000</v>
      </c>
      <c r="K17">
        <f>J17-I17</f>
        <v>661079</v>
      </c>
    </row>
    <row r="18" spans="9:11" x14ac:dyDescent="0.25">
      <c r="K18">
        <f>K17/12</f>
        <v>55089.916666666664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3" sqref="B3:B13"/>
    </sheetView>
  </sheetViews>
  <sheetFormatPr defaultRowHeight="15" x14ac:dyDescent="0.25"/>
  <cols>
    <col min="1" max="1" width="24.42578125" bestFit="1" customWidth="1"/>
    <col min="2" max="2" width="17.85546875" bestFit="1" customWidth="1"/>
    <col min="3" max="3" width="9" bestFit="1" customWidth="1"/>
    <col min="4" max="5" width="10.42578125" bestFit="1" customWidth="1"/>
    <col min="6" max="6" width="22.5703125" bestFit="1" customWidth="1"/>
    <col min="7" max="7" width="10.5703125" bestFit="1" customWidth="1"/>
    <col min="8" max="8" width="13.28515625" bestFit="1" customWidth="1"/>
    <col min="9" max="9" width="11.5703125" bestFit="1" customWidth="1"/>
  </cols>
  <sheetData>
    <row r="1" spans="1:9" x14ac:dyDescent="0.25">
      <c r="A1" s="1"/>
      <c r="B1" s="19" t="s">
        <v>0</v>
      </c>
      <c r="C1" s="19" t="s">
        <v>1</v>
      </c>
      <c r="D1" s="3" t="s">
        <v>2</v>
      </c>
      <c r="E1" s="3" t="s">
        <v>3</v>
      </c>
      <c r="F1" s="4" t="s">
        <v>4</v>
      </c>
    </row>
    <row r="2" spans="1:9" x14ac:dyDescent="0.25">
      <c r="A2" s="5" t="s">
        <v>5</v>
      </c>
      <c r="B2" s="6">
        <v>50000</v>
      </c>
      <c r="C2" s="6" t="s">
        <v>6</v>
      </c>
      <c r="D2" s="7">
        <v>40602</v>
      </c>
      <c r="E2" s="7">
        <v>44255</v>
      </c>
      <c r="F2" s="8">
        <v>500000</v>
      </c>
      <c r="G2">
        <v>0</v>
      </c>
    </row>
    <row r="3" spans="1:9" x14ac:dyDescent="0.25">
      <c r="A3" s="5" t="s">
        <v>7</v>
      </c>
      <c r="B3" s="6">
        <v>100000</v>
      </c>
      <c r="C3" s="6" t="s">
        <v>6</v>
      </c>
      <c r="D3" s="7">
        <v>42074</v>
      </c>
      <c r="E3" s="7">
        <v>45727</v>
      </c>
      <c r="F3" s="8">
        <v>1000000</v>
      </c>
      <c r="G3">
        <v>100000</v>
      </c>
    </row>
    <row r="4" spans="1:9" x14ac:dyDescent="0.25">
      <c r="A4" s="5" t="s">
        <v>8</v>
      </c>
      <c r="B4" s="6">
        <v>6092</v>
      </c>
      <c r="C4" s="6" t="s">
        <v>9</v>
      </c>
      <c r="D4" s="7">
        <v>38988</v>
      </c>
      <c r="E4" s="7">
        <v>50676</v>
      </c>
      <c r="F4" s="8">
        <v>200000</v>
      </c>
      <c r="G4" s="6">
        <v>6092</v>
      </c>
    </row>
    <row r="5" spans="1:9" x14ac:dyDescent="0.25">
      <c r="A5" s="5" t="s">
        <v>42</v>
      </c>
      <c r="B5" s="6">
        <v>5000</v>
      </c>
      <c r="C5" s="6" t="s">
        <v>43</v>
      </c>
      <c r="D5" s="7">
        <v>40513</v>
      </c>
      <c r="E5" s="7">
        <v>45992</v>
      </c>
      <c r="F5" s="8">
        <v>263000</v>
      </c>
      <c r="G5" s="6">
        <v>5000</v>
      </c>
    </row>
    <row r="6" spans="1:9" x14ac:dyDescent="0.25">
      <c r="A6" s="5" t="s">
        <v>11</v>
      </c>
      <c r="B6" s="6">
        <v>60000</v>
      </c>
      <c r="C6" s="6" t="s">
        <v>43</v>
      </c>
      <c r="D6" s="7">
        <v>42156</v>
      </c>
      <c r="E6" s="7">
        <v>47635</v>
      </c>
      <c r="F6" s="8">
        <v>600000</v>
      </c>
      <c r="G6" s="6">
        <v>60000</v>
      </c>
    </row>
    <row r="7" spans="1:9" x14ac:dyDescent="0.25">
      <c r="A7" s="5" t="s">
        <v>12</v>
      </c>
      <c r="B7" s="6">
        <v>50000</v>
      </c>
      <c r="C7" s="6" t="s">
        <v>43</v>
      </c>
      <c r="D7" s="7">
        <v>42156</v>
      </c>
      <c r="E7" s="7">
        <v>47635</v>
      </c>
      <c r="F7" s="8">
        <v>500000</v>
      </c>
      <c r="G7" s="6">
        <v>50000</v>
      </c>
    </row>
    <row r="8" spans="1:9" x14ac:dyDescent="0.25">
      <c r="A8" s="5" t="s">
        <v>13</v>
      </c>
      <c r="B8" s="6">
        <v>100000</v>
      </c>
      <c r="C8" s="6" t="s">
        <v>46</v>
      </c>
      <c r="D8" s="7">
        <v>42795</v>
      </c>
      <c r="E8" s="7">
        <v>48639</v>
      </c>
      <c r="F8" s="8">
        <v>1000000</v>
      </c>
      <c r="G8" s="6">
        <v>100000</v>
      </c>
    </row>
    <row r="9" spans="1:9" x14ac:dyDescent="0.25">
      <c r="A9" s="5" t="s">
        <v>14</v>
      </c>
      <c r="B9" s="6">
        <v>60000</v>
      </c>
      <c r="C9" s="6" t="s">
        <v>6</v>
      </c>
      <c r="D9" s="7">
        <v>42248</v>
      </c>
      <c r="E9" s="7">
        <v>45901</v>
      </c>
      <c r="F9" s="8">
        <v>600000</v>
      </c>
      <c r="G9" s="6">
        <v>60000</v>
      </c>
    </row>
    <row r="10" spans="1:9" x14ac:dyDescent="0.25">
      <c r="A10" s="5" t="s">
        <v>15</v>
      </c>
      <c r="B10" s="6">
        <v>50000</v>
      </c>
      <c r="C10" s="6"/>
      <c r="D10" s="7"/>
      <c r="E10" s="7"/>
      <c r="F10" s="8"/>
      <c r="G10" s="6">
        <v>50000</v>
      </c>
    </row>
    <row r="11" spans="1:9" x14ac:dyDescent="0.25">
      <c r="A11" s="5" t="s">
        <v>16</v>
      </c>
      <c r="B11" s="6">
        <v>31813</v>
      </c>
      <c r="C11" s="6" t="s">
        <v>44</v>
      </c>
      <c r="D11" s="7">
        <v>42491</v>
      </c>
      <c r="E11" s="7">
        <v>53448</v>
      </c>
      <c r="F11" s="8">
        <v>20000000</v>
      </c>
      <c r="G11" s="6">
        <v>31813</v>
      </c>
      <c r="H11" s="15"/>
    </row>
    <row r="12" spans="1:9" x14ac:dyDescent="0.25">
      <c r="A12" s="5" t="s">
        <v>17</v>
      </c>
      <c r="B12" s="6">
        <v>2016</v>
      </c>
      <c r="C12" s="6" t="s">
        <v>45</v>
      </c>
      <c r="D12" s="7">
        <v>42461</v>
      </c>
      <c r="E12" s="7"/>
      <c r="F12" s="8">
        <v>2000000</v>
      </c>
      <c r="G12" s="6">
        <v>2016</v>
      </c>
    </row>
    <row r="13" spans="1:9" x14ac:dyDescent="0.25">
      <c r="A13" s="5" t="s">
        <v>47</v>
      </c>
      <c r="B13" s="6">
        <v>200000</v>
      </c>
      <c r="C13" s="6" t="s">
        <v>48</v>
      </c>
      <c r="D13" s="7">
        <v>43252</v>
      </c>
      <c r="E13" s="7">
        <v>47635</v>
      </c>
      <c r="F13" s="8">
        <v>4000000</v>
      </c>
      <c r="G13" s="6">
        <v>200000</v>
      </c>
      <c r="H13" s="20">
        <f>SUM(G3:G13)</f>
        <v>664921</v>
      </c>
      <c r="I13" s="20">
        <f>H13/12</f>
        <v>55410.083333333336</v>
      </c>
    </row>
    <row r="14" spans="1:9" x14ac:dyDescent="0.25">
      <c r="A14" s="5" t="s">
        <v>22</v>
      </c>
      <c r="B14" s="9">
        <f>SUM(B2:B13)</f>
        <v>714921</v>
      </c>
      <c r="C14" s="9"/>
      <c r="D14" s="10"/>
      <c r="E14" s="10"/>
      <c r="F1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6" sqref="A6"/>
    </sheetView>
  </sheetViews>
  <sheetFormatPr defaultRowHeight="15" x14ac:dyDescent="0.25"/>
  <cols>
    <col min="1" max="1" width="63" bestFit="1" customWidth="1"/>
    <col min="2" max="2" width="15.85546875" bestFit="1" customWidth="1"/>
    <col min="3" max="4" width="10.5703125" bestFit="1" customWidth="1"/>
  </cols>
  <sheetData>
    <row r="1" spans="1:4" x14ac:dyDescent="0.25">
      <c r="A1" s="2" t="s">
        <v>23</v>
      </c>
      <c r="B1" s="2" t="s">
        <v>24</v>
      </c>
      <c r="C1" s="2" t="s">
        <v>40</v>
      </c>
      <c r="D1" s="2" t="s">
        <v>25</v>
      </c>
    </row>
    <row r="2" spans="1:4" x14ac:dyDescent="0.25">
      <c r="A2" s="21" t="s">
        <v>10</v>
      </c>
      <c r="B2" s="21"/>
      <c r="C2" s="21"/>
      <c r="D2" s="21"/>
    </row>
    <row r="3" spans="1:4" x14ac:dyDescent="0.25">
      <c r="A3" s="16" t="s">
        <v>26</v>
      </c>
      <c r="B3" s="17">
        <v>42979</v>
      </c>
      <c r="C3" s="18">
        <v>5000</v>
      </c>
      <c r="D3" s="16" t="s">
        <v>27</v>
      </c>
    </row>
    <row r="4" spans="1:4" x14ac:dyDescent="0.25">
      <c r="A4" s="16" t="s">
        <v>28</v>
      </c>
      <c r="B4" s="17">
        <v>42979</v>
      </c>
      <c r="C4" s="18">
        <v>1000</v>
      </c>
      <c r="D4" s="16" t="s">
        <v>29</v>
      </c>
    </row>
    <row r="5" spans="1:4" x14ac:dyDescent="0.25">
      <c r="A5" s="1" t="s">
        <v>30</v>
      </c>
      <c r="B5" s="7">
        <v>42979</v>
      </c>
      <c r="C5" s="8">
        <v>5000</v>
      </c>
      <c r="D5" s="1" t="s">
        <v>27</v>
      </c>
    </row>
    <row r="6" spans="1:4" x14ac:dyDescent="0.25">
      <c r="A6" s="12" t="s">
        <v>31</v>
      </c>
      <c r="B6" s="13">
        <v>42979</v>
      </c>
      <c r="C6" s="14">
        <v>4000</v>
      </c>
      <c r="D6" s="12" t="s">
        <v>27</v>
      </c>
    </row>
    <row r="7" spans="1:4" x14ac:dyDescent="0.25">
      <c r="A7" s="1" t="s">
        <v>32</v>
      </c>
      <c r="B7" s="7">
        <v>42983</v>
      </c>
      <c r="C7" s="8">
        <v>5000</v>
      </c>
      <c r="D7" s="1" t="s">
        <v>27</v>
      </c>
    </row>
    <row r="8" spans="1:4" x14ac:dyDescent="0.25">
      <c r="A8" s="12" t="s">
        <v>33</v>
      </c>
      <c r="B8" s="13">
        <v>42983</v>
      </c>
      <c r="C8" s="14">
        <v>4000</v>
      </c>
      <c r="D8" s="12" t="s">
        <v>27</v>
      </c>
    </row>
    <row r="9" spans="1:4" x14ac:dyDescent="0.25">
      <c r="A9" s="1" t="s">
        <v>34</v>
      </c>
      <c r="B9" s="7">
        <v>42983</v>
      </c>
      <c r="C9" s="8">
        <v>4000</v>
      </c>
      <c r="D9" s="1" t="s">
        <v>27</v>
      </c>
    </row>
    <row r="10" spans="1:4" x14ac:dyDescent="0.25">
      <c r="A10" s="23" t="s">
        <v>35</v>
      </c>
      <c r="B10" s="13">
        <v>42985</v>
      </c>
      <c r="C10" s="14">
        <v>3000</v>
      </c>
      <c r="D10" s="12" t="s">
        <v>27</v>
      </c>
    </row>
    <row r="11" spans="1:4" x14ac:dyDescent="0.25">
      <c r="A11" s="16" t="s">
        <v>28</v>
      </c>
      <c r="B11" s="17">
        <v>42985</v>
      </c>
      <c r="C11" s="18">
        <v>1000</v>
      </c>
      <c r="D11" s="16" t="s">
        <v>29</v>
      </c>
    </row>
    <row r="12" spans="1:4" x14ac:dyDescent="0.25">
      <c r="A12" s="16" t="s">
        <v>28</v>
      </c>
      <c r="B12" s="17">
        <v>42992</v>
      </c>
      <c r="C12" s="18">
        <v>1000</v>
      </c>
      <c r="D12" s="16" t="s">
        <v>29</v>
      </c>
    </row>
    <row r="13" spans="1:4" x14ac:dyDescent="0.25">
      <c r="A13" s="16" t="s">
        <v>28</v>
      </c>
      <c r="B13" s="17">
        <v>42999</v>
      </c>
      <c r="C13" s="18">
        <v>1000</v>
      </c>
      <c r="D13" s="16" t="s">
        <v>29</v>
      </c>
    </row>
    <row r="14" spans="1:4" x14ac:dyDescent="0.25">
      <c r="A14" s="1" t="s">
        <v>36</v>
      </c>
      <c r="B14" s="7">
        <v>43003</v>
      </c>
      <c r="C14" s="8">
        <v>5000</v>
      </c>
      <c r="D14" s="1" t="s">
        <v>27</v>
      </c>
    </row>
    <row r="15" spans="1:4" x14ac:dyDescent="0.25">
      <c r="A15" s="22" t="s">
        <v>41</v>
      </c>
      <c r="B15" s="22"/>
      <c r="C15" s="22"/>
      <c r="D15" s="22"/>
    </row>
    <row r="16" spans="1:4" x14ac:dyDescent="0.25">
      <c r="A16" s="1" t="s">
        <v>31</v>
      </c>
      <c r="B16" s="7">
        <v>43009</v>
      </c>
      <c r="C16" s="8">
        <v>100000</v>
      </c>
      <c r="D16" s="1" t="s">
        <v>37</v>
      </c>
    </row>
    <row r="17" spans="1:4" x14ac:dyDescent="0.25">
      <c r="A17" s="1" t="s">
        <v>38</v>
      </c>
      <c r="B17" s="7">
        <v>42773</v>
      </c>
      <c r="C17" s="8">
        <v>50000</v>
      </c>
      <c r="D17" s="1" t="s">
        <v>37</v>
      </c>
    </row>
    <row r="18" spans="1:4" x14ac:dyDescent="0.25">
      <c r="A18" s="1" t="s">
        <v>28</v>
      </c>
      <c r="B18" s="7">
        <v>42773</v>
      </c>
      <c r="C18" s="8">
        <v>50000</v>
      </c>
      <c r="D18" s="1" t="s">
        <v>37</v>
      </c>
    </row>
    <row r="19" spans="1:4" x14ac:dyDescent="0.25">
      <c r="A19" s="1" t="s">
        <v>39</v>
      </c>
      <c r="B19" s="7">
        <v>42773</v>
      </c>
      <c r="C19" s="8">
        <v>10000</v>
      </c>
      <c r="D19" s="1" t="s">
        <v>37</v>
      </c>
    </row>
  </sheetData>
  <mergeCells count="2">
    <mergeCell ref="A2:D2"/>
    <mergeCell ref="A15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Policies - Oct 17</vt:lpstr>
      <vt:lpstr>Policies - Jun 18</vt:lpstr>
      <vt:lpstr>MF and SIPs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Sumeet</dc:creator>
  <cp:lastModifiedBy>Deshpande, Sumeet</cp:lastModifiedBy>
  <dcterms:created xsi:type="dcterms:W3CDTF">2017-10-08T06:51:12Z</dcterms:created>
  <dcterms:modified xsi:type="dcterms:W3CDTF">2018-07-10T06:38:30Z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