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Ex1.xml" ContentType="application/vnd.ms-office.chartex+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13.xml" ContentType="application/vnd.openxmlformats-officedocument.drawingml.chart+xml"/>
  <Override PartName="/xl/pivotTables/pivotTable7.xml" ContentType="application/vnd.openxmlformats-officedocument.spreadsheetml.pivotTable+xml"/>
  <Override PartName="/xl/drawings/drawing9.xml" ContentType="application/vnd.openxmlformats-officedocument.drawing+xml"/>
  <Override PartName="/xl/slicers/slicer5.xml" ContentType="application/vnd.ms-excel.slicer+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8.xml" ContentType="application/vnd.openxmlformats-officedocument.spreadsheetml.pivotTable+xml"/>
  <Override PartName="/xl/drawings/drawing10.xml" ContentType="application/vnd.openxmlformats-officedocument.drawing+xml"/>
  <Override PartName="/xl/charts/chartEx4.xml" ContentType="application/vnd.ms-office.chartex+xml"/>
  <Override PartName="/xl/charts/style16.xml" ContentType="application/vnd.ms-office.chartstyle+xml"/>
  <Override PartName="/xl/charts/colors16.xml" ContentType="application/vnd.ms-office.chartcolorstyle+xml"/>
  <Override PartName="/xl/tables/table1.xml" ContentType="application/vnd.openxmlformats-officedocument.spreadsheetml.table+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mc:AlternateContent xmlns:mc="http://schemas.openxmlformats.org/markup-compatibility/2006">
    <mc:Choice Requires="x15">
      <x15ac:absPath xmlns:x15ac="http://schemas.microsoft.com/office/spreadsheetml/2010/11/ac" url="D:\Data Analyst\Excel\Excel Project\"/>
    </mc:Choice>
  </mc:AlternateContent>
  <xr:revisionPtr revIDLastSave="0" documentId="13_ncr:1_{FB9BB8B2-848B-4D48-891D-597A3DC99883}" xr6:coauthVersionLast="47" xr6:coauthVersionMax="47" xr10:uidLastSave="{00000000-0000-0000-0000-000000000000}"/>
  <bookViews>
    <workbookView xWindow="-108" yWindow="-108" windowWidth="23256" windowHeight="12456" tabRatio="862" activeTab="1" xr2:uid="{00000000-000D-0000-FFFF-FFFF00000000}"/>
  </bookViews>
  <sheets>
    <sheet name="Chart1" sheetId="20" r:id="rId1"/>
    <sheet name="Dashboard" sheetId="4" r:id="rId2"/>
    <sheet name="KP" sheetId="8" r:id="rId3"/>
    <sheet name="Rating" sheetId="9" r:id="rId4"/>
    <sheet name="gender" sheetId="10" r:id="rId5"/>
    <sheet name="edu attrition" sheetId="13" r:id="rId6"/>
    <sheet name="Attrition by job role" sheetId="14" r:id="rId7"/>
    <sheet name="dept wise attrition" sheetId="17" r:id="rId8"/>
    <sheet name="attrition by age group" sheetId="18" r:id="rId9"/>
    <sheet name="Marital Status" sheetId="19" r:id="rId10"/>
    <sheet name="Data" sheetId="1" r:id="rId11"/>
    <sheet name="Images" sheetId="2" r:id="rId12"/>
    <sheet name="Background 1" sheetId="3" r:id="rId13"/>
    <sheet name="Background 3" sheetId="5" r:id="rId14"/>
    <sheet name="Background 4" sheetId="6" r:id="rId15"/>
  </sheets>
  <definedNames>
    <definedName name="_xlchart.v1.2" hidden="1">'Attrition by job role'!$D$4:$D$12</definedName>
    <definedName name="_xlchart.v1.3" hidden="1">'Attrition by job role'!$E$4:$E$12</definedName>
    <definedName name="_xlchart.v1.4" hidden="1">'Attrition by job role'!$D$4:$D$12</definedName>
    <definedName name="_xlchart.v1.5" hidden="1">'Attrition by job role'!$E$4:$E$12</definedName>
    <definedName name="_xlchart.v2.0" hidden="1">'Marital Status'!$D$4:$D$6</definedName>
    <definedName name="_xlchart.v2.1" hidden="1">'Marital Status'!$E$4:$E$6</definedName>
    <definedName name="_xlchart.v2.6" hidden="1">'Marital Status'!$D$4:$D$6</definedName>
    <definedName name="_xlchart.v2.7" hidden="1">'Marital Status'!$E$4:$E$6</definedName>
    <definedName name="Slicer_Department">#N/A</definedName>
    <definedName name="Slicer_Education_Field2">#N/A</definedName>
    <definedName name="Slicer_Gender2">#N/A</definedName>
  </definedNames>
  <calcPr calcId="191029"/>
  <pivotCaches>
    <pivotCache cacheId="0" r:id="rId16"/>
  </pivotCaches>
  <extLs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19" l="1"/>
  <c r="D6" i="19"/>
  <c r="D4" i="19"/>
  <c r="D5" i="14"/>
  <c r="D6" i="14"/>
  <c r="D7" i="14"/>
  <c r="D8" i="14"/>
  <c r="D9" i="14"/>
  <c r="D10" i="14"/>
  <c r="D11" i="14"/>
  <c r="D12" i="14"/>
  <c r="D4" i="14"/>
  <c r="B8" i="8"/>
  <c r="E12" i="14"/>
  <c r="A8" i="8"/>
  <c r="E4" i="14"/>
  <c r="E5" i="19"/>
  <c r="B7" i="9"/>
  <c r="E6" i="19"/>
  <c r="B10" i="10"/>
  <c r="E4" i="19"/>
  <c r="B9" i="10"/>
  <c r="E8" i="14"/>
  <c r="E5" i="14"/>
  <c r="E6" i="14"/>
  <c r="E7" i="14"/>
  <c r="E9" i="14"/>
  <c r="E10" i="14"/>
  <c r="C8" i="8"/>
  <c r="E11" i="14"/>
  <c r="C9" i="10" l="1"/>
  <c r="C10" i="10"/>
  <c r="C7" i="9"/>
  <c r="B8" i="9"/>
  <c r="C8" i="9" s="1"/>
  <c r="D8" i="8"/>
  <c r="E8" i="8"/>
</calcChain>
</file>

<file path=xl/sharedStrings.xml><?xml version="1.0" encoding="utf-8"?>
<sst xmlns="http://schemas.openxmlformats.org/spreadsheetml/2006/main" count="19219" uniqueCount="1572">
  <si>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</si>
  <si>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</si>
  <si>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</si>
  <si>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</si>
  <si>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</si>
  <si>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</si>
  <si>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</si>
  <si>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</si>
  <si>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</si>
  <si>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</si>
  <si>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</si>
  <si>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</si>
  <si>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</si>
  <si>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</si>
  <si>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</si>
  <si>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</si>
  <si>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</si>
  <si>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</si>
  <si>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</si>
  <si>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</si>
  <si>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</si>
  <si>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</si>
  <si>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</si>
  <si>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</si>
  <si>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</si>
  <si>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</si>
  <si>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</si>
  <si>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</si>
  <si>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</si>
  <si>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</si>
  <si>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</si>
  <si>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</si>
  <si>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</si>
  <si>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</si>
  <si>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</si>
  <si>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</si>
  <si>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</si>
  <si>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</si>
  <si>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</si>
  <si>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</si>
  <si>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</si>
  <si>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</si>
  <si>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</si>
  <si>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</si>
  <si>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</si>
  <si>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</si>
  <si>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</si>
  <si>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</si>
  <si>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</si>
  <si>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</si>
  <si>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</si>
  <si>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</si>
  <si>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</si>
  <si>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</si>
  <si>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</si>
  <si>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</si>
  <si>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</si>
  <si>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</si>
  <si>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</si>
  <si>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</si>
  <si>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</si>
  <si>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</si>
  <si>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</si>
  <si>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</si>
  <si>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</si>
  <si>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</si>
  <si>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</si>
  <si>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</si>
  <si>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</si>
  <si>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</si>
  <si>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</si>
  <si>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</si>
  <si>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</si>
  <si>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</si>
  <si>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</si>
  <si>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</si>
  <si>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</si>
  <si>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</si>
  <si>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</si>
  <si>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</si>
  <si>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</si>
  <si>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</si>
  <si>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</si>
  <si>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</si>
  <si>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</si>
  <si>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</si>
  <si>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</si>
  <si>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</si>
  <si>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</si>
  <si>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</si>
  <si>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</si>
  <si>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</si>
  <si>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</si>
  <si>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</si>
  <si>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</si>
  <si>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</si>
  <si>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</si>
  <si>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</si>
  <si>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</si>
  <si>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</si>
  <si>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</si>
  <si>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</si>
  <si>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</si>
  <si>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</si>
  <si>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</si>
  <si>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</si>
  <si>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</si>
  <si>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</si>
  <si>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</si>
  <si>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</si>
  <si>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</si>
  <si>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</si>
  <si>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</si>
  <si>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</si>
  <si>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</si>
  <si>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</si>
  <si>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</si>
  <si>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</si>
  <si>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</si>
  <si>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</si>
  <si>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</si>
  <si>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</si>
  <si>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</si>
  <si>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</si>
  <si>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</si>
  <si>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</si>
  <si>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</si>
  <si>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</si>
  <si>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</si>
  <si>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</si>
  <si>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</si>
  <si>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</si>
  <si>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</si>
  <si>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</si>
  <si>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</si>
  <si>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</si>
  <si>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</si>
  <si>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</si>
  <si>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</si>
  <si>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</si>
  <si>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</si>
  <si>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</si>
  <si>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</si>
  <si>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</si>
  <si>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</si>
  <si>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</si>
  <si>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</si>
  <si>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</si>
  <si>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</si>
  <si>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</si>
  <si>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</si>
  <si>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</si>
  <si>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</si>
  <si>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</si>
  <si>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</si>
  <si>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</si>
  <si>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</si>
  <si>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</si>
  <si>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</si>
  <si>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</si>
  <si>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</si>
  <si>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</si>
  <si>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</si>
  <si>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</si>
  <si>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</si>
  <si>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</si>
  <si>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</si>
  <si>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</si>
  <si>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</si>
  <si>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</si>
  <si>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</si>
  <si>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</si>
  <si>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</si>
  <si>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</si>
  <si>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</si>
  <si>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</si>
  <si>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</si>
  <si>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</si>
  <si>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</si>
  <si>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</si>
  <si>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</si>
  <si>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</si>
  <si>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</si>
  <si>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</si>
  <si>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</si>
  <si>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</si>
  <si>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</si>
  <si>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</si>
  <si>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</si>
  <si>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</si>
  <si>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</si>
  <si>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</si>
  <si>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</si>
  <si>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</si>
  <si>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</si>
  <si>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</si>
  <si>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</si>
  <si>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</si>
  <si>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</si>
  <si>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</si>
  <si>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</si>
  <si>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</si>
  <si>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</si>
  <si>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</si>
  <si>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</si>
  <si>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</si>
  <si>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</si>
  <si>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</si>
  <si>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</si>
  <si>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</si>
  <si>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</si>
  <si>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</si>
  <si>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</si>
  <si>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</si>
  <si>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</si>
  <si>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</si>
  <si>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</si>
  <si>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</si>
  <si>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</si>
  <si>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</si>
  <si>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</si>
  <si>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</si>
  <si>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</si>
  <si>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</si>
  <si>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</si>
  <si>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</si>
  <si>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</si>
  <si>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</si>
  <si>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</si>
  <si>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</si>
  <si>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</si>
  <si>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</si>
  <si>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</si>
  <si>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</si>
  <si>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</si>
  <si>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</si>
  <si>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</si>
  <si>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</si>
  <si>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</si>
  <si>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</si>
  <si>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</si>
  <si>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</si>
  <si>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</si>
  <si>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</si>
  <si>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</si>
  <si>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</si>
  <si>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</si>
  <si>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</si>
  <si>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</si>
  <si>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</si>
  <si>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</si>
  <si>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</si>
  <si>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</si>
  <si>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</si>
  <si>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</si>
  <si>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</si>
  <si>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</si>
  <si>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</si>
  <si>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</si>
  <si>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</si>
  <si>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</si>
  <si>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</si>
  <si>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</si>
  <si>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</si>
  <si>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</si>
  <si>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</si>
  <si>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</si>
  <si>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</si>
  <si>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</si>
  <si>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</si>
  <si>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</si>
  <si>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</si>
  <si>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</si>
  <si>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</si>
  <si>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</si>
  <si>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</si>
  <si>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</si>
  <si>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</si>
  <si>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</si>
  <si>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</si>
  <si>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</si>
  <si>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</si>
  <si>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</si>
  <si>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</si>
  <si>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</si>
  <si>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</si>
  <si>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</si>
  <si>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</si>
  <si>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</si>
  <si>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</si>
  <si>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</si>
  <si>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</si>
  <si>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</si>
  <si>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</si>
  <si>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</si>
  <si>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</si>
  <si>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</si>
  <si>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</si>
  <si>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</si>
  <si>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</si>
  <si>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</si>
  <si>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</si>
  <si>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</si>
  <si>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</si>
  <si>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</si>
  <si>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</si>
  <si>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</si>
  <si>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</si>
  <si>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</si>
  <si>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</si>
  <si>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</si>
  <si>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</si>
  <si>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</si>
  <si>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</si>
  <si>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</si>
  <si>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</si>
  <si>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</si>
  <si>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</si>
  <si>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</si>
  <si>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</si>
  <si>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</si>
  <si>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</si>
  <si>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</si>
  <si>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</si>
  <si>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</si>
  <si>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</si>
  <si>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</si>
  <si>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</si>
  <si>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</si>
  <si>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</si>
  <si>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</si>
  <si>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</si>
  <si>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</si>
  <si>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</si>
  <si>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</si>
  <si>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</si>
  <si>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</si>
  <si>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</si>
  <si>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</si>
  <si>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</si>
  <si>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</si>
  <si>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</si>
  <si>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</si>
  <si>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</si>
  <si>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</si>
  <si>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</si>
  <si>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</si>
  <si>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</si>
  <si>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</si>
  <si>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</si>
  <si>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</si>
  <si>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</si>
  <si>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</si>
  <si>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</si>
  <si>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</si>
  <si>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</si>
  <si>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</si>
  <si>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</si>
  <si>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</si>
  <si>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</si>
  <si>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</si>
  <si>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</si>
  <si>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</si>
  <si>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</si>
  <si>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</si>
  <si>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</si>
  <si>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</si>
  <si>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</si>
  <si>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</si>
  <si>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</si>
  <si>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</si>
  <si>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</si>
  <si>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</si>
  <si>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</si>
  <si>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</si>
  <si>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</si>
  <si>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</si>
  <si>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</si>
  <si>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</si>
  <si>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</si>
  <si>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</si>
  <si>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</si>
  <si>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</si>
  <si>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</si>
  <si>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</si>
  <si>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</si>
  <si>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</si>
  <si>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</si>
  <si>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</si>
  <si>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</si>
  <si>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</si>
  <si>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</si>
  <si>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</si>
  <si>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</si>
  <si>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</si>
  <si>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</si>
  <si>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</si>
  <si>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</si>
  <si>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</si>
  <si>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</si>
  <si>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</si>
  <si>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</si>
  <si>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</si>
  <si>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</si>
  <si>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</si>
  <si>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</si>
  <si>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</si>
  <si>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</si>
  <si>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</si>
  <si>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</si>
  <si>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</si>
  <si>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</si>
  <si>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</si>
  <si>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</si>
  <si>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</si>
  <si>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</si>
  <si>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</si>
  <si>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</si>
  <si>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</si>
  <si>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</si>
  <si>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</si>
  <si>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</si>
  <si>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</si>
  <si>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</si>
  <si>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</si>
  <si>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</si>
  <si>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</si>
  <si>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</si>
  <si>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</si>
  <si>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</si>
  <si>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</si>
  <si>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</si>
  <si>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</si>
  <si>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</si>
  <si>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</si>
  <si>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</si>
  <si>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</si>
  <si>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</si>
  <si>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</si>
  <si>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</si>
  <si>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</si>
  <si>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</si>
  <si>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</si>
  <si>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</si>
  <si>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</si>
  <si>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</si>
  <si>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</si>
  <si>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</si>
  <si>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</si>
  <si>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</si>
  <si>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</si>
  <si>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</si>
  <si>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</si>
  <si>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</si>
  <si>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</si>
  <si>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</si>
  <si>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</si>
  <si>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</si>
  <si>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</si>
  <si>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</si>
  <si>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</si>
  <si>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</si>
  <si>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</si>
  <si>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</si>
  <si>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</si>
  <si>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</si>
  <si>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</si>
  <si>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</si>
  <si>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</si>
  <si>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</si>
  <si>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</si>
  <si>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</si>
  <si>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</si>
  <si>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</si>
  <si>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</si>
  <si>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</si>
  <si>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</si>
  <si>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</si>
  <si>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</si>
  <si>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</si>
  <si>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</si>
  <si>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</si>
  <si>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</si>
  <si>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</si>
  <si>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</si>
  <si>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</si>
  <si>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</si>
  <si>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</si>
  <si>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</si>
  <si>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</si>
  <si>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</si>
  <si>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</si>
  <si>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</si>
  <si>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</si>
  <si>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</si>
  <si>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</si>
  <si>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</si>
  <si>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</si>
  <si>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</si>
  <si>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</si>
  <si>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</si>
  <si>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</si>
  <si>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</si>
  <si>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</si>
  <si>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</si>
  <si>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</si>
  <si>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</si>
  <si>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</si>
  <si>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</si>
  <si>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</si>
  <si>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</si>
  <si>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</si>
  <si>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</si>
  <si>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</si>
  <si>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</si>
  <si>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</si>
  <si>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</si>
  <si>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</si>
  <si>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</si>
  <si>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</si>
  <si>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</si>
  <si>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</si>
  <si>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</si>
  <si>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</si>
  <si>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</si>
  <si>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</si>
  <si>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</si>
  <si>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</si>
  <si>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</si>
  <si>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</si>
  <si>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</si>
  <si>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</si>
  <si>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</si>
  <si>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</si>
  <si>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</si>
  <si>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</si>
  <si>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</si>
  <si>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</si>
  <si>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</si>
  <si>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</si>
  <si>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</si>
  <si>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</si>
  <si>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</si>
  <si>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</si>
  <si>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</si>
  <si>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</si>
  <si>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</si>
  <si>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</si>
  <si>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</si>
  <si>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</si>
  <si>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</si>
  <si>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</si>
  <si>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</si>
  <si>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</si>
  <si>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</si>
  <si>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</si>
  <si>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</si>
  <si>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</si>
  <si>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</si>
  <si>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</si>
  <si>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</si>
  <si>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</si>
  <si>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</si>
  <si>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</si>
  <si>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</si>
  <si>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</si>
  <si>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</si>
  <si>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</si>
  <si>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</si>
  <si>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</si>
  <si>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</si>
  <si>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</si>
  <si>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</si>
  <si>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</si>
  <si>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</si>
  <si>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</si>
  <si>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</si>
  <si>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</si>
  <si>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</si>
  <si>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</si>
  <si>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</si>
  <si>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</si>
  <si>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</si>
  <si>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</si>
  <si>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</si>
  <si>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</si>
  <si>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</si>
  <si>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</si>
  <si>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</si>
  <si>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</si>
  <si>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</si>
  <si>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</si>
  <si>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</si>
  <si>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</si>
  <si>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</si>
  <si>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</si>
  <si>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</si>
  <si>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</si>
  <si>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</si>
  <si>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</si>
  <si>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</si>
  <si>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</si>
  <si>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</si>
  <si>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</si>
  <si>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</si>
  <si>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</si>
  <si>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</si>
  <si>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</si>
  <si>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</si>
  <si>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</si>
  <si>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</si>
  <si>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</si>
  <si>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</si>
  <si>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</si>
  <si>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</si>
  <si>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</si>
  <si>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</si>
  <si>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</si>
  <si>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</si>
  <si>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</si>
  <si>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</si>
  <si>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</si>
  <si>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</si>
  <si>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</si>
  <si>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</si>
  <si>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</si>
  <si>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</si>
  <si>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</si>
  <si>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</si>
  <si>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</si>
  <si>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</si>
  <si>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</si>
  <si>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</si>
  <si>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</si>
  <si>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</si>
  <si>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</si>
  <si>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</si>
  <si>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</si>
  <si>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</si>
  <si>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</si>
  <si>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</si>
  <si>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</si>
  <si>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</si>
  <si>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</si>
  <si>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</si>
  <si>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</si>
  <si>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</si>
  <si>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</si>
  <si>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</si>
  <si>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</si>
  <si>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</si>
  <si>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</si>
  <si>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</si>
  <si>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</si>
  <si>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</si>
  <si>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</si>
  <si>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</si>
  <si>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</si>
  <si>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</si>
  <si>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</si>
  <si>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</si>
  <si>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</si>
  <si>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</si>
  <si>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</si>
  <si>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</si>
  <si>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</si>
  <si>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</si>
  <si>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</si>
  <si>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</si>
  <si>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</si>
  <si>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</si>
  <si>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</si>
  <si>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</si>
  <si>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</si>
  <si>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</si>
  <si>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</si>
  <si>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</si>
  <si>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</si>
  <si>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</si>
  <si>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</si>
  <si>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</si>
  <si>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</si>
  <si>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</si>
  <si>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</si>
  <si>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</si>
  <si>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</si>
  <si>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</si>
  <si>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</si>
  <si>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</si>
  <si>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</si>
  <si>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</si>
  <si>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</si>
  <si>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</si>
  <si>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</si>
  <si>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</si>
  <si>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</si>
  <si>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</si>
  <si>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</si>
  <si>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</si>
  <si>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</si>
  <si>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</si>
  <si>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</si>
  <si>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</si>
  <si>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</si>
  <si>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</si>
  <si>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</si>
  <si>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</si>
  <si>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</si>
  <si>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</si>
  <si>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</si>
  <si>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</si>
  <si>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</si>
  <si>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</si>
  <si>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</si>
  <si>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</si>
  <si>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</si>
  <si>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</si>
  <si>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</si>
  <si>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</si>
  <si>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</si>
  <si>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</si>
  <si>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</si>
  <si>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</si>
  <si>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</si>
  <si>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</si>
  <si>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</si>
  <si>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</si>
  <si>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</si>
  <si>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</si>
  <si>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</si>
  <si>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</si>
  <si>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</si>
  <si>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</si>
  <si>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</si>
  <si>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</si>
  <si>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</si>
  <si>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</si>
  <si>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</si>
  <si>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</si>
  <si>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</si>
  <si>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</si>
  <si>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</si>
  <si>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</si>
  <si>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</si>
  <si>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</si>
  <si>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</si>
  <si>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</si>
  <si>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</si>
  <si>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</si>
  <si>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</si>
  <si>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</si>
  <si>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</si>
  <si>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</si>
  <si>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</si>
  <si>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</si>
  <si>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</si>
  <si>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</si>
  <si>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</si>
  <si>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</si>
  <si>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</si>
  <si>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</si>
  <si>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</si>
  <si>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</si>
  <si>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</si>
  <si>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</si>
  <si>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</si>
  <si>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</si>
  <si>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</si>
  <si>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</si>
  <si>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</si>
  <si>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</si>
  <si>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</si>
  <si>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</si>
  <si>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</si>
  <si>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</si>
  <si>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</si>
  <si>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</si>
  <si>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</si>
  <si>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</si>
  <si>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</si>
  <si>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</si>
  <si>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</si>
  <si>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</si>
  <si>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</si>
  <si>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</si>
  <si>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</si>
  <si>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</si>
  <si>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</si>
  <si>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</si>
  <si>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</si>
  <si>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</si>
  <si>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</si>
  <si>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</si>
  <si>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</si>
  <si>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</si>
  <si>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</si>
  <si>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</si>
  <si>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</si>
  <si>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</si>
  <si>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</si>
  <si>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</si>
  <si>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</si>
  <si>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</si>
  <si>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</si>
  <si>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</si>
  <si>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</si>
  <si>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</si>
  <si>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</si>
  <si>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</si>
  <si>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</si>
  <si>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</si>
  <si>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</si>
  <si>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</si>
  <si>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</si>
  <si>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</si>
  <si>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</si>
  <si>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</si>
  <si>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</si>
  <si>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</si>
  <si>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</si>
  <si>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</si>
  <si>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</si>
  <si>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</si>
  <si>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</si>
  <si>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</si>
  <si>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</si>
  <si>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</si>
  <si>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</si>
  <si>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</si>
  <si>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</si>
  <si>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</si>
  <si>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</si>
  <si>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</si>
  <si>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</si>
  <si>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</si>
  <si>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</si>
  <si>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</si>
  <si>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</si>
  <si>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</si>
  <si>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</si>
  <si>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</si>
  <si>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</si>
  <si>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</si>
  <si>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</si>
  <si>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</si>
  <si>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</si>
  <si>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</si>
  <si>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</si>
  <si>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</si>
  <si>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</si>
  <si>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</si>
  <si>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</si>
  <si>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</si>
  <si>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</si>
  <si>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</si>
  <si>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</si>
  <si>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</si>
  <si>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</si>
  <si>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</si>
  <si>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</si>
  <si>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</si>
  <si>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</si>
  <si>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</si>
  <si>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</si>
  <si>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</si>
  <si>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</si>
  <si>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</si>
  <si>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</si>
  <si>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</si>
  <si>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</si>
  <si>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</si>
  <si>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</si>
  <si>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</si>
  <si>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</si>
  <si>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</si>
  <si>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</si>
  <si>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</si>
  <si>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</si>
  <si>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</si>
  <si>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</si>
  <si>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</si>
  <si>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</si>
  <si>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</si>
  <si>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</si>
  <si>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</si>
  <si>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</si>
  <si>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</si>
  <si>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</si>
  <si>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</si>
  <si>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</si>
  <si>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</si>
  <si>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</si>
  <si>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</si>
  <si>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</si>
  <si>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</si>
  <si>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</si>
  <si>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</si>
  <si>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</si>
  <si>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</si>
  <si>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</si>
  <si>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</si>
  <si>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</si>
  <si>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</si>
  <si>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</si>
  <si>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</si>
  <si>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</si>
  <si>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</si>
  <si>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</si>
  <si>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</si>
  <si>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</si>
  <si>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</si>
  <si>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</si>
  <si>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</si>
  <si>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</si>
  <si>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</si>
  <si>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</si>
  <si>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</si>
  <si>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</si>
  <si>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</si>
  <si>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</si>
  <si>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</si>
  <si>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</si>
  <si>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</si>
  <si>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</si>
  <si>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</si>
  <si>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</si>
  <si>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</si>
  <si>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</si>
  <si>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</si>
  <si>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</si>
  <si>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</si>
  <si>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</si>
  <si>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</si>
  <si>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</si>
  <si>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</si>
  <si>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</si>
  <si>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</si>
  <si>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</si>
  <si>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</si>
  <si>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</si>
  <si>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</si>
  <si>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</si>
  <si>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</si>
  <si>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</si>
  <si>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</si>
  <si>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</si>
  <si>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</si>
  <si>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</si>
  <si>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</si>
  <si>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</si>
  <si>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</si>
  <si>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</si>
  <si>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</si>
  <si>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</si>
  <si>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</si>
  <si>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</si>
  <si>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</si>
  <si>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</si>
  <si>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</si>
  <si>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</si>
  <si>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</si>
  <si>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</si>
  <si>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</si>
  <si>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</si>
  <si>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</si>
  <si>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</si>
  <si>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</si>
  <si>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</si>
  <si>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</si>
  <si>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</si>
  <si>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</si>
  <si>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</si>
  <si>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</si>
  <si>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</si>
  <si>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</si>
  <si>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</si>
  <si>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</si>
  <si>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</si>
  <si>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</si>
  <si>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</si>
  <si>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</si>
  <si>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</si>
  <si>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</si>
  <si>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</si>
  <si>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</si>
  <si>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</si>
  <si>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</si>
  <si>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</si>
  <si>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</si>
  <si>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</si>
  <si>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</si>
  <si>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</si>
  <si>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</si>
  <si>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</si>
  <si>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</si>
  <si>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</si>
  <si>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</si>
  <si>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</si>
  <si>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</si>
  <si>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</si>
  <si>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</si>
  <si>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</si>
  <si>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</si>
  <si>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</si>
  <si>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</si>
  <si>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</si>
  <si>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</si>
  <si>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</si>
  <si>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</si>
  <si>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</si>
  <si>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</si>
  <si>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</si>
  <si>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</si>
  <si>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</si>
  <si>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</si>
  <si>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</si>
  <si>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</si>
  <si>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</si>
  <si>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</si>
  <si>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</si>
  <si>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</si>
  <si>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</si>
  <si>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</si>
  <si>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</si>
  <si>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</si>
  <si>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</si>
  <si>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</si>
  <si>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</si>
  <si>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</si>
  <si>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</si>
  <si>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</si>
  <si>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</si>
  <si>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</si>
  <si>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</si>
  <si>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</si>
  <si>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</si>
  <si>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</si>
  <si>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</si>
  <si>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</si>
  <si>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</si>
  <si>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</si>
  <si>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</si>
  <si>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</si>
  <si>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</si>
  <si>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</si>
  <si>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</si>
  <si>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</si>
  <si>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</si>
  <si>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</si>
  <si>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</si>
  <si>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</si>
  <si>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</si>
  <si>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</si>
  <si>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</si>
  <si>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</si>
  <si>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</si>
  <si>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</si>
  <si>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</si>
  <si>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</si>
  <si>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</si>
  <si>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</si>
  <si>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</si>
  <si>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</si>
  <si>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</si>
  <si>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</si>
  <si>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</si>
  <si>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</si>
  <si>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</si>
  <si>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</si>
  <si>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</si>
  <si>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</si>
  <si>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</si>
  <si>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</si>
  <si>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</si>
  <si>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</si>
  <si>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</si>
  <si>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</si>
  <si>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</si>
  <si>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</si>
  <si>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</si>
  <si>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</si>
  <si>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</si>
  <si>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</si>
  <si>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</si>
  <si>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</si>
  <si>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</si>
  <si>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</si>
  <si>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</si>
  <si>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</si>
  <si>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</si>
  <si>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</si>
  <si>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</si>
  <si>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</si>
  <si>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</si>
  <si>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</si>
  <si>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</si>
  <si>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</si>
  <si>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</si>
  <si>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</si>
  <si>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</si>
  <si>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</si>
  <si>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</si>
  <si>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</si>
  <si>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</si>
  <si>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</si>
  <si>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</si>
  <si>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</si>
  <si>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</si>
  <si>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</si>
  <si>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</si>
  <si>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</si>
  <si>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</si>
  <si>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</si>
  <si>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</si>
  <si>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</si>
  <si>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</si>
  <si>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</si>
  <si>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</si>
  <si>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</si>
  <si>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</si>
  <si>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</si>
  <si>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</si>
  <si>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</si>
  <si>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</si>
  <si>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</si>
  <si>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</si>
  <si>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</si>
  <si>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</si>
  <si>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</si>
  <si>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</si>
  <si>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</si>
  <si>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</si>
  <si>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</si>
  <si>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</si>
  <si>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</si>
  <si>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</si>
  <si>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</si>
  <si>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</si>
  <si>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</si>
  <si>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</si>
  <si>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</si>
  <si>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</si>
  <si>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</si>
  <si>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</si>
  <si>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</si>
  <si>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</si>
  <si>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</si>
  <si>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</si>
  <si>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</si>
  <si>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</si>
  <si>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</si>
  <si>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</si>
  <si>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</si>
  <si>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</si>
  <si>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</si>
  <si>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</si>
  <si>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</si>
  <si>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</si>
  <si>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</si>
  <si>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</si>
  <si>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</si>
  <si>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</si>
  <si>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</si>
  <si>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</si>
  <si>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</si>
  <si>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</si>
  <si>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</si>
  <si>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</si>
  <si>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</si>
  <si>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</si>
  <si>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</si>
  <si>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</si>
  <si>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</si>
  <si>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</si>
  <si>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</si>
  <si>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</si>
  <si>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</si>
  <si>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</si>
  <si>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</si>
  <si>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</si>
  <si>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</si>
  <si>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</si>
  <si>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</si>
  <si>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</si>
  <si>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</si>
  <si>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</si>
  <si>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</si>
  <si>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</si>
  <si>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</si>
  <si>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</si>
  <si>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</si>
  <si>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</si>
  <si>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</si>
  <si>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</si>
  <si>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</si>
  <si>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</si>
  <si>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</si>
  <si>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</si>
  <si>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</si>
  <si>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</si>
  <si>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</si>
  <si>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</si>
  <si>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</si>
  <si>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</si>
  <si>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</si>
  <si>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</si>
  <si>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</si>
  <si>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</si>
  <si>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</si>
  <si>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</si>
  <si>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</si>
  <si>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</si>
  <si>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</si>
  <si>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</si>
  <si>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</si>
  <si>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</si>
  <si>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</si>
  <si>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</si>
  <si>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</si>
  <si>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</si>
  <si>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</si>
  <si>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</si>
  <si>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</si>
  <si>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</si>
  <si>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</si>
  <si>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</si>
  <si>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</si>
  <si>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</si>
  <si>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</si>
  <si>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</si>
  <si>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</si>
  <si>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</si>
  <si>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</si>
  <si>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</si>
  <si>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</si>
  <si>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</si>
  <si>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</si>
  <si>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</si>
  <si>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</si>
  <si>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</si>
  <si>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</si>
  <si>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</si>
  <si>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</si>
  <si>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</si>
  <si>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</si>
  <si>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</si>
  <si>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</si>
  <si>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</si>
  <si>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</si>
  <si>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</si>
  <si>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</si>
  <si>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</si>
  <si>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</si>
  <si>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</si>
  <si>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</si>
  <si>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</si>
  <si>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</si>
  <si>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</si>
  <si>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</si>
  <si>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</si>
  <si>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</si>
  <si>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</si>
  <si>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</si>
  <si>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</si>
  <si>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</si>
  <si>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</si>
  <si>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</si>
  <si>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</si>
  <si>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</si>
  <si>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</si>
  <si>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</si>
  <si>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</si>
  <si>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</si>
  <si>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</si>
  <si>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</si>
  <si>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</si>
  <si>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</si>
  <si>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</si>
  <si>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</si>
  <si>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</si>
  <si>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</si>
  <si>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</si>
  <si>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</si>
  <si>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</si>
  <si>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</si>
  <si>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</si>
  <si>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</si>
  <si>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</si>
  <si>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</si>
  <si>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</si>
  <si>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</si>
  <si>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</si>
  <si>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</si>
  <si>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</si>
  <si>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</si>
  <si>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</si>
  <si>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</si>
  <si>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</si>
  <si>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</si>
  <si>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</si>
  <si>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</si>
  <si>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</si>
  <si>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</si>
  <si>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</si>
  <si>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</si>
  <si>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</si>
  <si>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</si>
  <si>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</si>
  <si>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</si>
  <si>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</si>
  <si>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</si>
  <si>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</si>
  <si>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</si>
  <si>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</si>
  <si>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</si>
  <si>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</si>
  <si>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</si>
  <si>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</si>
  <si>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</si>
  <si>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</si>
  <si>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</si>
  <si>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</si>
  <si>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</si>
  <si>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</si>
  <si>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</si>
  <si>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</si>
  <si>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</si>
  <si>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</si>
  <si>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</si>
  <si>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</si>
  <si>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</si>
  <si>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</si>
  <si>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</si>
  <si>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</si>
  <si>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</si>
  <si>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</si>
  <si>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</si>
  <si>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</si>
  <si>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</si>
  <si>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</si>
  <si>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</si>
  <si>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</si>
  <si>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</si>
  <si>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</si>
  <si>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</si>
  <si>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</si>
  <si>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</si>
  <si>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</si>
  <si>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</si>
  <si>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</si>
  <si>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</si>
  <si>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</si>
  <si>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</si>
  <si>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</si>
  <si>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</si>
  <si>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</si>
  <si>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</si>
  <si>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</si>
  <si>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</si>
  <si>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</si>
  <si>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</si>
  <si>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</si>
  <si>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</si>
  <si>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</si>
  <si>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</si>
  <si>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</si>
  <si>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</si>
  <si>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</si>
  <si>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</si>
  <si>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</si>
  <si>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</si>
  <si>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</si>
  <si>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</si>
  <si>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</si>
  <si>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</si>
  <si>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</si>
  <si>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</si>
  <si>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</si>
  <si>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</si>
  <si>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</si>
  <si>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</si>
  <si>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</si>
  <si>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</si>
  <si>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</si>
  <si>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</si>
  <si>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</si>
  <si>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</si>
  <si>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</si>
  <si>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</si>
  <si>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</si>
  <si>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</si>
  <si>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</si>
  <si>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</si>
  <si>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</si>
  <si>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</si>
  <si>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</si>
  <si>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</si>
  <si>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</si>
  <si>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</si>
  <si>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</si>
  <si>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</si>
  <si>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</si>
  <si>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</si>
  <si>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</si>
  <si>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</si>
  <si>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</si>
  <si>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</si>
  <si>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</si>
  <si>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</si>
  <si>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</si>
  <si>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</si>
  <si>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</si>
  <si>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</si>
  <si>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</si>
  <si>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</si>
  <si>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</si>
  <si>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</si>
  <si>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</si>
  <si>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</si>
  <si>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</si>
  <si>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</si>
  <si>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</si>
  <si>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</si>
  <si>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</si>
  <si>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</si>
  <si>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</si>
  <si>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</si>
  <si>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</si>
  <si>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</si>
  <si>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</si>
  <si>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</si>
  <si>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</si>
  <si>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</si>
  <si>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</si>
  <si>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</si>
  <si>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</si>
  <si>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</si>
  <si>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</si>
  <si>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</si>
  <si>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</si>
  <si>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</si>
  <si>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</si>
  <si>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</si>
  <si>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</si>
  <si>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</si>
  <si>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</si>
  <si>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</si>
  <si>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</si>
  <si>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</si>
  <si>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</si>
  <si>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</si>
  <si>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</si>
  <si>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</si>
  <si>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</si>
  <si>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</si>
  <si>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</si>
  <si>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</si>
  <si>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</si>
  <si>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</si>
  <si>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</si>
  <si>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</si>
  <si>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</si>
  <si>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</si>
  <si>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</si>
  <si>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</si>
  <si>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</si>
  <si>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</si>
  <si>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</si>
  <si>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</si>
  <si>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</si>
  <si>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</si>
  <si>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</si>
  <si>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</si>
  <si>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</si>
  <si>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</si>
  <si>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</si>
  <si>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</si>
  <si>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</si>
  <si>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</si>
  <si>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</si>
  <si>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</si>
  <si>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</si>
  <si>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</si>
  <si>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</si>
  <si>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</si>
  <si>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</si>
  <si>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</si>
  <si>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</si>
  <si>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</si>
  <si>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</si>
  <si>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</si>
  <si>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</si>
  <si>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</si>
  <si>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</si>
  <si>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</si>
  <si>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</si>
  <si>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</si>
  <si>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</si>
  <si>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</si>
  <si>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</si>
  <si>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</si>
  <si>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</si>
  <si>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</si>
  <si>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</si>
  <si>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</si>
  <si>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</si>
  <si>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</si>
  <si>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</si>
  <si>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</si>
  <si>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</si>
  <si>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</si>
  <si>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</si>
  <si>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</si>
  <si>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</si>
  <si>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</si>
  <si>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</si>
  <si>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</si>
  <si>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</si>
  <si>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</si>
  <si>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</si>
  <si>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</si>
  <si>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</si>
  <si>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</si>
  <si>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</si>
  <si>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</si>
  <si>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</si>
  <si>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</si>
  <si>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</si>
  <si>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</si>
  <si>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</si>
  <si>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</si>
  <si>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</si>
  <si>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</si>
  <si>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</si>
  <si>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</si>
  <si>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</si>
  <si>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</si>
  <si>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</si>
  <si>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</si>
  <si>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</si>
  <si>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</si>
  <si>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</si>
  <si>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</si>
  <si>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</si>
  <si>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</si>
  <si>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</si>
  <si>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</si>
  <si>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</si>
  <si>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</si>
  <si>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</si>
  <si>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</si>
  <si>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</si>
  <si>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</si>
  <si>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</si>
  <si>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</si>
  <si>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Average of Age</t>
  </si>
  <si>
    <t>Sum of CF_attrition counts</t>
  </si>
  <si>
    <t>Attrition count</t>
  </si>
  <si>
    <t>Total Employee</t>
  </si>
  <si>
    <t>Average Age</t>
  </si>
  <si>
    <t>Active Employee</t>
  </si>
  <si>
    <t>Attrition Rate</t>
  </si>
  <si>
    <t xml:space="preserve"> </t>
  </si>
  <si>
    <t>Average of Job Satisfaction</t>
  </si>
  <si>
    <t>Rating</t>
  </si>
  <si>
    <t>Balance Rating</t>
  </si>
  <si>
    <t>Row Labels</t>
  </si>
  <si>
    <t>(blank)</t>
  </si>
  <si>
    <t>Grand Total</t>
  </si>
  <si>
    <t>Count of Employee Count</t>
  </si>
  <si>
    <t>Sum of CF_attrition count</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</si>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</sst>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s>
  <cellStyleXfs count="2">
    <xf numFmtId="0" fontId="0" fillId="0" borderId="0"/>
    <xf numFmtId="9" fontId="1" fillId="0" borderId="0" applyFont="0" applyFill="0" applyBorder="0" applyAlignment="0" applyProtection="0"/>
  </cellStyleXfs>
  <cellXfs count="20">
    <xf numFmtId="0" fontId="0" fillId="0" borderId="0" xfId="0"/>
    <xf numFmtId="0" fontId="1" fillId="0" borderId="0" xfId="0" applyFont="1"/>
    <xf numFmtId="0" fontId="0" fillId="0" borderId="1" xfId="0" applyBorder="1"/>
    <xf numFmtId="0" fontId="0" fillId="0" borderId="2" xfId="0" applyBorder="1"/>
    <xf numFmtId="0" fontId="0" fillId="0" borderId="4" xfId="0" applyBorder="1"/>
    <xf numFmtId="0" fontId="0" fillId="0" borderId="7" xfId="0" applyBorder="1"/>
    <xf numFmtId="164" fontId="0" fillId="0" borderId="0" xfId="0" applyNumberFormat="1"/>
    <xf numFmtId="1" fontId="0" fillId="0" borderId="0" xfId="0" applyNumberFormat="1"/>
    <xf numFmtId="10" fontId="0" fillId="0" borderId="0" xfId="1" applyNumberFormat="1" applyFont="1"/>
    <xf numFmtId="164" fontId="0" fillId="0" borderId="3" xfId="0" applyNumberFormat="1" applyBorder="1"/>
    <xf numFmtId="0" fontId="0" fillId="0" borderId="0" xfId="0" pivotButton="1"/>
    <xf numFmtId="0" fontId="0" fillId="0" borderId="0" xfId="0" applyAlignment="1">
      <alignment horizontal="left"/>
    </xf>
    <xf numFmtId="9" fontId="0" fillId="0" borderId="0" xfId="1" applyFont="1"/>
    <xf numFmtId="0" fontId="2" fillId="0" borderId="0" xfId="0" applyFont="1"/>
    <xf numFmtId="0" fontId="2" fillId="2" borderId="0" xfId="0" applyFont="1" applyFill="1"/>
    <xf numFmtId="10" fontId="0" fillId="0" borderId="0" xfId="0" applyNumberFormat="1"/>
    <xf numFmtId="0" fontId="0" fillId="0" borderId="0" xfId="0" applyNumberFormat="1"/>
    <xf numFmtId="0" fontId="0" fillId="0" borderId="5" xfId="0" applyNumberFormat="1" applyBorder="1"/>
    <xf numFmtId="0" fontId="0" fillId="0" borderId="8" xfId="0" applyNumberFormat="1" applyBorder="1"/>
    <xf numFmtId="0" fontId="0" fillId="0" borderId="6" xfId="0" applyNumberFormat="1" applyBorder="1"/>
  </cellXfs>
  <cellStyles count="2">
    <cellStyle name="Normal" xfId="0" builtinId="0"/>
    <cellStyle name="Percent" xfId="1" builtinId="5"/>
  </cellStyles>
  <dxfs count="17">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i val="0"/>
        <name val="Calibri"/>
        <family val="2"/>
        <scheme val="major"/>
      </font>
      <fill>
        <patternFill>
          <bgColor theme="0" tint="-4.9989318521683403E-2"/>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defaultTableStyle="TableStyleMedium2" defaultPivotStyle="PivotStyleLight16">
    <tableStyle name="Data-style" pivot="0" count="3" xr9:uid="{00000000-0011-0000-FFFF-FFFF00000000}">
      <tableStyleElement type="headerRow" dxfId="16"/>
      <tableStyleElement type="firstRowStripe" dxfId="15"/>
      <tableStyleElement type="secondRowStripe" dxfId="14"/>
    </tableStyle>
    <tableStyle name="Invisible" pivot="0" table="0" count="0" xr9:uid="{9B759565-10A9-4B64-B7D0-AC96BC60BC5E}"/>
    <tableStyle name="Slicer Style 1" pivot="0" table="0" count="4" xr9:uid="{4E0E3EFF-A0B6-4979-866E-E0279CA5652D}">
      <tableStyleElement type="wholeTable" dxfId="13"/>
    </tableStyle>
  </tableStyles>
  <colors>
    <mruColors>
      <color rgb="FFD96DC7"/>
      <color rgb="FFFF66FF"/>
      <color rgb="FFFF0000"/>
      <color rgb="FFE17B1F"/>
    </mruColors>
  </colors>
  <extLst>
    <ext xmlns:x14="http://schemas.microsoft.com/office/spreadsheetml/2009/9/main" uri="{46F421CA-312F-682f-3DD2-61675219B42D}">
      <x14:dxfs count="3">
        <dxf>
          <fill>
            <gradientFill>
              <stop position="0">
                <color theme="1" tint="0.1490218817712943"/>
              </stop>
              <stop position="1">
                <color theme="0" tint="-0.34900967436750391"/>
              </stop>
            </gradientFill>
          </fill>
        </dxf>
        <dxf>
          <font>
            <b/>
            <i val="0"/>
            <color theme="0"/>
            <name val="Calibri"/>
            <family val="2"/>
            <scheme val="minor"/>
          </font>
          <fill>
            <gradientFill>
              <stop position="0">
                <color theme="9" tint="-0.49803155613879818"/>
              </stop>
              <stop position="1">
                <color theme="9" tint="0.40000610370189521"/>
              </stop>
            </gradientFill>
          </fill>
        </dxf>
        <dxf>
          <fill>
            <gradientFill>
              <stop position="0">
                <color theme="1" tint="0.1490218817712943"/>
              </stop>
              <stop position="1">
                <color theme="0" tint="-0.34900967436750391"/>
              </stop>
            </gradient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7.xml"/><Relationship Id="rId13" Type="http://schemas.openxmlformats.org/officeDocument/2006/relationships/worksheet" Target="worksheets/sheet12.xml"/><Relationship Id="rId18" Type="http://schemas.microsoft.com/office/2007/relationships/slicerCache" Target="slicerCaches/slicerCache2.xml"/><Relationship Id="rId3" Type="http://schemas.openxmlformats.org/officeDocument/2006/relationships/worksheet" Target="worksheets/sheet2.xml"/><Relationship Id="rId21" Type="http://schemas.openxmlformats.org/officeDocument/2006/relationships/styles" Target="styles.xml"/><Relationship Id="rId7" Type="http://schemas.openxmlformats.org/officeDocument/2006/relationships/worksheet" Target="worksheets/sheet6.xml"/><Relationship Id="rId12" Type="http://schemas.openxmlformats.org/officeDocument/2006/relationships/worksheet" Target="worksheets/sheet11.xml"/><Relationship Id="rId17" Type="http://schemas.microsoft.com/office/2007/relationships/slicerCache" Target="slicerCaches/slicerCache1.xml"/><Relationship Id="rId2" Type="http://schemas.openxmlformats.org/officeDocument/2006/relationships/worksheet" Target="worksheets/sheet1.xml"/><Relationship Id="rId16" Type="http://schemas.openxmlformats.org/officeDocument/2006/relationships/pivotCacheDefinition" Target="pivotCache/pivotCacheDefinition1.xml"/><Relationship Id="rId20" Type="http://schemas.openxmlformats.org/officeDocument/2006/relationships/theme" Target="theme/theme1.xml"/><Relationship Id="rId1" Type="http://schemas.openxmlformats.org/officeDocument/2006/relationships/chartsheet" Target="chartsheets/sheet1.xml"/><Relationship Id="rId6" Type="http://schemas.openxmlformats.org/officeDocument/2006/relationships/worksheet" Target="worksheets/sheet5.xml"/><Relationship Id="rId11" Type="http://schemas.openxmlformats.org/officeDocument/2006/relationships/worksheet" Target="worksheets/sheet10.xml"/><Relationship Id="rId5" Type="http://schemas.openxmlformats.org/officeDocument/2006/relationships/worksheet" Target="worksheets/sheet4.xml"/><Relationship Id="rId15" Type="http://schemas.openxmlformats.org/officeDocument/2006/relationships/worksheet" Target="worksheets/sheet14.xml"/><Relationship Id="rId23" Type="http://schemas.openxmlformats.org/officeDocument/2006/relationships/calcChain" Target="calcChain.xml"/><Relationship Id="rId10" Type="http://schemas.openxmlformats.org/officeDocument/2006/relationships/worksheet" Target="worksheets/sheet9.xml"/><Relationship Id="rId19" Type="http://schemas.microsoft.com/office/2007/relationships/slicerCache" Target="slicerCaches/slicerCache3.xml"/><Relationship Id="rId4" Type="http://schemas.openxmlformats.org/officeDocument/2006/relationships/worksheet" Target="worksheets/sheet3.xml"/><Relationship Id="rId9" Type="http://schemas.openxmlformats.org/officeDocument/2006/relationships/worksheet" Target="worksheets/sheet8.xml"/><Relationship Id="rId14" Type="http://schemas.openxmlformats.org/officeDocument/2006/relationships/worksheet" Target="worksheets/sheet13.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2002246096"/>
        <c:axId val="2011148352"/>
      </c:barChart>
      <c:catAx>
        <c:axId val="200224609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148352"/>
        <c:crosses val="autoZero"/>
        <c:auto val="1"/>
        <c:lblAlgn val="ctr"/>
        <c:lblOffset val="100"/>
        <c:noMultiLvlLbl val="0"/>
      </c:catAx>
      <c:valAx>
        <c:axId val="2011148352"/>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2246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4058841482024049"/>
          <c:y val="0.13222176518979903"/>
          <c:w val="0.46625007629860221"/>
          <c:h val="0.80195013123359582"/>
        </c:manualLayout>
      </c:layout>
      <c:doughnutChart>
        <c:varyColors val="1"/>
        <c:ser>
          <c:idx val="0"/>
          <c:order val="0"/>
          <c:spPr>
            <a:ln>
              <a:noFill/>
            </a:ln>
          </c:spPr>
          <c:dPt>
            <c:idx val="0"/>
            <c:bubble3D val="0"/>
            <c:spPr>
              <a:gradFill>
                <a:gsLst>
                  <a:gs pos="30000">
                    <a:srgbClr val="517E33"/>
                  </a:gs>
                  <a:gs pos="93000">
                    <a:schemeClr val="accent6">
                      <a:lumMod val="75000"/>
                    </a:schemeClr>
                  </a:gs>
                  <a:gs pos="75000">
                    <a:schemeClr val="accent6">
                      <a:lumMod val="75000"/>
                    </a:schemeClr>
                  </a:gs>
                  <a:gs pos="54000">
                    <a:schemeClr val="accent6">
                      <a:lumMod val="75000"/>
                    </a:schemeClr>
                  </a:gs>
                  <a:gs pos="0">
                    <a:schemeClr val="accent6">
                      <a:lumMod val="50000"/>
                    </a:schemeClr>
                  </a:gs>
                </a:gsLst>
                <a:lin ang="5400000" scaled="1"/>
              </a:gradFill>
              <a:ln w="19050">
                <a:noFill/>
              </a:ln>
              <a:effectLst/>
            </c:spPr>
            <c:extLst>
              <c:ext xmlns:c16="http://schemas.microsoft.com/office/drawing/2014/chart" uri="{C3380CC4-5D6E-409C-BE32-E72D297353CC}">
                <c16:uniqueId val="{00000001-643E-4B10-AF4A-A593BC7B90FB}"/>
              </c:ext>
            </c:extLst>
          </c:dPt>
          <c:dPt>
            <c:idx val="1"/>
            <c:bubble3D val="0"/>
            <c:spPr>
              <a:gradFill>
                <a:gsLst>
                  <a:gs pos="30000">
                    <a:schemeClr val="bg1">
                      <a:lumMod val="85000"/>
                    </a:schemeClr>
                  </a:gs>
                  <a:gs pos="93000">
                    <a:schemeClr val="bg2">
                      <a:lumMod val="65000"/>
                    </a:schemeClr>
                  </a:gs>
                  <a:gs pos="75000">
                    <a:schemeClr val="bg2">
                      <a:lumMod val="75000"/>
                    </a:schemeClr>
                  </a:gs>
                  <a:gs pos="54000">
                    <a:schemeClr val="bg2">
                      <a:lumMod val="65000"/>
                    </a:schemeClr>
                  </a:gs>
                  <a:gs pos="0">
                    <a:schemeClr val="bg1">
                      <a:lumMod val="75000"/>
                    </a:schemeClr>
                  </a:gs>
                </a:gsLst>
                <a:lin ang="5400000" scaled="1"/>
              </a:gradFill>
              <a:ln w="19050">
                <a:noFill/>
              </a:ln>
              <a:effectLst/>
            </c:spPr>
            <c:extLst>
              <c:ext xmlns:c16="http://schemas.microsoft.com/office/drawing/2014/chart" uri="{C3380CC4-5D6E-409C-BE32-E72D297353CC}">
                <c16:uniqueId val="{00000003-643E-4B10-AF4A-A593BC7B90FB}"/>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643E-4B10-AF4A-A593BC7B90FB}"/>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50000"/>
              </a:schemeClr>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1-B5F7-4DA4-8226-6BBEAD2DCB0C}"/>
              </c:ext>
            </c:extLst>
          </c:dPt>
          <c:val>
            <c:numRef>
              <c:f>Rating!$B$7</c:f>
              <c:numCache>
                <c:formatCode>0.0</c:formatCode>
                <c:ptCount val="1"/>
                <c:pt idx="0">
                  <c:v>2.6265306122448981</c:v>
                </c:pt>
              </c:numCache>
            </c:numRef>
          </c:val>
          <c:extLst>
            <c:ext xmlns:c16="http://schemas.microsoft.com/office/drawing/2014/chart" uri="{C3380CC4-5D6E-409C-BE32-E72D297353CC}">
              <c16:uniqueId val="{00000000-E8C9-4D0C-8A7A-1D91666EDB8D}"/>
            </c:ext>
          </c:extLst>
        </c:ser>
        <c:ser>
          <c:idx val="1"/>
          <c:order val="1"/>
          <c:spPr>
            <a:solidFill>
              <a:srgbClr val="FFFF00"/>
            </a:solidFill>
            <a:ln>
              <a:noFill/>
            </a:ln>
            <a:effectLst/>
          </c:spPr>
          <c:invertIfNegative val="0"/>
          <c:dPt>
            <c:idx val="0"/>
            <c:invertIfNegative val="0"/>
            <c:bubble3D val="0"/>
            <c:spPr>
              <a:solidFill>
                <a:schemeClr val="bg1">
                  <a:lumMod val="85000"/>
                </a:schemeClr>
              </a:solidFill>
              <a:ln>
                <a:noFill/>
              </a:ln>
              <a:effectLst/>
            </c:spPr>
            <c:extLst>
              <c:ext xmlns:c16="http://schemas.microsoft.com/office/drawing/2014/chart" uri="{C3380CC4-5D6E-409C-BE32-E72D297353CC}">
                <c16:uniqueId val="{00000000-B5F7-4DA4-8226-6BBEAD2DCB0C}"/>
              </c:ext>
            </c:extLst>
          </c:dPt>
          <c:val>
            <c:numRef>
              <c:f>Rating!$B$8</c:f>
              <c:numCache>
                <c:formatCode>0.0</c:formatCode>
                <c:ptCount val="1"/>
                <c:pt idx="0">
                  <c:v>1.3734693877551019</c:v>
                </c:pt>
              </c:numCache>
            </c:numRef>
          </c:val>
          <c:extLst>
            <c:ext xmlns:c16="http://schemas.microsoft.com/office/drawing/2014/chart" uri="{C3380CC4-5D6E-409C-BE32-E72D297353CC}">
              <c16:uniqueId val="{00000001-E8C9-4D0C-8A7A-1D91666EDB8D}"/>
            </c:ext>
          </c:extLst>
        </c:ser>
        <c:dLbls>
          <c:showLegendKey val="0"/>
          <c:showVal val="0"/>
          <c:showCatName val="0"/>
          <c:showSerName val="0"/>
          <c:showPercent val="0"/>
          <c:showBubbleSize val="0"/>
        </c:dLbls>
        <c:gapWidth val="0"/>
        <c:overlap val="100"/>
        <c:axId val="644775167"/>
        <c:axId val="640416191"/>
      </c:barChart>
      <c:catAx>
        <c:axId val="644775167"/>
        <c:scaling>
          <c:orientation val="minMax"/>
        </c:scaling>
        <c:delete val="1"/>
        <c:axPos val="l"/>
        <c:majorTickMark val="out"/>
        <c:minorTickMark val="none"/>
        <c:tickLblPos val="nextTo"/>
        <c:crossAx val="640416191"/>
        <c:crosses val="autoZero"/>
        <c:auto val="1"/>
        <c:lblAlgn val="ctr"/>
        <c:lblOffset val="100"/>
        <c:noMultiLvlLbl val="0"/>
      </c:catAx>
      <c:valAx>
        <c:axId val="640416191"/>
        <c:scaling>
          <c:orientation val="minMax"/>
          <c:max val="4"/>
        </c:scaling>
        <c:delete val="1"/>
        <c:axPos val="b"/>
        <c:numFmt formatCode="0.0" sourceLinked="1"/>
        <c:majorTickMark val="out"/>
        <c:minorTickMark val="none"/>
        <c:tickLblPos val="nextTo"/>
        <c:crossAx val="6447751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002060"/>
            </a:solidFill>
            <a:ln>
              <a:noFill/>
            </a:ln>
          </c:spPr>
          <c:dPt>
            <c:idx val="0"/>
            <c:bubble3D val="0"/>
            <c:spPr>
              <a:solidFill>
                <a:srgbClr val="D96DC7"/>
              </a:solidFill>
              <a:ln w="19050">
                <a:noFill/>
              </a:ln>
              <a:effectLst/>
            </c:spPr>
            <c:extLst>
              <c:ext xmlns:c16="http://schemas.microsoft.com/office/drawing/2014/chart" uri="{C3380CC4-5D6E-409C-BE32-E72D297353CC}">
                <c16:uniqueId val="{00000001-1073-455C-A8E8-B89DA4C73D39}"/>
              </c:ext>
            </c:extLst>
          </c:dPt>
          <c:dPt>
            <c:idx val="1"/>
            <c:bubble3D val="0"/>
            <c:spPr>
              <a:solidFill>
                <a:schemeClr val="bg1">
                  <a:lumMod val="75000"/>
                </a:schemeClr>
              </a:solidFill>
              <a:ln w="19050">
                <a:noFill/>
              </a:ln>
              <a:effectLst/>
            </c:spPr>
            <c:extLst>
              <c:ext xmlns:c16="http://schemas.microsoft.com/office/drawing/2014/chart" uri="{C3380CC4-5D6E-409C-BE32-E72D297353CC}">
                <c16:uniqueId val="{00000003-1073-455C-A8E8-B89DA4C73D39}"/>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1073-455C-A8E8-B89DA4C73D3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002060"/>
            </a:solidFill>
            <a:ln>
              <a:noFill/>
            </a:ln>
          </c:spPr>
          <c:dPt>
            <c:idx val="0"/>
            <c:bubble3D val="0"/>
            <c:spPr>
              <a:solidFill>
                <a:schemeClr val="bg1">
                  <a:lumMod val="75000"/>
                </a:schemeClr>
              </a:solidFill>
              <a:ln w="19050">
                <a:noFill/>
              </a:ln>
              <a:effectLst/>
            </c:spPr>
            <c:extLst>
              <c:ext xmlns:c16="http://schemas.microsoft.com/office/drawing/2014/chart" uri="{C3380CC4-5D6E-409C-BE32-E72D297353CC}">
                <c16:uniqueId val="{00000001-B0B3-4B41-85CB-818D628738EE}"/>
              </c:ext>
            </c:extLst>
          </c:dPt>
          <c:dPt>
            <c:idx val="1"/>
            <c:bubble3D val="0"/>
            <c:spPr>
              <a:solidFill>
                <a:srgbClr val="002060"/>
              </a:solidFill>
              <a:ln w="19050">
                <a:noFill/>
              </a:ln>
              <a:effectLst/>
            </c:spPr>
            <c:extLst>
              <c:ext xmlns:c16="http://schemas.microsoft.com/office/drawing/2014/chart" uri="{C3380CC4-5D6E-409C-BE32-E72D297353CC}">
                <c16:uniqueId val="{00000003-B0B3-4B41-85CB-818D628738EE}"/>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B0B3-4B41-85CB-818D628738EE}"/>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 attrition!PivotTable2</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60000"/>
                  <a:lumOff val="4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lumMod val="50000"/>
                </a:schemeClr>
              </a:gs>
              <a:gs pos="100000">
                <a:schemeClr val="accent6">
                  <a:lumMod val="60000"/>
                  <a:lumOff val="40000"/>
                </a:schemeClr>
              </a:gs>
            </a:gsLst>
            <a:lin ang="0" scaled="0"/>
          </a:gradFill>
          <a:ln>
            <a:noFill/>
          </a:ln>
          <a:effectLst/>
        </c:spPr>
      </c:pivotFmt>
      <c:pivotFmt>
        <c:idx val="4"/>
        <c:spPr>
          <a:gradFill>
            <a:gsLst>
              <a:gs pos="0">
                <a:schemeClr val="accent6">
                  <a:lumMod val="50000"/>
                </a:schemeClr>
              </a:gs>
              <a:gs pos="100000">
                <a:schemeClr val="accent6">
                  <a:lumMod val="60000"/>
                  <a:lumOff val="40000"/>
                </a:schemeClr>
              </a:gs>
            </a:gsLst>
            <a:lin ang="0" scaled="0"/>
          </a:gradFill>
          <a:ln>
            <a:noFill/>
          </a:ln>
          <a:effectLst/>
        </c:spPr>
      </c:pivotFmt>
      <c:pivotFmt>
        <c:idx val="5"/>
        <c:spPr>
          <a:gradFill>
            <a:gsLst>
              <a:gs pos="0">
                <a:schemeClr val="accent6">
                  <a:lumMod val="50000"/>
                </a:schemeClr>
              </a:gs>
              <a:gs pos="100000">
                <a:schemeClr val="accent6">
                  <a:lumMod val="60000"/>
                  <a:lumOff val="40000"/>
                </a:schemeClr>
              </a:gs>
            </a:gsLst>
            <a:lin ang="0" scaled="0"/>
          </a:gradFill>
          <a:ln>
            <a:noFill/>
          </a:ln>
          <a:effectLst/>
        </c:spPr>
      </c:pivotFmt>
      <c:pivotFmt>
        <c:idx val="6"/>
        <c:spPr>
          <a:gradFill>
            <a:gsLst>
              <a:gs pos="0">
                <a:schemeClr val="accent6">
                  <a:lumMod val="50000"/>
                </a:schemeClr>
              </a:gs>
              <a:gs pos="100000">
                <a:schemeClr val="accent6">
                  <a:lumMod val="60000"/>
                  <a:lumOff val="40000"/>
                </a:schemeClr>
              </a:gs>
            </a:gsLst>
            <a:lin ang="0" scaled="0"/>
          </a:gradFill>
          <a:ln>
            <a:noFill/>
          </a:ln>
          <a:effectLst/>
        </c:spPr>
      </c:pivotFmt>
      <c:pivotFmt>
        <c:idx val="7"/>
        <c:spPr>
          <a:gradFill>
            <a:gsLst>
              <a:gs pos="0">
                <a:schemeClr val="accent6">
                  <a:lumMod val="50000"/>
                </a:schemeClr>
              </a:gs>
              <a:gs pos="100000">
                <a:schemeClr val="accent6">
                  <a:lumMod val="60000"/>
                  <a:lumOff val="40000"/>
                </a:schemeClr>
              </a:gs>
            </a:gsLst>
            <a:lin ang="0" scaled="0"/>
          </a:gradFill>
          <a:ln>
            <a:noFill/>
          </a:ln>
          <a:effectLst/>
        </c:spPr>
      </c:pivotFmt>
    </c:pivotFmts>
    <c:plotArea>
      <c:layout/>
      <c:barChart>
        <c:barDir val="bar"/>
        <c:grouping val="clustered"/>
        <c:varyColors val="1"/>
        <c:ser>
          <c:idx val="0"/>
          <c:order val="0"/>
          <c:tx>
            <c:strRef>
              <c:f>'edu attrition'!$B$3</c:f>
              <c:strCache>
                <c:ptCount val="1"/>
                <c:pt idx="0">
                  <c:v>Total</c:v>
                </c:pt>
              </c:strCache>
            </c:strRef>
          </c:tx>
          <c:spPr>
            <a:gradFill>
              <a:gsLst>
                <a:gs pos="0">
                  <a:schemeClr val="accent6">
                    <a:lumMod val="50000"/>
                  </a:schemeClr>
                </a:gs>
                <a:gs pos="100000">
                  <a:schemeClr val="accent6">
                    <a:lumMod val="60000"/>
                    <a:lumOff val="40000"/>
                  </a:schemeClr>
                </a:gs>
              </a:gsLst>
              <a:lin ang="0" scaled="0"/>
            </a:gradFill>
          </c:spPr>
          <c:invertIfNegative val="1"/>
          <c:dPt>
            <c:idx val="0"/>
            <c:invertIfNegative val="1"/>
            <c:bubble3D val="0"/>
            <c:spPr>
              <a:gradFill>
                <a:gsLst>
                  <a:gs pos="0">
                    <a:schemeClr val="accent6">
                      <a:lumMod val="50000"/>
                    </a:schemeClr>
                  </a:gs>
                  <a:gs pos="100000">
                    <a:schemeClr val="accent6">
                      <a:lumMod val="60000"/>
                      <a:lumOff val="40000"/>
                    </a:schemeClr>
                  </a:gs>
                </a:gsLst>
                <a:lin ang="0" scaled="0"/>
              </a:gradFill>
              <a:ln>
                <a:noFill/>
              </a:ln>
              <a:effectLst/>
            </c:spPr>
            <c:extLst>
              <c:ext xmlns:c16="http://schemas.microsoft.com/office/drawing/2014/chart" uri="{C3380CC4-5D6E-409C-BE32-E72D297353CC}">
                <c16:uniqueId val="{00000001-E87F-4046-B2C4-3672CF8C8D56}"/>
              </c:ext>
            </c:extLst>
          </c:dPt>
          <c:dPt>
            <c:idx val="1"/>
            <c:invertIfNegative val="1"/>
            <c:bubble3D val="0"/>
            <c:spPr>
              <a:gradFill>
                <a:gsLst>
                  <a:gs pos="0">
                    <a:schemeClr val="accent6">
                      <a:lumMod val="50000"/>
                    </a:schemeClr>
                  </a:gs>
                  <a:gs pos="100000">
                    <a:schemeClr val="accent6">
                      <a:lumMod val="60000"/>
                      <a:lumOff val="40000"/>
                    </a:schemeClr>
                  </a:gs>
                </a:gsLst>
                <a:lin ang="0" scaled="0"/>
              </a:gradFill>
              <a:ln>
                <a:noFill/>
              </a:ln>
              <a:effectLst/>
            </c:spPr>
            <c:extLst>
              <c:ext xmlns:c16="http://schemas.microsoft.com/office/drawing/2014/chart" uri="{C3380CC4-5D6E-409C-BE32-E72D297353CC}">
                <c16:uniqueId val="{00000003-E87F-4046-B2C4-3672CF8C8D56}"/>
              </c:ext>
            </c:extLst>
          </c:dPt>
          <c:dPt>
            <c:idx val="2"/>
            <c:invertIfNegative val="1"/>
            <c:bubble3D val="0"/>
            <c:spPr>
              <a:gradFill>
                <a:gsLst>
                  <a:gs pos="0">
                    <a:schemeClr val="accent6">
                      <a:lumMod val="50000"/>
                    </a:schemeClr>
                  </a:gs>
                  <a:gs pos="100000">
                    <a:schemeClr val="accent6">
                      <a:lumMod val="60000"/>
                      <a:lumOff val="40000"/>
                    </a:schemeClr>
                  </a:gs>
                </a:gsLst>
                <a:lin ang="0" scaled="0"/>
              </a:gradFill>
              <a:ln>
                <a:noFill/>
              </a:ln>
              <a:effectLst/>
            </c:spPr>
            <c:extLst>
              <c:ext xmlns:c16="http://schemas.microsoft.com/office/drawing/2014/chart" uri="{C3380CC4-5D6E-409C-BE32-E72D297353CC}">
                <c16:uniqueId val="{00000005-E87F-4046-B2C4-3672CF8C8D56}"/>
              </c:ext>
            </c:extLst>
          </c:dPt>
          <c:dPt>
            <c:idx val="3"/>
            <c:invertIfNegative val="1"/>
            <c:bubble3D val="0"/>
            <c:spPr>
              <a:gradFill>
                <a:gsLst>
                  <a:gs pos="0">
                    <a:schemeClr val="accent6">
                      <a:lumMod val="50000"/>
                    </a:schemeClr>
                  </a:gs>
                  <a:gs pos="100000">
                    <a:schemeClr val="accent6">
                      <a:lumMod val="60000"/>
                      <a:lumOff val="40000"/>
                    </a:schemeClr>
                  </a:gs>
                </a:gsLst>
                <a:lin ang="0" scaled="0"/>
              </a:gradFill>
              <a:ln>
                <a:noFill/>
              </a:ln>
              <a:effectLst/>
            </c:spPr>
            <c:extLst>
              <c:ext xmlns:c16="http://schemas.microsoft.com/office/drawing/2014/chart" uri="{C3380CC4-5D6E-409C-BE32-E72D297353CC}">
                <c16:uniqueId val="{00000007-E87F-4046-B2C4-3672CF8C8D56}"/>
              </c:ext>
            </c:extLst>
          </c:dPt>
          <c:dPt>
            <c:idx val="4"/>
            <c:invertIfNegative val="1"/>
            <c:bubble3D val="0"/>
            <c:spPr>
              <a:gradFill>
                <a:gsLst>
                  <a:gs pos="0">
                    <a:schemeClr val="accent6">
                      <a:lumMod val="50000"/>
                    </a:schemeClr>
                  </a:gs>
                  <a:gs pos="100000">
                    <a:schemeClr val="accent6">
                      <a:lumMod val="60000"/>
                      <a:lumOff val="40000"/>
                    </a:schemeClr>
                  </a:gs>
                </a:gsLst>
                <a:lin ang="0" scaled="0"/>
              </a:gradFill>
              <a:ln>
                <a:noFill/>
              </a:ln>
              <a:effectLst/>
            </c:spPr>
            <c:extLst>
              <c:ext xmlns:c16="http://schemas.microsoft.com/office/drawing/2014/chart" uri="{C3380CC4-5D6E-409C-BE32-E72D297353CC}">
                <c16:uniqueId val="{00000009-E87F-4046-B2C4-3672CF8C8D56}"/>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 attrition'!$A$4:$A$9</c:f>
              <c:strCache>
                <c:ptCount val="5"/>
                <c:pt idx="0">
                  <c:v>Doctoral Degree</c:v>
                </c:pt>
                <c:pt idx="1">
                  <c:v>High School</c:v>
                </c:pt>
                <c:pt idx="2">
                  <c:v>Associates Degree</c:v>
                </c:pt>
                <c:pt idx="3">
                  <c:v>Master's Degree</c:v>
                </c:pt>
                <c:pt idx="4">
                  <c:v>Bachelor's Degree</c:v>
                </c:pt>
              </c:strCache>
            </c:strRef>
          </c:cat>
          <c:val>
            <c:numRef>
              <c:f>'edu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063-49BC-AC39-EBE597EE583B}"/>
            </c:ext>
          </c:extLst>
        </c:ser>
        <c:dLbls>
          <c:dLblPos val="outEnd"/>
          <c:showLegendKey val="0"/>
          <c:showVal val="1"/>
          <c:showCatName val="0"/>
          <c:showSerName val="0"/>
          <c:showPercent val="0"/>
          <c:showBubbleSize val="0"/>
        </c:dLbls>
        <c:gapWidth val="32"/>
        <c:axId val="1756376416"/>
        <c:axId val="1801750288"/>
      </c:barChart>
      <c:catAx>
        <c:axId val="175637641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1750288"/>
        <c:crosses val="autoZero"/>
        <c:auto val="1"/>
        <c:lblAlgn val="ctr"/>
        <c:lblOffset val="100"/>
        <c:noMultiLvlLbl val="0"/>
      </c:catAx>
      <c:valAx>
        <c:axId val="1801750288"/>
        <c:scaling>
          <c:orientation val="minMax"/>
        </c:scaling>
        <c:delete val="1"/>
        <c:axPos val="b"/>
        <c:numFmt formatCode="General" sourceLinked="1"/>
        <c:majorTickMark val="out"/>
        <c:minorTickMark val="none"/>
        <c:tickLblPos val="nextTo"/>
        <c:crossAx val="1756376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Dashboard.xlsx]dept wise attrition!PivotTable5</c:name>
    <c:fmtId val="8"/>
  </c:pivotSource>
  <c:chart>
    <c:autoTitleDeleted val="1"/>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marker>
          <c:symbol val="none"/>
        </c:marker>
        <c:dLbl>
          <c:idx val="0"/>
          <c:delete val="1"/>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2"/>
          </a:solidFill>
          <a:ln w="19050">
            <a:solidFill>
              <a:schemeClr val="lt1"/>
            </a:solidFill>
          </a:ln>
          <a:effectLst/>
        </c:spPr>
      </c:pivotFmt>
      <c:pivotFmt>
        <c:idx val="12"/>
        <c:spPr>
          <a:solidFill>
            <a:schemeClr val="accent3"/>
          </a:solidFill>
          <a:ln w="19050">
            <a:solidFill>
              <a:schemeClr val="lt1"/>
            </a:solidFill>
          </a:ln>
          <a:effectLst/>
        </c:spPr>
      </c:pivotFmt>
      <c:pivotFmt>
        <c:idx val="13"/>
        <c:marker>
          <c:symbol val="none"/>
        </c:marker>
        <c:dLbl>
          <c:idx val="0"/>
          <c:delete val="1"/>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2"/>
          </a:solidFill>
          <a:ln w="19050">
            <a:solidFill>
              <a:schemeClr val="lt1"/>
            </a:solidFill>
          </a:ln>
          <a:effectLst/>
        </c:spPr>
      </c:pivotFmt>
      <c:pivotFmt>
        <c:idx val="16"/>
        <c:spPr>
          <a:solidFill>
            <a:schemeClr val="accent3"/>
          </a:solidFill>
          <a:ln w="19050">
            <a:solidFill>
              <a:schemeClr val="lt1"/>
            </a:solidFill>
          </a:ln>
          <a:effectLst/>
        </c:spPr>
      </c:pivotFmt>
      <c:pivotFmt>
        <c:idx val="17"/>
        <c:marker>
          <c:symbol val="none"/>
        </c:marker>
        <c:dLbl>
          <c:idx val="0"/>
          <c:delete val="1"/>
          <c:extLst>
            <c:ext xmlns:c15="http://schemas.microsoft.com/office/drawing/2012/chart" uri="{CE6537A1-D6FC-4f65-9D91-7224C49458BB}"/>
          </c:extLst>
        </c:dLbl>
      </c:pivotFmt>
      <c:pivotFmt>
        <c:idx val="18"/>
        <c:spPr>
          <a:solidFill>
            <a:schemeClr val="accent1"/>
          </a:solidFill>
          <a:ln w="19050">
            <a:solidFill>
              <a:schemeClr val="lt1"/>
            </a:solidFill>
          </a:ln>
          <a:effectLst/>
        </c:spPr>
      </c:pivotFmt>
      <c:pivotFmt>
        <c:idx val="19"/>
        <c:spPr>
          <a:solidFill>
            <a:schemeClr val="accent2"/>
          </a:solidFill>
          <a:ln w="19050">
            <a:solidFill>
              <a:schemeClr val="lt1"/>
            </a:solidFill>
          </a:ln>
          <a:effectLst/>
        </c:spPr>
      </c:pivotFmt>
      <c:pivotFmt>
        <c:idx val="20"/>
        <c:spPr>
          <a:solidFill>
            <a:schemeClr val="accent3"/>
          </a:solidFill>
          <a:ln w="19050">
            <a:solidFill>
              <a:schemeClr val="lt1"/>
            </a:solidFill>
          </a:ln>
          <a:effectLst/>
        </c:spPr>
      </c:pivotFmt>
      <c:pivotFmt>
        <c:idx val="21"/>
        <c:marker>
          <c:symbol val="none"/>
        </c:marker>
        <c:dLbl>
          <c:idx val="0"/>
          <c:delete val="1"/>
          <c:extLst>
            <c:ext xmlns:c15="http://schemas.microsoft.com/office/drawing/2012/chart" uri="{CE6537A1-D6FC-4f65-9D91-7224C49458BB}"/>
          </c:extLst>
        </c:dLbl>
      </c:pivotFmt>
      <c:pivotFmt>
        <c:idx val="22"/>
        <c:spPr>
          <a:solidFill>
            <a:schemeClr val="accent1"/>
          </a:solidFill>
          <a:ln w="19050">
            <a:solidFill>
              <a:schemeClr val="lt1"/>
            </a:solidFill>
          </a:ln>
          <a:effectLst/>
        </c:spPr>
      </c:pivotFmt>
      <c:pivotFmt>
        <c:idx val="23"/>
        <c:spPr>
          <a:solidFill>
            <a:schemeClr val="accent2"/>
          </a:solidFill>
          <a:ln w="19050">
            <a:solidFill>
              <a:schemeClr val="lt1"/>
            </a:solidFill>
          </a:ln>
          <a:effectLst/>
        </c:spPr>
      </c:pivotFmt>
      <c:pivotFmt>
        <c:idx val="24"/>
        <c:spPr>
          <a:solidFill>
            <a:schemeClr val="accent3"/>
          </a:solidFill>
          <a:ln w="19050">
            <a:solidFill>
              <a:schemeClr val="lt1"/>
            </a:solidFill>
          </a:ln>
          <a:effectLst/>
        </c:spPr>
      </c:pivotFmt>
      <c:pivotFmt>
        <c:idx val="25"/>
        <c:marker>
          <c:symbol val="none"/>
        </c:marker>
        <c:dLbl>
          <c:idx val="0"/>
          <c:delete val="1"/>
          <c:extLst>
            <c:ext xmlns:c15="http://schemas.microsoft.com/office/drawing/2012/chart" uri="{CE6537A1-D6FC-4f65-9D91-7224C49458BB}"/>
          </c:extLst>
        </c:dLbl>
      </c:pivotFmt>
      <c:pivotFmt>
        <c:idx val="26"/>
        <c:spPr>
          <a:solidFill>
            <a:schemeClr val="accent1"/>
          </a:solidFill>
          <a:ln w="19050">
            <a:solidFill>
              <a:schemeClr val="lt1"/>
            </a:solidFill>
          </a:ln>
          <a:effectLst/>
        </c:spPr>
      </c:pivotFmt>
      <c:pivotFmt>
        <c:idx val="27"/>
        <c:spPr>
          <a:solidFill>
            <a:schemeClr val="accent2"/>
          </a:solidFill>
          <a:ln w="19050">
            <a:solidFill>
              <a:schemeClr val="lt1"/>
            </a:solidFill>
          </a:ln>
          <a:effectLst/>
        </c:spPr>
      </c:pivotFmt>
      <c:pivotFmt>
        <c:idx val="28"/>
        <c:spPr>
          <a:solidFill>
            <a:schemeClr val="accent3"/>
          </a:solidFill>
          <a:ln w="19050">
            <a:solidFill>
              <a:schemeClr val="lt1"/>
            </a:solidFill>
          </a:ln>
          <a:effectLst/>
        </c:spPr>
      </c:pivotFmt>
      <c:pivotFmt>
        <c:idx val="29"/>
        <c:marker>
          <c:symbol val="none"/>
        </c:marker>
        <c:dLbl>
          <c:idx val="0"/>
          <c:delete val="1"/>
          <c:extLst>
            <c:ext xmlns:c15="http://schemas.microsoft.com/office/drawing/2012/chart" uri="{CE6537A1-D6FC-4f65-9D91-7224C49458BB}"/>
          </c:extLst>
        </c:dLbl>
      </c:pivotFmt>
      <c:pivotFmt>
        <c:idx val="30"/>
        <c:spPr>
          <a:solidFill>
            <a:schemeClr val="accent1"/>
          </a:solidFill>
          <a:ln w="19050">
            <a:solidFill>
              <a:schemeClr val="lt1"/>
            </a:solidFill>
          </a:ln>
          <a:effectLst/>
        </c:spPr>
      </c:pivotFmt>
      <c:pivotFmt>
        <c:idx val="31"/>
        <c:spPr>
          <a:solidFill>
            <a:schemeClr val="accent2"/>
          </a:solidFill>
          <a:ln w="19050">
            <a:solidFill>
              <a:schemeClr val="lt1"/>
            </a:solidFill>
          </a:ln>
          <a:effectLst/>
        </c:spPr>
      </c:pivotFmt>
      <c:pivotFmt>
        <c:idx val="32"/>
        <c:spPr>
          <a:solidFill>
            <a:schemeClr val="accent3"/>
          </a:solidFill>
          <a:ln w="19050">
            <a:solidFill>
              <a:schemeClr val="lt1"/>
            </a:solidFill>
          </a:ln>
          <a:effectLst/>
        </c:spPr>
      </c:pivotFmt>
      <c:pivotFmt>
        <c:idx val="33"/>
        <c:marker>
          <c:symbol val="none"/>
        </c:marker>
        <c:dLbl>
          <c:idx val="0"/>
          <c:delete val="1"/>
          <c:extLst>
            <c:ext xmlns:c15="http://schemas.microsoft.com/office/drawing/2012/chart" uri="{CE6537A1-D6FC-4f65-9D91-7224C49458BB}"/>
          </c:extLst>
        </c:dLbl>
      </c:pivotFmt>
      <c:pivotFmt>
        <c:idx val="34"/>
        <c:spPr>
          <a:solidFill>
            <a:schemeClr val="accent1"/>
          </a:solidFill>
          <a:ln w="19050">
            <a:solidFill>
              <a:schemeClr val="lt1"/>
            </a:solidFill>
          </a:ln>
          <a:effectLst/>
        </c:spPr>
      </c:pivotFmt>
      <c:pivotFmt>
        <c:idx val="35"/>
        <c:spPr>
          <a:solidFill>
            <a:schemeClr val="accent2"/>
          </a:solidFill>
          <a:ln w="19050">
            <a:solidFill>
              <a:schemeClr val="lt1"/>
            </a:solidFill>
          </a:ln>
          <a:effectLst/>
        </c:spPr>
      </c:pivotFmt>
      <c:pivotFmt>
        <c:idx val="36"/>
        <c:spPr>
          <a:solidFill>
            <a:schemeClr val="accent3"/>
          </a:solidFill>
          <a:ln w="19050">
            <a:solidFill>
              <a:schemeClr val="lt1"/>
            </a:solidFill>
          </a:ln>
          <a:effectLst/>
        </c:spPr>
      </c:pivotFmt>
      <c:pivotFmt>
        <c:idx val="37"/>
        <c:marker>
          <c:symbol val="none"/>
        </c:marker>
        <c:dLbl>
          <c:idx val="0"/>
          <c:delete val="1"/>
          <c:extLst>
            <c:ext xmlns:c15="http://schemas.microsoft.com/office/drawing/2012/chart" uri="{CE6537A1-D6FC-4f65-9D91-7224C49458BB}"/>
          </c:extLst>
        </c:dLbl>
      </c:pivotFmt>
      <c:pivotFmt>
        <c:idx val="38"/>
        <c:spPr>
          <a:solidFill>
            <a:schemeClr val="accent1"/>
          </a:solidFill>
          <a:ln w="19050">
            <a:solidFill>
              <a:schemeClr val="lt1"/>
            </a:solidFill>
          </a:ln>
          <a:effectLst/>
        </c:spPr>
      </c:pivotFmt>
      <c:pivotFmt>
        <c:idx val="39"/>
        <c:spPr>
          <a:solidFill>
            <a:schemeClr val="accent2"/>
          </a:solidFill>
          <a:ln w="19050">
            <a:solidFill>
              <a:schemeClr val="lt1"/>
            </a:solidFill>
          </a:ln>
          <a:effectLst/>
        </c:spPr>
      </c:pivotFmt>
      <c:pivotFmt>
        <c:idx val="40"/>
        <c:spPr>
          <a:solidFill>
            <a:schemeClr val="accent3"/>
          </a:solidFill>
          <a:ln w="19050">
            <a:solidFill>
              <a:schemeClr val="lt1"/>
            </a:solidFill>
          </a:ln>
          <a:effectLst/>
        </c:spPr>
      </c:pivotFmt>
      <c:pivotFmt>
        <c:idx val="41"/>
        <c:marker>
          <c:symbol val="none"/>
        </c:marker>
        <c:dLbl>
          <c:idx val="0"/>
          <c:spPr>
            <a:noFill/>
            <a:ln>
              <a:noFill/>
            </a:ln>
            <a:effectLst/>
          </c:spPr>
          <c:txPr>
            <a:bodyPr wrap="square" lIns="38100" tIns="19050" rIns="38100" bIns="19050" anchor="ctr">
              <a:spAutoFit/>
            </a:bodyPr>
            <a:lstStyle/>
            <a:p>
              <a:pPr>
                <a:defRPr sz="900" b="0">
                  <a:solidFill>
                    <a:schemeClr val="bg1"/>
                  </a:solidFill>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2"/>
        <c:spPr>
          <a:gradFill>
            <a:gsLst>
              <a:gs pos="0">
                <a:schemeClr val="bg1">
                  <a:lumMod val="65000"/>
                </a:schemeClr>
              </a:gs>
              <a:gs pos="100000">
                <a:schemeClr val="accent2">
                  <a:lumMod val="75000"/>
                </a:schemeClr>
              </a:gs>
            </a:gsLst>
            <a:lin ang="0" scaled="0"/>
          </a:gradFill>
          <a:ln w="19050">
            <a:noFill/>
          </a:ln>
          <a:effectLst/>
        </c:spPr>
        <c:dLbl>
          <c:idx val="0"/>
          <c:layout>
            <c:manualLayout>
              <c:x val="-2.6550245605351238E-2"/>
              <c:y val="4.3412549425111108E-2"/>
            </c:manualLayout>
          </c:layout>
          <c:spPr>
            <a:noFill/>
            <a:ln>
              <a:noFill/>
            </a:ln>
            <a:effectLst/>
          </c:spPr>
          <c:txPr>
            <a:bodyPr wrap="square" lIns="38100" tIns="19050" rIns="38100" bIns="19050" anchor="ctr">
              <a:spAutoFit/>
            </a:bodyPr>
            <a:lstStyle/>
            <a:p>
              <a:pPr>
                <a:defRPr sz="900" b="0">
                  <a:solidFill>
                    <a:schemeClr val="bg1"/>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3"/>
        <c:spPr>
          <a:gradFill>
            <a:gsLst>
              <a:gs pos="0">
                <a:srgbClr val="002060"/>
              </a:gs>
              <a:gs pos="100000">
                <a:schemeClr val="accent1">
                  <a:lumMod val="75000"/>
                </a:schemeClr>
              </a:gs>
            </a:gsLst>
            <a:lin ang="0" scaled="0"/>
          </a:gradFill>
          <a:ln w="19050">
            <a:noFill/>
          </a:ln>
          <a:effectLst/>
        </c:spPr>
      </c:pivotFmt>
      <c:pivotFmt>
        <c:idx val="44"/>
        <c:spPr>
          <a:gradFill>
            <a:gsLst>
              <a:gs pos="0">
                <a:schemeClr val="bg2">
                  <a:lumMod val="50000"/>
                </a:schemeClr>
              </a:gs>
              <a:gs pos="100000">
                <a:schemeClr val="tx1">
                  <a:lumMod val="65000"/>
                  <a:lumOff val="35000"/>
                </a:schemeClr>
              </a:gs>
            </a:gsLst>
            <a:lin ang="0" scaled="0"/>
          </a:gradFill>
          <a:ln w="19050">
            <a:noFill/>
          </a:ln>
          <a:effectLst/>
        </c:spPr>
      </c:pivotFmt>
      <c:pivotFmt>
        <c:idx val="45"/>
        <c:dLbl>
          <c:idx val="0"/>
          <c:layout>
            <c:manualLayout>
              <c:x val="-0.29019207753965548"/>
              <c:y val="7.2264364610397203E-2"/>
            </c:manualLayout>
          </c:layout>
          <c:spPr>
            <a:noFill/>
            <a:ln>
              <a:noFill/>
            </a:ln>
            <a:effectLst/>
          </c:spPr>
          <c:txPr>
            <a:bodyPr wrap="square" lIns="38100" tIns="19050" rIns="38100" bIns="19050" anchor="ctr">
              <a:spAutoFit/>
            </a:bodyPr>
            <a:lstStyle/>
            <a:p>
              <a:pPr>
                <a:defRPr sz="900" b="0">
                  <a:solidFill>
                    <a:schemeClr val="bg1"/>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97752661869648"/>
          <c:y val="3.4435261707988982E-2"/>
          <c:w val="0.50718065003779278"/>
          <c:h val="0.92424242424242409"/>
        </c:manualLayout>
      </c:layout>
      <c:pieChart>
        <c:varyColors val="1"/>
        <c:ser>
          <c:idx val="0"/>
          <c:order val="0"/>
          <c:tx>
            <c:strRef>
              <c:f>'dept wise attrition'!$B$3</c:f>
              <c:strCache>
                <c:ptCount val="1"/>
                <c:pt idx="0">
                  <c:v>Total</c:v>
                </c:pt>
              </c:strCache>
            </c:strRef>
          </c:tx>
          <c:dPt>
            <c:idx val="0"/>
            <c:bubble3D val="0"/>
            <c:spPr>
              <a:gradFill>
                <a:gsLst>
                  <a:gs pos="0">
                    <a:schemeClr val="bg1">
                      <a:lumMod val="65000"/>
                    </a:schemeClr>
                  </a:gs>
                  <a:gs pos="100000">
                    <a:schemeClr val="accent2">
                      <a:lumMod val="75000"/>
                    </a:schemeClr>
                  </a:gs>
                </a:gsLst>
                <a:lin ang="0" scaled="0"/>
              </a:gradFill>
              <a:ln w="19050">
                <a:noFill/>
              </a:ln>
              <a:effectLst/>
            </c:spPr>
            <c:extLst>
              <c:ext xmlns:c16="http://schemas.microsoft.com/office/drawing/2014/chart" uri="{C3380CC4-5D6E-409C-BE32-E72D297353CC}">
                <c16:uniqueId val="{00000001-87D8-4072-AAAD-9ACC73D24B71}"/>
              </c:ext>
            </c:extLst>
          </c:dPt>
          <c:dPt>
            <c:idx val="1"/>
            <c:bubble3D val="0"/>
            <c:spPr>
              <a:gradFill>
                <a:gsLst>
                  <a:gs pos="0">
                    <a:srgbClr val="002060"/>
                  </a:gs>
                  <a:gs pos="100000">
                    <a:schemeClr val="accent1">
                      <a:lumMod val="75000"/>
                    </a:schemeClr>
                  </a:gs>
                </a:gsLst>
                <a:lin ang="0" scaled="0"/>
              </a:gradFill>
              <a:ln w="19050">
                <a:noFill/>
              </a:ln>
              <a:effectLst/>
            </c:spPr>
            <c:extLst>
              <c:ext xmlns:c16="http://schemas.microsoft.com/office/drawing/2014/chart" uri="{C3380CC4-5D6E-409C-BE32-E72D297353CC}">
                <c16:uniqueId val="{00000003-87D8-4072-AAAD-9ACC73D24B71}"/>
              </c:ext>
            </c:extLst>
          </c:dPt>
          <c:dPt>
            <c:idx val="2"/>
            <c:bubble3D val="0"/>
            <c:spPr>
              <a:gradFill>
                <a:gsLst>
                  <a:gs pos="0">
                    <a:schemeClr val="bg2">
                      <a:lumMod val="50000"/>
                    </a:schemeClr>
                  </a:gs>
                  <a:gs pos="100000">
                    <a:schemeClr val="tx1">
                      <a:lumMod val="65000"/>
                      <a:lumOff val="35000"/>
                    </a:schemeClr>
                  </a:gs>
                </a:gsLst>
                <a:lin ang="0" scaled="0"/>
              </a:gradFill>
              <a:ln w="19050">
                <a:noFill/>
              </a:ln>
              <a:effectLst/>
            </c:spPr>
            <c:extLst>
              <c:ext xmlns:c16="http://schemas.microsoft.com/office/drawing/2014/chart" uri="{C3380CC4-5D6E-409C-BE32-E72D297353CC}">
                <c16:uniqueId val="{00000005-87D8-4072-AAAD-9ACC73D24B71}"/>
              </c:ext>
            </c:extLst>
          </c:dPt>
          <c:dLbls>
            <c:dLbl>
              <c:idx val="0"/>
              <c:layout>
                <c:manualLayout>
                  <c:x val="-2.6550245605351238E-2"/>
                  <c:y val="4.3412549425111108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7D8-4072-AAAD-9ACC73D24B71}"/>
                </c:ext>
              </c:extLst>
            </c:dLbl>
            <c:dLbl>
              <c:idx val="3"/>
              <c:layout>
                <c:manualLayout>
                  <c:x val="-0.29019207753965548"/>
                  <c:y val="7.2264364610397203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C0E-4C38-98BA-11EC0E9B2FE7}"/>
                </c:ext>
              </c:extLst>
            </c:dLbl>
            <c:spPr>
              <a:noFill/>
              <a:ln>
                <a:noFill/>
              </a:ln>
              <a:effectLst/>
            </c:spPr>
            <c:txPr>
              <a:bodyPr wrap="square" lIns="38100" tIns="19050" rIns="38100" bIns="19050" anchor="ctr">
                <a:spAutoFit/>
              </a:bodyPr>
              <a:lstStyle/>
              <a:p>
                <a:pPr>
                  <a:defRPr sz="900" b="0">
                    <a:solidFill>
                      <a:schemeClr val="bg1"/>
                    </a:solidFill>
                  </a:defRPr>
                </a:pPr>
                <a:endParaRPr lang="en-US"/>
              </a:p>
            </c:txPr>
            <c:dLblPos val="inEnd"/>
            <c:showLegendKey val="0"/>
            <c:showVal val="1"/>
            <c:showCatName val="0"/>
            <c:showSerName val="0"/>
            <c:showPercent val="0"/>
            <c:showBubbleSize val="0"/>
            <c:showLeaderLines val="1"/>
            <c:extLst>
              <c:ext xmlns:c15="http://schemas.microsoft.com/office/drawing/2012/chart" uri="{CE6537A1-D6FC-4f65-9D91-7224C49458BB}"/>
            </c:extLst>
          </c:dLbls>
          <c:cat>
            <c:strRef>
              <c:f>'dept wise attrition'!$A$4:$A$8</c:f>
              <c:strCache>
                <c:ptCount val="4"/>
                <c:pt idx="0">
                  <c:v>HR</c:v>
                </c:pt>
                <c:pt idx="1">
                  <c:v>R&amp;D</c:v>
                </c:pt>
                <c:pt idx="2">
                  <c:v>Sales</c:v>
                </c:pt>
                <c:pt idx="3">
                  <c:v>(blank)</c:v>
                </c:pt>
              </c:strCache>
            </c:strRef>
          </c:cat>
          <c:val>
            <c:numRef>
              <c:f>'dept wise attrition'!$B$4:$B$8</c:f>
              <c:numCache>
                <c:formatCode>0.00%</c:formatCode>
                <c:ptCount val="4"/>
                <c:pt idx="0">
                  <c:v>5.0632911392405063E-2</c:v>
                </c:pt>
                <c:pt idx="1">
                  <c:v>0.56118143459915615</c:v>
                </c:pt>
                <c:pt idx="2">
                  <c:v>0.3881856540084388</c:v>
                </c:pt>
                <c:pt idx="3">
                  <c:v>0</c:v>
                </c:pt>
              </c:numCache>
            </c:numRef>
          </c:val>
          <c:extLst>
            <c:ext xmlns:c16="http://schemas.microsoft.com/office/drawing/2014/chart" uri="{C3380CC4-5D6E-409C-BE32-E72D297353CC}">
              <c16:uniqueId val="{00000006-87D8-4072-AAAD-9ACC73D24B71}"/>
            </c:ext>
          </c:extLst>
        </c:ser>
        <c:dLbls>
          <c:dLblPos val="inEnd"/>
          <c:showLegendKey val="0"/>
          <c:showVal val="1"/>
          <c:showCatName val="0"/>
          <c:showSerName val="0"/>
          <c:showPercent val="0"/>
          <c:showBubbleSize val="0"/>
          <c:showLeaderLines val="1"/>
        </c:dLbls>
        <c:firstSliceAng val="0"/>
      </c:pieChart>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age group!PivotTable6</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50000"/>
                </a:schemeClr>
              </a:gs>
              <a:gs pos="100000">
                <a:schemeClr val="accent2">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2">
                    <a:lumMod val="50000"/>
                  </a:schemeClr>
                </a:gs>
                <a:gs pos="100000">
                  <a:schemeClr val="accent2">
                    <a:lumMod val="7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CB19-4A70-AE22-06F978BFFC2D}"/>
            </c:ext>
          </c:extLst>
        </c:ser>
        <c:dLbls>
          <c:dLblPos val="outEnd"/>
          <c:showLegendKey val="0"/>
          <c:showVal val="1"/>
          <c:showCatName val="0"/>
          <c:showSerName val="0"/>
          <c:showPercent val="0"/>
          <c:showBubbleSize val="0"/>
        </c:dLbls>
        <c:gapWidth val="98"/>
        <c:overlap val="-27"/>
        <c:axId val="2016747024"/>
        <c:axId val="1762516320"/>
      </c:barChart>
      <c:catAx>
        <c:axId val="2016747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2516320"/>
        <c:crosses val="autoZero"/>
        <c:auto val="1"/>
        <c:lblAlgn val="ctr"/>
        <c:lblOffset val="100"/>
        <c:noMultiLvlLbl val="0"/>
      </c:catAx>
      <c:valAx>
        <c:axId val="1762516320"/>
        <c:scaling>
          <c:orientation val="minMax"/>
        </c:scaling>
        <c:delete val="1"/>
        <c:axPos val="l"/>
        <c:numFmt formatCode="General" sourceLinked="1"/>
        <c:majorTickMark val="none"/>
        <c:minorTickMark val="none"/>
        <c:tickLblPos val="nextTo"/>
        <c:crossAx val="2016747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F45-4341-BB48-DF0A16FACE1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F45-4341-BB48-DF0A16FACE17}"/>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0-06EE-4A82-AB72-EF6941C8B1A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3F5B-48FA-A26D-3AE950378FC1}"/>
            </c:ext>
          </c:extLst>
        </c:ser>
        <c:ser>
          <c:idx val="1"/>
          <c:order val="1"/>
          <c:spPr>
            <a:solidFill>
              <a:schemeClr val="accent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2-3F5B-48FA-A26D-3AE950378FC1}"/>
            </c:ext>
          </c:extLst>
        </c:ser>
        <c:dLbls>
          <c:showLegendKey val="0"/>
          <c:showVal val="0"/>
          <c:showCatName val="0"/>
          <c:showSerName val="0"/>
          <c:showPercent val="0"/>
          <c:showBubbleSize val="0"/>
        </c:dLbls>
        <c:gapWidth val="0"/>
        <c:overlap val="100"/>
        <c:axId val="644775167"/>
        <c:axId val="640416191"/>
      </c:barChart>
      <c:catAx>
        <c:axId val="644775167"/>
        <c:scaling>
          <c:orientation val="minMax"/>
        </c:scaling>
        <c:delete val="1"/>
        <c:axPos val="l"/>
        <c:majorTickMark val="out"/>
        <c:minorTickMark val="none"/>
        <c:tickLblPos val="nextTo"/>
        <c:crossAx val="640416191"/>
        <c:crosses val="autoZero"/>
        <c:auto val="1"/>
        <c:lblAlgn val="ctr"/>
        <c:lblOffset val="100"/>
        <c:noMultiLvlLbl val="0"/>
      </c:catAx>
      <c:valAx>
        <c:axId val="640416191"/>
        <c:scaling>
          <c:orientation val="minMax"/>
          <c:max val="4"/>
        </c:scaling>
        <c:delete val="1"/>
        <c:axPos val="b"/>
        <c:numFmt formatCode="0.0" sourceLinked="1"/>
        <c:majorTickMark val="out"/>
        <c:minorTickMark val="none"/>
        <c:tickLblPos val="nextTo"/>
        <c:crossAx val="6447751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BE4-49CD-AFCC-35337881490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BE4-49CD-AFCC-353378814909}"/>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28D7-4E26-BDAA-AB21462E6E0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 attrition!PivotTable2</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 attrition'!$A$4:$A$9</c:f>
              <c:strCache>
                <c:ptCount val="5"/>
                <c:pt idx="0">
                  <c:v>Doctoral Degree</c:v>
                </c:pt>
                <c:pt idx="1">
                  <c:v>High School</c:v>
                </c:pt>
                <c:pt idx="2">
                  <c:v>Associates Degree</c:v>
                </c:pt>
                <c:pt idx="3">
                  <c:v>Master's Degree</c:v>
                </c:pt>
                <c:pt idx="4">
                  <c:v>Bachelor's Degree</c:v>
                </c:pt>
              </c:strCache>
            </c:strRef>
          </c:cat>
          <c:val>
            <c:numRef>
              <c:f>'edu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9A8-41EA-8CBA-01505F51A945}"/>
            </c:ext>
          </c:extLst>
        </c:ser>
        <c:dLbls>
          <c:dLblPos val="outEnd"/>
          <c:showLegendKey val="0"/>
          <c:showVal val="1"/>
          <c:showCatName val="0"/>
          <c:showSerName val="0"/>
          <c:showPercent val="0"/>
          <c:showBubbleSize val="0"/>
        </c:dLbls>
        <c:gapWidth val="182"/>
        <c:axId val="1756376416"/>
        <c:axId val="1801750288"/>
      </c:barChart>
      <c:catAx>
        <c:axId val="175637641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1750288"/>
        <c:crosses val="autoZero"/>
        <c:auto val="1"/>
        <c:lblAlgn val="ctr"/>
        <c:lblOffset val="100"/>
        <c:noMultiLvlLbl val="0"/>
      </c:catAx>
      <c:valAx>
        <c:axId val="1801750288"/>
        <c:scaling>
          <c:orientation val="minMax"/>
        </c:scaling>
        <c:delete val="1"/>
        <c:axPos val="b"/>
        <c:numFmt formatCode="General" sourceLinked="1"/>
        <c:majorTickMark val="out"/>
        <c:minorTickMark val="none"/>
        <c:tickLblPos val="nextTo"/>
        <c:crossAx val="1756376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Dashboard.xlsx]dept wise attrition!PivotTable5</c:name>
    <c:fmtId val="0"/>
  </c:pivotSource>
  <c:chart>
    <c:autoTitleDeleted val="1"/>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marker>
          <c:symbol val="none"/>
        </c:marker>
        <c:dLbl>
          <c:idx val="0"/>
          <c:delete val="1"/>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2"/>
          </a:solidFill>
          <a:ln w="19050">
            <a:solidFill>
              <a:schemeClr val="lt1"/>
            </a:solidFill>
          </a:ln>
          <a:effectLst/>
        </c:spPr>
      </c:pivotFmt>
      <c:pivotFmt>
        <c:idx val="12"/>
        <c:spPr>
          <a:solidFill>
            <a:schemeClr val="accent3"/>
          </a:solidFill>
          <a:ln w="19050">
            <a:solidFill>
              <a:schemeClr val="lt1"/>
            </a:solidFill>
          </a:ln>
          <a:effectLst/>
        </c:spPr>
      </c:pivotFmt>
      <c:pivotFmt>
        <c:idx val="13"/>
        <c:marker>
          <c:symbol val="none"/>
        </c:marker>
        <c:dLbl>
          <c:idx val="0"/>
          <c:delete val="1"/>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2"/>
          </a:solidFill>
          <a:ln w="19050">
            <a:solidFill>
              <a:schemeClr val="lt1"/>
            </a:solidFill>
          </a:ln>
          <a:effectLst/>
        </c:spPr>
      </c:pivotFmt>
      <c:pivotFmt>
        <c:idx val="16"/>
        <c:spPr>
          <a:solidFill>
            <a:schemeClr val="accent3"/>
          </a:solidFill>
          <a:ln w="19050">
            <a:solidFill>
              <a:schemeClr val="lt1"/>
            </a:solidFill>
          </a:ln>
          <a:effectLst/>
        </c:spPr>
      </c:pivotFmt>
      <c:pivotFmt>
        <c:idx val="17"/>
        <c:marker>
          <c:symbol val="none"/>
        </c:marker>
        <c:dLbl>
          <c:idx val="0"/>
          <c:delete val="1"/>
          <c:extLst>
            <c:ext xmlns:c15="http://schemas.microsoft.com/office/drawing/2012/chart" uri="{CE6537A1-D6FC-4f65-9D91-7224C49458BB}"/>
          </c:extLst>
        </c:dLbl>
      </c:pivotFmt>
      <c:pivotFmt>
        <c:idx val="18"/>
        <c:spPr>
          <a:solidFill>
            <a:schemeClr val="accent1"/>
          </a:solidFill>
          <a:ln w="19050">
            <a:solidFill>
              <a:schemeClr val="lt1"/>
            </a:solidFill>
          </a:ln>
          <a:effectLst/>
        </c:spPr>
      </c:pivotFmt>
      <c:pivotFmt>
        <c:idx val="19"/>
        <c:spPr>
          <a:solidFill>
            <a:schemeClr val="accent2"/>
          </a:solidFill>
          <a:ln w="19050">
            <a:solidFill>
              <a:schemeClr val="lt1"/>
            </a:solidFill>
          </a:ln>
          <a:effectLst/>
        </c:spPr>
      </c:pivotFmt>
      <c:pivotFmt>
        <c:idx val="20"/>
        <c:spPr>
          <a:solidFill>
            <a:schemeClr val="accent3"/>
          </a:solidFill>
          <a:ln w="19050">
            <a:solidFill>
              <a:schemeClr val="lt1"/>
            </a:solidFill>
          </a:ln>
          <a:effectLst/>
        </c:spPr>
      </c:pivotFmt>
      <c:pivotFmt>
        <c:idx val="21"/>
        <c:marker>
          <c:symbol val="none"/>
        </c:marker>
        <c:dLbl>
          <c:idx val="0"/>
          <c:delete val="1"/>
          <c:extLst>
            <c:ext xmlns:c15="http://schemas.microsoft.com/office/drawing/2012/chart" uri="{CE6537A1-D6FC-4f65-9D91-7224C49458BB}"/>
          </c:extLst>
        </c:dLbl>
      </c:pivotFmt>
      <c:pivotFmt>
        <c:idx val="22"/>
        <c:spPr>
          <a:solidFill>
            <a:schemeClr val="accent1"/>
          </a:solidFill>
          <a:ln w="19050">
            <a:solidFill>
              <a:schemeClr val="lt1"/>
            </a:solidFill>
          </a:ln>
          <a:effectLst/>
        </c:spPr>
      </c:pivotFmt>
      <c:pivotFmt>
        <c:idx val="23"/>
        <c:spPr>
          <a:solidFill>
            <a:schemeClr val="accent2"/>
          </a:solidFill>
          <a:ln w="19050">
            <a:solidFill>
              <a:schemeClr val="lt1"/>
            </a:solidFill>
          </a:ln>
          <a:effectLst/>
        </c:spPr>
      </c:pivotFmt>
      <c:pivotFmt>
        <c:idx val="24"/>
        <c:spPr>
          <a:solidFill>
            <a:schemeClr val="accent3"/>
          </a:solidFill>
          <a:ln w="19050">
            <a:solidFill>
              <a:schemeClr val="lt1"/>
            </a:solidFill>
          </a:ln>
          <a:effectLst/>
        </c:spPr>
      </c:pivotFmt>
      <c:pivotFmt>
        <c:idx val="25"/>
        <c:marker>
          <c:symbol val="none"/>
        </c:marker>
        <c:dLbl>
          <c:idx val="0"/>
          <c:delete val="1"/>
          <c:extLst>
            <c:ext xmlns:c15="http://schemas.microsoft.com/office/drawing/2012/chart" uri="{CE6537A1-D6FC-4f65-9D91-7224C49458BB}"/>
          </c:extLst>
        </c:dLbl>
      </c:pivotFmt>
      <c:pivotFmt>
        <c:idx val="26"/>
        <c:spPr>
          <a:solidFill>
            <a:schemeClr val="accent1"/>
          </a:solidFill>
          <a:ln w="19050">
            <a:solidFill>
              <a:schemeClr val="lt1"/>
            </a:solidFill>
          </a:ln>
          <a:effectLst/>
        </c:spPr>
      </c:pivotFmt>
      <c:pivotFmt>
        <c:idx val="27"/>
        <c:spPr>
          <a:solidFill>
            <a:schemeClr val="accent2"/>
          </a:solidFill>
          <a:ln w="19050">
            <a:solidFill>
              <a:schemeClr val="lt1"/>
            </a:solidFill>
          </a:ln>
          <a:effectLst/>
        </c:spPr>
      </c:pivotFmt>
      <c:pivotFmt>
        <c:idx val="28"/>
        <c:spPr>
          <a:solidFill>
            <a:schemeClr val="accent3"/>
          </a:solidFill>
          <a:ln w="19050">
            <a:solidFill>
              <a:schemeClr val="lt1"/>
            </a:solidFill>
          </a:ln>
          <a:effectLst/>
        </c:spPr>
      </c:pivotFmt>
      <c:pivotFmt>
        <c:idx val="29"/>
        <c:marker>
          <c:symbol val="none"/>
        </c:marker>
        <c:dLbl>
          <c:idx val="0"/>
          <c:delete val="1"/>
          <c:extLst>
            <c:ext xmlns:c15="http://schemas.microsoft.com/office/drawing/2012/chart" uri="{CE6537A1-D6FC-4f65-9D91-7224C49458BB}"/>
          </c:extLst>
        </c:dLbl>
      </c:pivotFmt>
      <c:pivotFmt>
        <c:idx val="30"/>
        <c:spPr>
          <a:solidFill>
            <a:schemeClr val="accent1"/>
          </a:solidFill>
          <a:ln w="19050">
            <a:solidFill>
              <a:schemeClr val="lt1"/>
            </a:solidFill>
          </a:ln>
          <a:effectLst/>
        </c:spPr>
      </c:pivotFmt>
      <c:pivotFmt>
        <c:idx val="31"/>
        <c:spPr>
          <a:solidFill>
            <a:schemeClr val="accent2"/>
          </a:solidFill>
          <a:ln w="19050">
            <a:solidFill>
              <a:schemeClr val="lt1"/>
            </a:solidFill>
          </a:ln>
          <a:effectLst/>
        </c:spPr>
      </c:pivotFmt>
      <c:pivotFmt>
        <c:idx val="32"/>
        <c:spPr>
          <a:solidFill>
            <a:schemeClr val="accent3"/>
          </a:solidFill>
          <a:ln w="19050">
            <a:solidFill>
              <a:schemeClr val="lt1"/>
            </a:solidFill>
          </a:ln>
          <a:effectLst/>
        </c:spPr>
      </c:pivotFmt>
      <c:pivotFmt>
        <c:idx val="33"/>
        <c:marker>
          <c:symbol val="none"/>
        </c:marker>
        <c:dLbl>
          <c:idx val="0"/>
          <c:delete val="1"/>
          <c:extLst>
            <c:ext xmlns:c15="http://schemas.microsoft.com/office/drawing/2012/chart" uri="{CE6537A1-D6FC-4f65-9D91-7224C49458BB}"/>
          </c:extLst>
        </c:dLbl>
      </c:pivotFmt>
      <c:pivotFmt>
        <c:idx val="34"/>
        <c:spPr>
          <a:solidFill>
            <a:schemeClr val="accent1"/>
          </a:solidFill>
          <a:ln w="19050">
            <a:solidFill>
              <a:schemeClr val="lt1"/>
            </a:solidFill>
          </a:ln>
          <a:effectLst/>
        </c:spPr>
      </c:pivotFmt>
      <c:pivotFmt>
        <c:idx val="35"/>
        <c:spPr>
          <a:solidFill>
            <a:schemeClr val="accent2"/>
          </a:solidFill>
          <a:ln w="19050">
            <a:solidFill>
              <a:schemeClr val="lt1"/>
            </a:solidFill>
          </a:ln>
          <a:effectLst/>
        </c:spPr>
      </c:pivotFmt>
      <c:pivotFmt>
        <c:idx val="36"/>
        <c:spPr>
          <a:solidFill>
            <a:schemeClr val="accent3"/>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4-9CC5-46B1-8842-C7A551154E2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6-9CC5-46B1-8842-C7A551154E2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8-9CC5-46B1-8842-C7A551154E26}"/>
              </c:ext>
            </c:extLst>
          </c:dPt>
          <c:cat>
            <c:strRef>
              <c:f>'dept wise attrition'!$A$4:$A$8</c:f>
              <c:strCache>
                <c:ptCount val="4"/>
                <c:pt idx="0">
                  <c:v>HR</c:v>
                </c:pt>
                <c:pt idx="1">
                  <c:v>R&amp;D</c:v>
                </c:pt>
                <c:pt idx="2">
                  <c:v>Sales</c:v>
                </c:pt>
                <c:pt idx="3">
                  <c:v>(blank)</c:v>
                </c:pt>
              </c:strCache>
            </c:strRef>
          </c:cat>
          <c:val>
            <c:numRef>
              <c:f>'dept wise attrition'!$B$4:$B$8</c:f>
              <c:numCache>
                <c:formatCode>0.00%</c:formatCode>
                <c:ptCount val="4"/>
                <c:pt idx="0">
                  <c:v>5.0632911392405063E-2</c:v>
                </c:pt>
                <c:pt idx="1">
                  <c:v>0.56118143459915615</c:v>
                </c:pt>
                <c:pt idx="2">
                  <c:v>0.3881856540084388</c:v>
                </c:pt>
                <c:pt idx="3">
                  <c:v>0</c:v>
                </c:pt>
              </c:numCache>
            </c:numRef>
          </c:val>
          <c:extLst>
            <c:ext xmlns:c16="http://schemas.microsoft.com/office/drawing/2014/chart" uri="{C3380CC4-5D6E-409C-BE32-E72D297353CC}">
              <c16:uniqueId val="{00000029-9CC5-46B1-8842-C7A551154E26}"/>
            </c:ext>
          </c:extLst>
        </c:ser>
        <c:dLbls>
          <c:showLegendKey val="0"/>
          <c:showVal val="0"/>
          <c:showCatName val="0"/>
          <c:showSerName val="0"/>
          <c:showPercent val="0"/>
          <c:showBubbleSize val="0"/>
          <c:showLeaderLines val="1"/>
        </c:dLbls>
        <c:firstSliceAng val="0"/>
      </c:pieChart>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age group!PivotTable6</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D30B-48E6-8B02-446C7E975375}"/>
            </c:ext>
          </c:extLst>
        </c:ser>
        <c:dLbls>
          <c:dLblPos val="outEnd"/>
          <c:showLegendKey val="0"/>
          <c:showVal val="1"/>
          <c:showCatName val="0"/>
          <c:showSerName val="0"/>
          <c:showPercent val="0"/>
          <c:showBubbleSize val="0"/>
        </c:dLbls>
        <c:gapWidth val="219"/>
        <c:overlap val="-27"/>
        <c:axId val="2016747024"/>
        <c:axId val="1762516320"/>
      </c:barChart>
      <c:catAx>
        <c:axId val="2016747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2516320"/>
        <c:crosses val="autoZero"/>
        <c:auto val="1"/>
        <c:lblAlgn val="ctr"/>
        <c:lblOffset val="100"/>
        <c:noMultiLvlLbl val="0"/>
      </c:catAx>
      <c:valAx>
        <c:axId val="1762516320"/>
        <c:scaling>
          <c:orientation val="minMax"/>
        </c:scaling>
        <c:delete val="1"/>
        <c:axPos val="l"/>
        <c:numFmt formatCode="General" sourceLinked="1"/>
        <c:majorTickMark val="none"/>
        <c:minorTickMark val="none"/>
        <c:tickLblPos val="nextTo"/>
        <c:crossAx val="2016747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A7DD9E55-B079-4E27-9D2E-57D96CFBCA81}">
          <cx:dataPt idx="2">
            <cx:spPr>
              <a:solidFill>
                <a:srgbClr val="5B9BD5">
                  <a:lumMod val="75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8A881FEB-C200-4902-AC17-F2DB3411730E}">
          <cx:spPr>
            <a:gradFill>
              <a:gsLst>
                <a:gs pos="0">
                  <a:schemeClr val="accent2">
                    <a:lumMod val="75000"/>
                  </a:schemeClr>
                </a:gs>
                <a:gs pos="100000">
                  <a:schemeClr val="accent2">
                    <a:lumMod val="75000"/>
                  </a:schemeClr>
                </a:gs>
              </a:gsLst>
              <a:lin ang="0" scaled="0"/>
            </a:gradFill>
            <a:ln>
              <a:noFill/>
            </a:ln>
          </cx:spPr>
          <cx:dataLabels>
            <cx:visibility seriesName="0" categoryName="0" value="1"/>
          </cx:dataLabels>
          <cx:dataId val="0"/>
        </cx:series>
      </cx:plotAreaRegion>
      <cx:axis id="0">
        <cx:catScaling gapWidth="0"/>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A7DD9E55-B079-4E27-9D2E-57D96CFBCA81}">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8A881FEB-C200-4902-AC17-F2DB3411730E}">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435AE9ED-FDF2-49D7-ABC8-8EE156B2CABB}">
  <sheetPr/>
  <sheetViews>
    <sheetView zoomScale="96"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6.png"/><Relationship Id="rId13" Type="http://schemas.openxmlformats.org/officeDocument/2006/relationships/image" Target="../media/image9.svg"/><Relationship Id="rId18" Type="http://schemas.openxmlformats.org/officeDocument/2006/relationships/chart" Target="../charts/chart7.xml"/><Relationship Id="rId3" Type="http://schemas.openxmlformats.org/officeDocument/2006/relationships/image" Target="../media/image2.png"/><Relationship Id="rId7" Type="http://schemas.openxmlformats.org/officeDocument/2006/relationships/chart" Target="../charts/chart3.xml"/><Relationship Id="rId12" Type="http://schemas.openxmlformats.org/officeDocument/2006/relationships/image" Target="../media/image8.png"/><Relationship Id="rId17" Type="http://schemas.microsoft.com/office/2014/relationships/chartEx" Target="../charts/chartEx1.xml"/><Relationship Id="rId2" Type="http://schemas.openxmlformats.org/officeDocument/2006/relationships/image" Target="../media/image1.png"/><Relationship Id="rId16" Type="http://schemas.openxmlformats.org/officeDocument/2006/relationships/chart" Target="../charts/chart6.xml"/><Relationship Id="rId20" Type="http://schemas.microsoft.com/office/2014/relationships/chartEx" Target="../charts/chartEx2.xml"/><Relationship Id="rId1" Type="http://schemas.openxmlformats.org/officeDocument/2006/relationships/chart" Target="../charts/chart2.xml"/><Relationship Id="rId6" Type="http://schemas.openxmlformats.org/officeDocument/2006/relationships/image" Target="../media/image5.png"/><Relationship Id="rId11" Type="http://schemas.openxmlformats.org/officeDocument/2006/relationships/chart" Target="../charts/chart5.xml"/><Relationship Id="rId5" Type="http://schemas.openxmlformats.org/officeDocument/2006/relationships/image" Target="../media/image4.png"/><Relationship Id="rId15" Type="http://schemas.openxmlformats.org/officeDocument/2006/relationships/image" Target="../media/image11.svg"/><Relationship Id="rId10" Type="http://schemas.openxmlformats.org/officeDocument/2006/relationships/chart" Target="../charts/chart4.xml"/><Relationship Id="rId19" Type="http://schemas.openxmlformats.org/officeDocument/2006/relationships/chart" Target="../charts/chart8.xml"/><Relationship Id="rId4" Type="http://schemas.openxmlformats.org/officeDocument/2006/relationships/image" Target="../media/image3.png"/><Relationship Id="rId9" Type="http://schemas.openxmlformats.org/officeDocument/2006/relationships/image" Target="../media/image7.png"/><Relationship Id="rId14" Type="http://schemas.openxmlformats.org/officeDocument/2006/relationships/image" Target="../media/image10.png"/></Relationships>
</file>

<file path=xl/drawings/_rels/drawing4.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microsoft.com/office/2014/relationships/chartEx" Target="../charts/chartEx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0.xml.rels><?xml version="1.0" encoding="UTF-8" standalone="yes"?>
<Relationships xmlns="http://schemas.openxmlformats.org/package/2006/relationships"><Relationship Id="rId1" Type="http://schemas.microsoft.com/office/2014/relationships/chartEx" Target="../charts/chartEx4.xml"/></Relationships>
</file>

<file path=xl/drawings/_rels/drawing11.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7.png"/><Relationship Id="rId2" Type="http://schemas.openxmlformats.org/officeDocument/2006/relationships/image" Target="../media/image3.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2.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absoluteAnchor>
    <xdr:pos x="0" y="0"/>
    <xdr:ext cx="8651875" cy="6278563"/>
    <xdr:graphicFrame macro="">
      <xdr:nvGraphicFramePr>
        <xdr:cNvPr id="2" name="Chart 1">
          <a:extLst>
            <a:ext uri="{FF2B5EF4-FFF2-40B4-BE49-F238E27FC236}">
              <a16:creationId xmlns:a16="http://schemas.microsoft.com/office/drawing/2014/main" id="{0FE11561-F9B7-E22C-70AD-4BFDCE078456}"/>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oneCellAnchor>
    <xdr:from>
      <xdr:col>1</xdr:col>
      <xdr:colOff>0</xdr:colOff>
      <xdr:row>1</xdr:row>
      <xdr:rowOff>0</xdr:rowOff>
    </xdr:from>
    <xdr:ext cx="12451080" cy="6286500"/>
    <xdr:grpSp>
      <xdr:nvGrpSpPr>
        <xdr:cNvPr id="29" name="Shape 29">
          <a:extLst>
            <a:ext uri="{FF2B5EF4-FFF2-40B4-BE49-F238E27FC236}">
              <a16:creationId xmlns:a16="http://schemas.microsoft.com/office/drawing/2014/main" id="{00000000-0008-0000-0300-00001D000000}"/>
            </a:ext>
          </a:extLst>
        </xdr:cNvPr>
        <xdr:cNvGrpSpPr/>
      </xdr:nvGrpSpPr>
      <xdr:grpSpPr>
        <a:xfrm>
          <a:off x="651933" y="194733"/>
          <a:ext cx="12451080" cy="6286500"/>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6"/>
            <a:ext cx="3867930" cy="2730035"/>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clientData fLocksWithSheet="0"/>
  </xdr:oneCellAnchor>
  <xdr:twoCellAnchor>
    <xdr:from>
      <xdr:col>14</xdr:col>
      <xdr:colOff>579120</xdr:colOff>
      <xdr:row>0</xdr:row>
      <xdr:rowOff>182880</xdr:rowOff>
    </xdr:from>
    <xdr:to>
      <xdr:col>16</xdr:col>
      <xdr:colOff>579120</xdr:colOff>
      <xdr:row>4</xdr:row>
      <xdr:rowOff>182880</xdr:rowOff>
    </xdr:to>
    <xdr:graphicFrame macro="">
      <xdr:nvGraphicFramePr>
        <xdr:cNvPr id="82" name="Chart 81">
          <a:extLst>
            <a:ext uri="{FF2B5EF4-FFF2-40B4-BE49-F238E27FC236}">
              <a16:creationId xmlns:a16="http://schemas.microsoft.com/office/drawing/2014/main" id="{23D0AFEF-9D8E-417D-8101-58E3968EC4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60960</xdr:colOff>
      <xdr:row>5</xdr:row>
      <xdr:rowOff>38100</xdr:rowOff>
    </xdr:from>
    <xdr:to>
      <xdr:col>19</xdr:col>
      <xdr:colOff>379095</xdr:colOff>
      <xdr:row>9</xdr:row>
      <xdr:rowOff>56727</xdr:rowOff>
    </xdr:to>
    <xdr:grpSp>
      <xdr:nvGrpSpPr>
        <xdr:cNvPr id="24" name="Group 23">
          <a:extLst>
            <a:ext uri="{FF2B5EF4-FFF2-40B4-BE49-F238E27FC236}">
              <a16:creationId xmlns:a16="http://schemas.microsoft.com/office/drawing/2014/main" id="{F2BE43A7-94EA-6CA8-73E3-0E325C000755}"/>
            </a:ext>
          </a:extLst>
        </xdr:cNvPr>
        <xdr:cNvGrpSpPr/>
      </xdr:nvGrpSpPr>
      <xdr:grpSpPr>
        <a:xfrm>
          <a:off x="712893" y="1011767"/>
          <a:ext cx="12052935" cy="797560"/>
          <a:chOff x="716280" y="990600"/>
          <a:chExt cx="12113895" cy="780627"/>
        </a:xfrm>
      </xdr:grpSpPr>
      <xdr:sp macro="" textlink="">
        <xdr:nvSpPr>
          <xdr:cNvPr id="3" name="TextBox 2">
            <a:extLst>
              <a:ext uri="{FF2B5EF4-FFF2-40B4-BE49-F238E27FC236}">
                <a16:creationId xmlns:a16="http://schemas.microsoft.com/office/drawing/2014/main" id="{93B59F16-F4A2-61C7-DA7B-50D335FF58DE}"/>
              </a:ext>
            </a:extLst>
          </xdr:cNvPr>
          <xdr:cNvSpPr txBox="1"/>
        </xdr:nvSpPr>
        <xdr:spPr>
          <a:xfrm>
            <a:off x="716280" y="990600"/>
            <a:ext cx="196596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002060"/>
                </a:solidFill>
                <a:latin typeface="+mn-lt"/>
                <a:ea typeface="+mn-ea"/>
                <a:cs typeface="+mn-cs"/>
              </a:rPr>
              <a:t>Total</a:t>
            </a:r>
            <a:r>
              <a:rPr lang="en-IN" sz="1800" b="1" baseline="0">
                <a:solidFill>
                  <a:srgbClr val="002060"/>
                </a:solidFill>
              </a:rPr>
              <a:t> </a:t>
            </a:r>
            <a:r>
              <a:rPr lang="en-IN" sz="1800" b="1">
                <a:solidFill>
                  <a:srgbClr val="002060"/>
                </a:solidFill>
                <a:latin typeface="+mn-lt"/>
                <a:ea typeface="+mn-ea"/>
                <a:cs typeface="+mn-cs"/>
              </a:rPr>
              <a:t>Employees</a:t>
            </a:r>
          </a:p>
        </xdr:txBody>
      </xdr:sp>
      <xdr:sp macro="" textlink="KP!A8">
        <xdr:nvSpPr>
          <xdr:cNvPr id="5" name="TextBox 4">
            <a:extLst>
              <a:ext uri="{FF2B5EF4-FFF2-40B4-BE49-F238E27FC236}">
                <a16:creationId xmlns:a16="http://schemas.microsoft.com/office/drawing/2014/main" id="{BA4B8301-BCC8-9EAA-8D74-36A3392A98D1}"/>
              </a:ext>
            </a:extLst>
          </xdr:cNvPr>
          <xdr:cNvSpPr txBox="1"/>
        </xdr:nvSpPr>
        <xdr:spPr>
          <a:xfrm>
            <a:off x="1028700" y="1287780"/>
            <a:ext cx="131064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F051F3C-BA06-4F4E-82A8-CC440132C4AA}" type="TxLink">
              <a:rPr lang="en-US" sz="2400" b="1" i="0" u="none" strike="noStrike">
                <a:solidFill>
                  <a:srgbClr val="002060"/>
                </a:solidFill>
                <a:latin typeface="Calibri"/>
                <a:ea typeface="Calibri"/>
                <a:cs typeface="Calibri"/>
              </a:rPr>
              <a:pPr algn="ctr"/>
              <a:t>1470</a:t>
            </a:fld>
            <a:endParaRPr lang="en-IN" sz="2000" b="1">
              <a:solidFill>
                <a:srgbClr val="002060"/>
              </a:solidFill>
            </a:endParaRPr>
          </a:p>
        </xdr:txBody>
      </xdr:sp>
      <xdr:sp macro="" textlink="">
        <xdr:nvSpPr>
          <xdr:cNvPr id="62" name="TextBox 61">
            <a:extLst>
              <a:ext uri="{FF2B5EF4-FFF2-40B4-BE49-F238E27FC236}">
                <a16:creationId xmlns:a16="http://schemas.microsoft.com/office/drawing/2014/main" id="{F1BBE1B2-2584-576E-47CE-999AFF31D7FE}"/>
              </a:ext>
            </a:extLst>
          </xdr:cNvPr>
          <xdr:cNvSpPr txBox="1"/>
        </xdr:nvSpPr>
        <xdr:spPr>
          <a:xfrm>
            <a:off x="3307080" y="1021080"/>
            <a:ext cx="1520614"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002060"/>
                </a:solidFill>
                <a:latin typeface="+mn-lt"/>
                <a:ea typeface="+mn-ea"/>
                <a:cs typeface="+mn-cs"/>
              </a:rPr>
              <a:t>Attrition</a:t>
            </a:r>
          </a:p>
        </xdr:txBody>
      </xdr:sp>
      <xdr:sp macro="" textlink="KP!B8">
        <xdr:nvSpPr>
          <xdr:cNvPr id="63" name="TextBox 62">
            <a:extLst>
              <a:ext uri="{FF2B5EF4-FFF2-40B4-BE49-F238E27FC236}">
                <a16:creationId xmlns:a16="http://schemas.microsoft.com/office/drawing/2014/main" id="{5F58778E-B77C-FE57-764D-64F4CA046245}"/>
              </a:ext>
            </a:extLst>
          </xdr:cNvPr>
          <xdr:cNvSpPr txBox="1"/>
        </xdr:nvSpPr>
        <xdr:spPr>
          <a:xfrm>
            <a:off x="3440006" y="1379220"/>
            <a:ext cx="1310641"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BAA64C7-B0F0-4E05-81B7-D22867B084CB}" type="TxLink">
              <a:rPr lang="en-US" sz="2400" b="1" i="0" u="none" strike="noStrike">
                <a:solidFill>
                  <a:srgbClr val="002060"/>
                </a:solidFill>
                <a:latin typeface="Calibri"/>
                <a:ea typeface="Calibri"/>
                <a:cs typeface="Calibri"/>
              </a:rPr>
              <a:pPr marL="0" indent="0" algn="ctr"/>
              <a:t>237</a:t>
            </a:fld>
            <a:endParaRPr lang="en-IN" sz="2400" b="1" i="0" u="none" strike="noStrike">
              <a:solidFill>
                <a:srgbClr val="002060"/>
              </a:solidFill>
              <a:latin typeface="Calibri"/>
              <a:ea typeface="Calibri"/>
              <a:cs typeface="Calibri"/>
            </a:endParaRPr>
          </a:p>
        </xdr:txBody>
      </xdr:sp>
      <xdr:sp macro="" textlink="">
        <xdr:nvSpPr>
          <xdr:cNvPr id="64" name="TextBox 63">
            <a:extLst>
              <a:ext uri="{FF2B5EF4-FFF2-40B4-BE49-F238E27FC236}">
                <a16:creationId xmlns:a16="http://schemas.microsoft.com/office/drawing/2014/main" id="{E8E18BA7-3B7A-B454-DC56-06BAD34DC7B8}"/>
              </a:ext>
            </a:extLst>
          </xdr:cNvPr>
          <xdr:cNvSpPr txBox="1"/>
        </xdr:nvSpPr>
        <xdr:spPr>
          <a:xfrm>
            <a:off x="5604933" y="1058334"/>
            <a:ext cx="196596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002060"/>
                </a:solidFill>
              </a:rPr>
              <a:t>Active </a:t>
            </a:r>
            <a:r>
              <a:rPr lang="en-IN" sz="1800" b="1">
                <a:solidFill>
                  <a:srgbClr val="002060"/>
                </a:solidFill>
                <a:latin typeface="+mn-lt"/>
                <a:ea typeface="+mn-ea"/>
                <a:cs typeface="+mn-cs"/>
              </a:rPr>
              <a:t>Employees</a:t>
            </a:r>
          </a:p>
        </xdr:txBody>
      </xdr:sp>
      <xdr:sp macro="" textlink="KP!D8">
        <xdr:nvSpPr>
          <xdr:cNvPr id="65" name="TextBox 64">
            <a:extLst>
              <a:ext uri="{FF2B5EF4-FFF2-40B4-BE49-F238E27FC236}">
                <a16:creationId xmlns:a16="http://schemas.microsoft.com/office/drawing/2014/main" id="{FF03A9B4-37DB-2C9E-7BA8-C6E3C86AEB4E}"/>
              </a:ext>
            </a:extLst>
          </xdr:cNvPr>
          <xdr:cNvSpPr txBox="1"/>
        </xdr:nvSpPr>
        <xdr:spPr>
          <a:xfrm>
            <a:off x="5920739" y="1390228"/>
            <a:ext cx="1310640" cy="380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1ACBE4E-5F75-44DB-9F74-34437E4C051D}" type="TxLink">
              <a:rPr lang="en-US" sz="2400" b="1" i="0" u="none" strike="noStrike">
                <a:solidFill>
                  <a:srgbClr val="002060"/>
                </a:solidFill>
                <a:latin typeface="Calibri"/>
                <a:ea typeface="Calibri"/>
                <a:cs typeface="Calibri"/>
              </a:rPr>
              <a:pPr marL="0" indent="0" algn="ctr"/>
              <a:t>1233</a:t>
            </a:fld>
            <a:endParaRPr lang="en-IN" sz="2400" b="1" i="0" u="none" strike="noStrike">
              <a:solidFill>
                <a:srgbClr val="002060"/>
              </a:solidFill>
              <a:latin typeface="Calibri"/>
              <a:ea typeface="Calibri"/>
              <a:cs typeface="Calibri"/>
            </a:endParaRPr>
          </a:p>
        </xdr:txBody>
      </xdr:sp>
      <xdr:sp macro="" textlink="">
        <xdr:nvSpPr>
          <xdr:cNvPr id="66" name="TextBox 65">
            <a:extLst>
              <a:ext uri="{FF2B5EF4-FFF2-40B4-BE49-F238E27FC236}">
                <a16:creationId xmlns:a16="http://schemas.microsoft.com/office/drawing/2014/main" id="{5BE7A9FD-328D-3D50-55DF-565B159EED63}"/>
              </a:ext>
            </a:extLst>
          </xdr:cNvPr>
          <xdr:cNvSpPr txBox="1"/>
        </xdr:nvSpPr>
        <xdr:spPr>
          <a:xfrm>
            <a:off x="8300720" y="1028700"/>
            <a:ext cx="178816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002060"/>
                </a:solidFill>
              </a:rPr>
              <a:t>Attrition</a:t>
            </a:r>
            <a:r>
              <a:rPr lang="en-IN" sz="1800" b="1" baseline="0">
                <a:solidFill>
                  <a:srgbClr val="002060"/>
                </a:solidFill>
              </a:rPr>
              <a:t> Rate</a:t>
            </a:r>
            <a:endParaRPr lang="en-IN" sz="1800" b="1">
              <a:solidFill>
                <a:srgbClr val="002060"/>
              </a:solidFill>
            </a:endParaRPr>
          </a:p>
        </xdr:txBody>
      </xdr:sp>
      <xdr:sp macro="" textlink="KP!E8">
        <xdr:nvSpPr>
          <xdr:cNvPr id="67" name="TextBox 66">
            <a:extLst>
              <a:ext uri="{FF2B5EF4-FFF2-40B4-BE49-F238E27FC236}">
                <a16:creationId xmlns:a16="http://schemas.microsoft.com/office/drawing/2014/main" id="{5B660D97-47DA-E885-5AA5-0EC258F2FA51}"/>
              </a:ext>
            </a:extLst>
          </xdr:cNvPr>
          <xdr:cNvSpPr txBox="1"/>
        </xdr:nvSpPr>
        <xdr:spPr>
          <a:xfrm>
            <a:off x="8584354" y="1349588"/>
            <a:ext cx="1310640" cy="380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B4CE99B-415C-4614-98DC-91A213C87E24}" type="TxLink">
              <a:rPr lang="en-US" sz="2400" b="1" i="0" u="none" strike="noStrike">
                <a:solidFill>
                  <a:srgbClr val="002060"/>
                </a:solidFill>
                <a:latin typeface="Calibri"/>
                <a:ea typeface="Calibri"/>
                <a:cs typeface="Calibri"/>
              </a:rPr>
              <a:pPr marL="0" indent="0" algn="ctr"/>
              <a:t>16.12%</a:t>
            </a:fld>
            <a:endParaRPr lang="en-IN" sz="2400" b="1" i="0" u="none" strike="noStrike">
              <a:solidFill>
                <a:srgbClr val="002060"/>
              </a:solidFill>
              <a:latin typeface="Calibri"/>
              <a:ea typeface="Calibri"/>
              <a:cs typeface="Calibri"/>
            </a:endParaRPr>
          </a:p>
        </xdr:txBody>
      </xdr:sp>
      <xdr:sp macro="" textlink="">
        <xdr:nvSpPr>
          <xdr:cNvPr id="68" name="TextBox 67">
            <a:extLst>
              <a:ext uri="{FF2B5EF4-FFF2-40B4-BE49-F238E27FC236}">
                <a16:creationId xmlns:a16="http://schemas.microsoft.com/office/drawing/2014/main" id="{F734E4FF-0BEE-CF2E-D442-9CE9E8985D33}"/>
              </a:ext>
            </a:extLst>
          </xdr:cNvPr>
          <xdr:cNvSpPr txBox="1"/>
        </xdr:nvSpPr>
        <xdr:spPr>
          <a:xfrm>
            <a:off x="10850880" y="1028700"/>
            <a:ext cx="143256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002060"/>
                </a:solidFill>
                <a:latin typeface="+mn-lt"/>
                <a:ea typeface="+mn-ea"/>
                <a:cs typeface="+mn-cs"/>
              </a:rPr>
              <a:t>Average</a:t>
            </a:r>
            <a:r>
              <a:rPr lang="en-IN" sz="1800" b="1" baseline="0">
                <a:solidFill>
                  <a:srgbClr val="002060"/>
                </a:solidFill>
              </a:rPr>
              <a:t> Age</a:t>
            </a:r>
            <a:endParaRPr lang="en-IN" sz="1800" b="1">
              <a:solidFill>
                <a:srgbClr val="002060"/>
              </a:solidFill>
            </a:endParaRPr>
          </a:p>
        </xdr:txBody>
      </xdr:sp>
      <xdr:sp macro="" textlink="KP!C8">
        <xdr:nvSpPr>
          <xdr:cNvPr id="69" name="TextBox 68">
            <a:extLst>
              <a:ext uri="{FF2B5EF4-FFF2-40B4-BE49-F238E27FC236}">
                <a16:creationId xmlns:a16="http://schemas.microsoft.com/office/drawing/2014/main" id="{E48B8CB5-8F65-C938-36F8-ED0B031E9A23}"/>
              </a:ext>
            </a:extLst>
          </xdr:cNvPr>
          <xdr:cNvSpPr txBox="1"/>
        </xdr:nvSpPr>
        <xdr:spPr>
          <a:xfrm>
            <a:off x="10957559" y="1333501"/>
            <a:ext cx="1310641" cy="380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C8F7F42-56BD-4B08-B5A9-124CF8C06FF1}" type="TxLink">
              <a:rPr lang="en-US" sz="2400" b="1" i="0" u="none" strike="noStrike">
                <a:solidFill>
                  <a:srgbClr val="002060"/>
                </a:solidFill>
                <a:latin typeface="Calibri"/>
                <a:ea typeface="Calibri"/>
                <a:cs typeface="Calibri"/>
              </a:rPr>
              <a:pPr marL="0" indent="0" algn="ctr"/>
              <a:t>37</a:t>
            </a:fld>
            <a:endParaRPr lang="en-IN" sz="2400" b="1" i="0" u="none" strike="noStrike">
              <a:solidFill>
                <a:srgbClr val="002060"/>
              </a:solidFill>
              <a:latin typeface="Calibri"/>
              <a:ea typeface="Calibri"/>
              <a:cs typeface="Calibri"/>
            </a:endParaRPr>
          </a:p>
        </xdr:txBody>
      </xdr:sp>
      <xdr:pic>
        <xdr:nvPicPr>
          <xdr:cNvPr id="72" name="image4.png">
            <a:extLst>
              <a:ext uri="{FF2B5EF4-FFF2-40B4-BE49-F238E27FC236}">
                <a16:creationId xmlns:a16="http://schemas.microsoft.com/office/drawing/2014/main" id="{8994D88C-A067-4461-A41C-18B57E2DE950}"/>
              </a:ext>
            </a:extLst>
          </xdr:cNvPr>
          <xdr:cNvPicPr preferRelativeResize="0"/>
        </xdr:nvPicPr>
        <xdr:blipFill>
          <a:blip xmlns:r="http://schemas.openxmlformats.org/officeDocument/2006/relationships" r:embed="rId2" cstate="print"/>
          <a:stretch>
            <a:fillRect/>
          </a:stretch>
        </xdr:blipFill>
        <xdr:spPr>
          <a:xfrm>
            <a:off x="2717165" y="1076748"/>
            <a:ext cx="333375" cy="314325"/>
          </a:xfrm>
          <a:prstGeom prst="rect">
            <a:avLst/>
          </a:prstGeom>
          <a:noFill/>
        </xdr:spPr>
      </xdr:pic>
      <xdr:pic>
        <xdr:nvPicPr>
          <xdr:cNvPr id="73" name="image7.png">
            <a:extLst>
              <a:ext uri="{FF2B5EF4-FFF2-40B4-BE49-F238E27FC236}">
                <a16:creationId xmlns:a16="http://schemas.microsoft.com/office/drawing/2014/main" id="{A49F91FA-5257-41A5-9E8C-619FB78F3DB0}"/>
              </a:ext>
            </a:extLst>
          </xdr:cNvPr>
          <xdr:cNvPicPr preferRelativeResize="0"/>
        </xdr:nvPicPr>
        <xdr:blipFill>
          <a:blip xmlns:r="http://schemas.openxmlformats.org/officeDocument/2006/relationships" r:embed="rId3" cstate="print"/>
          <a:stretch>
            <a:fillRect/>
          </a:stretch>
        </xdr:blipFill>
        <xdr:spPr>
          <a:xfrm>
            <a:off x="4962525" y="1123950"/>
            <a:ext cx="485775" cy="400050"/>
          </a:xfrm>
          <a:prstGeom prst="rect">
            <a:avLst/>
          </a:prstGeom>
          <a:noFill/>
        </xdr:spPr>
      </xdr:pic>
      <xdr:pic>
        <xdr:nvPicPr>
          <xdr:cNvPr id="74" name="image5.png">
            <a:extLst>
              <a:ext uri="{FF2B5EF4-FFF2-40B4-BE49-F238E27FC236}">
                <a16:creationId xmlns:a16="http://schemas.microsoft.com/office/drawing/2014/main" id="{AFFD8D92-9A8D-4470-8623-0032388A4399}"/>
              </a:ext>
            </a:extLst>
          </xdr:cNvPr>
          <xdr:cNvPicPr preferRelativeResize="0"/>
        </xdr:nvPicPr>
        <xdr:blipFill>
          <a:blip xmlns:r="http://schemas.openxmlformats.org/officeDocument/2006/relationships" r:embed="rId4" cstate="print"/>
          <a:stretch>
            <a:fillRect/>
          </a:stretch>
        </xdr:blipFill>
        <xdr:spPr>
          <a:xfrm>
            <a:off x="7574280" y="1135380"/>
            <a:ext cx="419100" cy="304800"/>
          </a:xfrm>
          <a:prstGeom prst="rect">
            <a:avLst/>
          </a:prstGeom>
          <a:noFill/>
        </xdr:spPr>
      </xdr:pic>
      <xdr:pic>
        <xdr:nvPicPr>
          <xdr:cNvPr id="76" name="image2.png">
            <a:extLst>
              <a:ext uri="{FF2B5EF4-FFF2-40B4-BE49-F238E27FC236}">
                <a16:creationId xmlns:a16="http://schemas.microsoft.com/office/drawing/2014/main" id="{E3400477-6BA8-4949-BA4D-B06AD4AE7617}"/>
              </a:ext>
            </a:extLst>
          </xdr:cNvPr>
          <xdr:cNvPicPr preferRelativeResize="0"/>
        </xdr:nvPicPr>
        <xdr:blipFill>
          <a:blip xmlns:r="http://schemas.openxmlformats.org/officeDocument/2006/relationships" r:embed="rId5" cstate="print"/>
          <a:stretch>
            <a:fillRect/>
          </a:stretch>
        </xdr:blipFill>
        <xdr:spPr>
          <a:xfrm>
            <a:off x="10094595" y="1143000"/>
            <a:ext cx="390525" cy="314325"/>
          </a:xfrm>
          <a:prstGeom prst="rect">
            <a:avLst/>
          </a:prstGeom>
          <a:noFill/>
        </xdr:spPr>
      </xdr:pic>
      <xdr:pic>
        <xdr:nvPicPr>
          <xdr:cNvPr id="7" name="image6.png">
            <a:extLst>
              <a:ext uri="{FF2B5EF4-FFF2-40B4-BE49-F238E27FC236}">
                <a16:creationId xmlns:a16="http://schemas.microsoft.com/office/drawing/2014/main" id="{297EA747-86A4-46FA-9B30-974272A1076E}"/>
              </a:ext>
            </a:extLst>
          </xdr:cNvPr>
          <xdr:cNvPicPr preferRelativeResize="0"/>
        </xdr:nvPicPr>
        <xdr:blipFill>
          <a:blip xmlns:r="http://schemas.openxmlformats.org/officeDocument/2006/relationships" r:embed="rId6" cstate="print"/>
          <a:stretch>
            <a:fillRect/>
          </a:stretch>
        </xdr:blipFill>
        <xdr:spPr>
          <a:xfrm>
            <a:off x="12534900" y="1158240"/>
            <a:ext cx="295275" cy="266700"/>
          </a:xfrm>
          <a:prstGeom prst="rect">
            <a:avLst/>
          </a:prstGeom>
          <a:noFill/>
        </xdr:spPr>
      </xdr:pic>
    </xdr:grpSp>
    <xdr:clientData/>
  </xdr:twoCellAnchor>
  <xdr:twoCellAnchor>
    <xdr:from>
      <xdr:col>16</xdr:col>
      <xdr:colOff>190500</xdr:colOff>
      <xdr:row>1</xdr:row>
      <xdr:rowOff>22860</xdr:rowOff>
    </xdr:from>
    <xdr:to>
      <xdr:col>19</xdr:col>
      <xdr:colOff>617220</xdr:colOff>
      <xdr:row>5</xdr:row>
      <xdr:rowOff>22860</xdr:rowOff>
    </xdr:to>
    <xdr:graphicFrame macro="">
      <xdr:nvGraphicFramePr>
        <xdr:cNvPr id="9" name="Chart 8">
          <a:extLst>
            <a:ext uri="{FF2B5EF4-FFF2-40B4-BE49-F238E27FC236}">
              <a16:creationId xmlns:a16="http://schemas.microsoft.com/office/drawing/2014/main" id="{D5F3D36B-84C2-4672-ABBD-EF72B1CEB7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426720</xdr:colOff>
      <xdr:row>0</xdr:row>
      <xdr:rowOff>182879</xdr:rowOff>
    </xdr:from>
    <xdr:to>
      <xdr:col>19</xdr:col>
      <xdr:colOff>480061</xdr:colOff>
      <xdr:row>5</xdr:row>
      <xdr:rowOff>129539</xdr:rowOff>
    </xdr:to>
    <xdr:grpSp>
      <xdr:nvGrpSpPr>
        <xdr:cNvPr id="23" name="Group 22">
          <a:extLst>
            <a:ext uri="{FF2B5EF4-FFF2-40B4-BE49-F238E27FC236}">
              <a16:creationId xmlns:a16="http://schemas.microsoft.com/office/drawing/2014/main" id="{96360221-7ADC-6219-3A9F-BC13B0E25B7A}"/>
            </a:ext>
          </a:extLst>
        </xdr:cNvPr>
        <xdr:cNvGrpSpPr/>
      </xdr:nvGrpSpPr>
      <xdr:grpSpPr>
        <a:xfrm>
          <a:off x="1078653" y="182879"/>
          <a:ext cx="11788141" cy="920327"/>
          <a:chOff x="1082040" y="182260"/>
          <a:chExt cx="11849101" cy="899160"/>
        </a:xfrm>
      </xdr:grpSpPr>
      <xdr:grpSp>
        <xdr:nvGrpSpPr>
          <xdr:cNvPr id="21" name="Group 20">
            <a:extLst>
              <a:ext uri="{FF2B5EF4-FFF2-40B4-BE49-F238E27FC236}">
                <a16:creationId xmlns:a16="http://schemas.microsoft.com/office/drawing/2014/main" id="{A9E11780-4BA2-9279-F1E0-828FC1774FB0}"/>
              </a:ext>
            </a:extLst>
          </xdr:cNvPr>
          <xdr:cNvGrpSpPr/>
        </xdr:nvGrpSpPr>
        <xdr:grpSpPr>
          <a:xfrm>
            <a:off x="1082040" y="312420"/>
            <a:ext cx="6591300" cy="533400"/>
            <a:chOff x="1082040" y="312420"/>
            <a:chExt cx="6591300" cy="533400"/>
          </a:xfrm>
        </xdr:grpSpPr>
        <xdr:sp macro="" textlink="">
          <xdr:nvSpPr>
            <xdr:cNvPr id="78" name="TextBox 77">
              <a:extLst>
                <a:ext uri="{FF2B5EF4-FFF2-40B4-BE49-F238E27FC236}">
                  <a16:creationId xmlns:a16="http://schemas.microsoft.com/office/drawing/2014/main" id="{F3B34890-CEA2-E543-BDBE-816992C7CB95}"/>
                </a:ext>
              </a:extLst>
            </xdr:cNvPr>
            <xdr:cNvSpPr txBox="1"/>
          </xdr:nvSpPr>
          <xdr:spPr>
            <a:xfrm>
              <a:off x="1760220" y="312420"/>
              <a:ext cx="591312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800">
                  <a:solidFill>
                    <a:srgbClr val="002060"/>
                  </a:solidFill>
                  <a:latin typeface="Arial Black" panose="020B0A04020102020204" pitchFamily="34" charset="0"/>
                </a:rPr>
                <a:t>HR ANALYTICS DASHBOARD</a:t>
              </a:r>
            </a:p>
          </xdr:txBody>
        </xdr:sp>
        <xdr:pic>
          <xdr:nvPicPr>
            <xdr:cNvPr id="79" name="image1.png">
              <a:extLst>
                <a:ext uri="{FF2B5EF4-FFF2-40B4-BE49-F238E27FC236}">
                  <a16:creationId xmlns:a16="http://schemas.microsoft.com/office/drawing/2014/main" id="{DD5E6B24-789F-4934-B57E-D1EB672536ED}"/>
                </a:ext>
              </a:extLst>
            </xdr:cNvPr>
            <xdr:cNvPicPr preferRelativeResize="0"/>
          </xdr:nvPicPr>
          <xdr:blipFill>
            <a:blip xmlns:r="http://schemas.openxmlformats.org/officeDocument/2006/relationships" r:embed="rId8" cstate="print"/>
            <a:stretch>
              <a:fillRect/>
            </a:stretch>
          </xdr:blipFill>
          <xdr:spPr>
            <a:xfrm>
              <a:off x="1082040" y="350521"/>
              <a:ext cx="563880" cy="472440"/>
            </a:xfrm>
            <a:prstGeom prst="rect">
              <a:avLst/>
            </a:prstGeom>
            <a:noFill/>
          </xdr:spPr>
        </xdr:pic>
      </xdr:grpSp>
      <xdr:grpSp>
        <xdr:nvGrpSpPr>
          <xdr:cNvPr id="22" name="Group 21">
            <a:extLst>
              <a:ext uri="{FF2B5EF4-FFF2-40B4-BE49-F238E27FC236}">
                <a16:creationId xmlns:a16="http://schemas.microsoft.com/office/drawing/2014/main" id="{4D4D299A-F3F9-6F38-38BE-5134E1062D67}"/>
              </a:ext>
            </a:extLst>
          </xdr:cNvPr>
          <xdr:cNvGrpSpPr/>
        </xdr:nvGrpSpPr>
        <xdr:grpSpPr>
          <a:xfrm>
            <a:off x="8054340" y="182260"/>
            <a:ext cx="4876801" cy="899160"/>
            <a:chOff x="8054340" y="182260"/>
            <a:chExt cx="4876801" cy="899160"/>
          </a:xfrm>
        </xdr:grpSpPr>
        <xdr:pic>
          <xdr:nvPicPr>
            <xdr:cNvPr id="80" name="image3.png">
              <a:extLst>
                <a:ext uri="{FF2B5EF4-FFF2-40B4-BE49-F238E27FC236}">
                  <a16:creationId xmlns:a16="http://schemas.microsoft.com/office/drawing/2014/main" id="{3E2FA70E-561E-473F-8CD6-545763066211}"/>
                </a:ext>
              </a:extLst>
            </xdr:cNvPr>
            <xdr:cNvPicPr preferRelativeResize="0"/>
          </xdr:nvPicPr>
          <xdr:blipFill>
            <a:blip xmlns:r="http://schemas.openxmlformats.org/officeDocument/2006/relationships" r:embed="rId9" cstate="print"/>
            <a:stretch>
              <a:fillRect/>
            </a:stretch>
          </xdr:blipFill>
          <xdr:spPr>
            <a:xfrm>
              <a:off x="8054340" y="327660"/>
              <a:ext cx="651087" cy="504613"/>
            </a:xfrm>
            <a:prstGeom prst="rect">
              <a:avLst/>
            </a:prstGeom>
            <a:noFill/>
          </xdr:spPr>
        </xdr:pic>
        <xdr:sp macro="" textlink="">
          <xdr:nvSpPr>
            <xdr:cNvPr id="81" name="TextBox 80">
              <a:extLst>
                <a:ext uri="{FF2B5EF4-FFF2-40B4-BE49-F238E27FC236}">
                  <a16:creationId xmlns:a16="http://schemas.microsoft.com/office/drawing/2014/main" id="{8C9821E3-2A22-FBC1-EFE0-982CCFB0A7D9}"/>
                </a:ext>
              </a:extLst>
            </xdr:cNvPr>
            <xdr:cNvSpPr txBox="1"/>
          </xdr:nvSpPr>
          <xdr:spPr>
            <a:xfrm>
              <a:off x="8625840" y="182260"/>
              <a:ext cx="1470660" cy="899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rgbClr val="002060"/>
                  </a:solidFill>
                </a:rPr>
                <a:t>JOB</a:t>
              </a:r>
            </a:p>
            <a:p>
              <a:pPr algn="ctr"/>
              <a:r>
                <a:rPr lang="en-IN" sz="1600" b="1" baseline="0">
                  <a:solidFill>
                    <a:srgbClr val="002060"/>
                  </a:solidFill>
                </a:rPr>
                <a:t> SATISFACTION</a:t>
              </a:r>
            </a:p>
            <a:p>
              <a:pPr algn="ctr"/>
              <a:r>
                <a:rPr lang="en-IN" sz="1600" b="1" baseline="0">
                  <a:solidFill>
                    <a:srgbClr val="002060"/>
                  </a:solidFill>
                </a:rPr>
                <a:t> RATING</a:t>
              </a:r>
              <a:endParaRPr lang="en-IN" sz="1600" b="1">
                <a:solidFill>
                  <a:srgbClr val="002060"/>
                </a:solidFill>
              </a:endParaRPr>
            </a:p>
          </xdr:txBody>
        </xdr:sp>
        <xdr:sp macro="" textlink="Rating!B7">
          <xdr:nvSpPr>
            <xdr:cNvPr id="6" name="TextBox 5">
              <a:extLst>
                <a:ext uri="{FF2B5EF4-FFF2-40B4-BE49-F238E27FC236}">
                  <a16:creationId xmlns:a16="http://schemas.microsoft.com/office/drawing/2014/main" id="{8F782666-DEE2-C2D9-69BD-7ADC2F173CA1}"/>
                </a:ext>
              </a:extLst>
            </xdr:cNvPr>
            <xdr:cNvSpPr txBox="1"/>
          </xdr:nvSpPr>
          <xdr:spPr>
            <a:xfrm>
              <a:off x="10172700" y="441960"/>
              <a:ext cx="40386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5DD9C15-242B-4383-B0D1-16C33946D6DD}" type="TxLink">
                <a:rPr lang="en-US" sz="1200" b="1" i="0" u="none" strike="noStrike">
                  <a:solidFill>
                    <a:srgbClr val="000000"/>
                  </a:solidFill>
                  <a:latin typeface="Calibri"/>
                  <a:ea typeface="Calibri"/>
                  <a:cs typeface="Calibri"/>
                </a:rPr>
                <a:pPr algn="ctr"/>
                <a:t>2.6</a:t>
              </a:fld>
              <a:endParaRPr lang="en-IN" sz="1100" b="1"/>
            </a:p>
          </xdr:txBody>
        </xdr:sp>
        <xdr:sp macro="" textlink="">
          <xdr:nvSpPr>
            <xdr:cNvPr id="8" name="Freeform: Shape 7">
              <a:extLst>
                <a:ext uri="{FF2B5EF4-FFF2-40B4-BE49-F238E27FC236}">
                  <a16:creationId xmlns:a16="http://schemas.microsoft.com/office/drawing/2014/main" id="{5BDCED8D-6AD6-B6AB-467E-1939FEB7E2C7}"/>
                </a:ext>
              </a:extLst>
            </xdr:cNvPr>
            <xdr:cNvSpPr/>
          </xdr:nvSpPr>
          <xdr:spPr>
            <a:xfrm>
              <a:off x="10812781" y="343210"/>
              <a:ext cx="2118360" cy="533524"/>
            </a:xfrm>
            <a:custGeom>
              <a:avLst/>
              <a:gdLst>
                <a:gd name="connsiteX0" fmla="*/ 0 w 2304661"/>
                <a:gd name="connsiteY0" fmla="*/ 0 h 475861"/>
                <a:gd name="connsiteX1" fmla="*/ 326572 w 2304661"/>
                <a:gd name="connsiteY1" fmla="*/ 0 h 475861"/>
                <a:gd name="connsiteX2" fmla="*/ 267101 w 2304661"/>
                <a:gd name="connsiteY2" fmla="*/ 181764 h 475861"/>
                <a:gd name="connsiteX3" fmla="*/ 74646 w 2304661"/>
                <a:gd name="connsiteY3" fmla="*/ 181762 h 475861"/>
                <a:gd name="connsiteX4" fmla="*/ 230346 w 2304661"/>
                <a:gd name="connsiteY4" fmla="*/ 294097 h 475861"/>
                <a:gd name="connsiteX5" fmla="*/ 170873 w 2304661"/>
                <a:gd name="connsiteY5" fmla="*/ 475860 h 475861"/>
                <a:gd name="connsiteX6" fmla="*/ 326572 w 2304661"/>
                <a:gd name="connsiteY6" fmla="*/ 363523 h 475861"/>
                <a:gd name="connsiteX7" fmla="*/ 482270 w 2304661"/>
                <a:gd name="connsiteY7" fmla="*/ 475860 h 475861"/>
                <a:gd name="connsiteX8" fmla="*/ 422797 w 2304661"/>
                <a:gd name="connsiteY8" fmla="*/ 294097 h 475861"/>
                <a:gd name="connsiteX9" fmla="*/ 578497 w 2304661"/>
                <a:gd name="connsiteY9" fmla="*/ 181762 h 475861"/>
                <a:gd name="connsiteX10" fmla="*/ 386042 w 2304661"/>
                <a:gd name="connsiteY10" fmla="*/ 181764 h 475861"/>
                <a:gd name="connsiteX11" fmla="*/ 326572 w 2304661"/>
                <a:gd name="connsiteY11" fmla="*/ 0 h 475861"/>
                <a:gd name="connsiteX12" fmla="*/ 881744 w 2304661"/>
                <a:gd name="connsiteY12" fmla="*/ 0 h 475861"/>
                <a:gd name="connsiteX13" fmla="*/ 822273 w 2304661"/>
                <a:gd name="connsiteY13" fmla="*/ 181764 h 475861"/>
                <a:gd name="connsiteX14" fmla="*/ 629818 w 2304661"/>
                <a:gd name="connsiteY14" fmla="*/ 181762 h 475861"/>
                <a:gd name="connsiteX15" fmla="*/ 785518 w 2304661"/>
                <a:gd name="connsiteY15" fmla="*/ 294097 h 475861"/>
                <a:gd name="connsiteX16" fmla="*/ 726045 w 2304661"/>
                <a:gd name="connsiteY16" fmla="*/ 475860 h 475861"/>
                <a:gd name="connsiteX17" fmla="*/ 881744 w 2304661"/>
                <a:gd name="connsiteY17" fmla="*/ 363523 h 475861"/>
                <a:gd name="connsiteX18" fmla="*/ 1037442 w 2304661"/>
                <a:gd name="connsiteY18" fmla="*/ 475860 h 475861"/>
                <a:gd name="connsiteX19" fmla="*/ 977969 w 2304661"/>
                <a:gd name="connsiteY19" fmla="*/ 294097 h 475861"/>
                <a:gd name="connsiteX20" fmla="*/ 1133669 w 2304661"/>
                <a:gd name="connsiteY20" fmla="*/ 181762 h 475861"/>
                <a:gd name="connsiteX21" fmla="*/ 941214 w 2304661"/>
                <a:gd name="connsiteY21" fmla="*/ 181764 h 475861"/>
                <a:gd name="connsiteX22" fmla="*/ 881744 w 2304661"/>
                <a:gd name="connsiteY22" fmla="*/ 0 h 475861"/>
                <a:gd name="connsiteX23" fmla="*/ 1432248 w 2304661"/>
                <a:gd name="connsiteY23" fmla="*/ 0 h 475861"/>
                <a:gd name="connsiteX24" fmla="*/ 1372777 w 2304661"/>
                <a:gd name="connsiteY24" fmla="*/ 181764 h 475861"/>
                <a:gd name="connsiteX25" fmla="*/ 1180322 w 2304661"/>
                <a:gd name="connsiteY25" fmla="*/ 181762 h 475861"/>
                <a:gd name="connsiteX26" fmla="*/ 1336022 w 2304661"/>
                <a:gd name="connsiteY26" fmla="*/ 294097 h 475861"/>
                <a:gd name="connsiteX27" fmla="*/ 1276549 w 2304661"/>
                <a:gd name="connsiteY27" fmla="*/ 475860 h 475861"/>
                <a:gd name="connsiteX28" fmla="*/ 1432248 w 2304661"/>
                <a:gd name="connsiteY28" fmla="*/ 363523 h 475861"/>
                <a:gd name="connsiteX29" fmla="*/ 1587946 w 2304661"/>
                <a:gd name="connsiteY29" fmla="*/ 475860 h 475861"/>
                <a:gd name="connsiteX30" fmla="*/ 1528473 w 2304661"/>
                <a:gd name="connsiteY30" fmla="*/ 294097 h 475861"/>
                <a:gd name="connsiteX31" fmla="*/ 1684173 w 2304661"/>
                <a:gd name="connsiteY31" fmla="*/ 181762 h 475861"/>
                <a:gd name="connsiteX32" fmla="*/ 1491718 w 2304661"/>
                <a:gd name="connsiteY32" fmla="*/ 181764 h 475861"/>
                <a:gd name="connsiteX33" fmla="*/ 1432248 w 2304661"/>
                <a:gd name="connsiteY33" fmla="*/ 0 h 475861"/>
                <a:gd name="connsiteX34" fmla="*/ 1978089 w 2304661"/>
                <a:gd name="connsiteY34" fmla="*/ 0 h 475861"/>
                <a:gd name="connsiteX35" fmla="*/ 1918618 w 2304661"/>
                <a:gd name="connsiteY35" fmla="*/ 181764 h 475861"/>
                <a:gd name="connsiteX36" fmla="*/ 1726163 w 2304661"/>
                <a:gd name="connsiteY36" fmla="*/ 181762 h 475861"/>
                <a:gd name="connsiteX37" fmla="*/ 1881863 w 2304661"/>
                <a:gd name="connsiteY37" fmla="*/ 294097 h 475861"/>
                <a:gd name="connsiteX38" fmla="*/ 1822390 w 2304661"/>
                <a:gd name="connsiteY38" fmla="*/ 475860 h 475861"/>
                <a:gd name="connsiteX39" fmla="*/ 1978089 w 2304661"/>
                <a:gd name="connsiteY39" fmla="*/ 363523 h 475861"/>
                <a:gd name="connsiteX40" fmla="*/ 2133787 w 2304661"/>
                <a:gd name="connsiteY40" fmla="*/ 475860 h 475861"/>
                <a:gd name="connsiteX41" fmla="*/ 2074314 w 2304661"/>
                <a:gd name="connsiteY41" fmla="*/ 294097 h 475861"/>
                <a:gd name="connsiteX42" fmla="*/ 2230014 w 2304661"/>
                <a:gd name="connsiteY42" fmla="*/ 181762 h 475861"/>
                <a:gd name="connsiteX43" fmla="*/ 2037559 w 2304661"/>
                <a:gd name="connsiteY43" fmla="*/ 181764 h 475861"/>
                <a:gd name="connsiteX44" fmla="*/ 1978089 w 2304661"/>
                <a:gd name="connsiteY44" fmla="*/ 0 h 475861"/>
                <a:gd name="connsiteX45" fmla="*/ 2304661 w 2304661"/>
                <a:gd name="connsiteY45" fmla="*/ 0 h 475861"/>
                <a:gd name="connsiteX46" fmla="*/ 2304661 w 2304661"/>
                <a:gd name="connsiteY46" fmla="*/ 475861 h 475861"/>
                <a:gd name="connsiteX47" fmla="*/ 0 w 2304661"/>
                <a:gd name="connsiteY47" fmla="*/ 475861 h 47586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2304661" h="475861">
                  <a:moveTo>
                    <a:pt x="0" y="0"/>
                  </a:moveTo>
                  <a:lnTo>
                    <a:pt x="326572" y="0"/>
                  </a:lnTo>
                  <a:lnTo>
                    <a:pt x="267101" y="181764"/>
                  </a:lnTo>
                  <a:lnTo>
                    <a:pt x="74646" y="181762"/>
                  </a:lnTo>
                  <a:lnTo>
                    <a:pt x="230346" y="294097"/>
                  </a:lnTo>
                  <a:lnTo>
                    <a:pt x="170873" y="475860"/>
                  </a:lnTo>
                  <a:lnTo>
                    <a:pt x="326572" y="363523"/>
                  </a:lnTo>
                  <a:lnTo>
                    <a:pt x="482270" y="475860"/>
                  </a:lnTo>
                  <a:lnTo>
                    <a:pt x="422797" y="294097"/>
                  </a:lnTo>
                  <a:lnTo>
                    <a:pt x="578497" y="181762"/>
                  </a:lnTo>
                  <a:lnTo>
                    <a:pt x="386042" y="181764"/>
                  </a:lnTo>
                  <a:lnTo>
                    <a:pt x="326572" y="0"/>
                  </a:lnTo>
                  <a:lnTo>
                    <a:pt x="881744" y="0"/>
                  </a:lnTo>
                  <a:lnTo>
                    <a:pt x="822273" y="181764"/>
                  </a:lnTo>
                  <a:lnTo>
                    <a:pt x="629818" y="181762"/>
                  </a:lnTo>
                  <a:lnTo>
                    <a:pt x="785518" y="294097"/>
                  </a:lnTo>
                  <a:lnTo>
                    <a:pt x="726045" y="475860"/>
                  </a:lnTo>
                  <a:lnTo>
                    <a:pt x="881744" y="363523"/>
                  </a:lnTo>
                  <a:lnTo>
                    <a:pt x="1037442" y="475860"/>
                  </a:lnTo>
                  <a:lnTo>
                    <a:pt x="977969" y="294097"/>
                  </a:lnTo>
                  <a:lnTo>
                    <a:pt x="1133669" y="181762"/>
                  </a:lnTo>
                  <a:lnTo>
                    <a:pt x="941214" y="181764"/>
                  </a:lnTo>
                  <a:lnTo>
                    <a:pt x="881744" y="0"/>
                  </a:lnTo>
                  <a:lnTo>
                    <a:pt x="1432248" y="0"/>
                  </a:lnTo>
                  <a:lnTo>
                    <a:pt x="1372777" y="181764"/>
                  </a:lnTo>
                  <a:lnTo>
                    <a:pt x="1180322" y="181762"/>
                  </a:lnTo>
                  <a:lnTo>
                    <a:pt x="1336022" y="294097"/>
                  </a:lnTo>
                  <a:lnTo>
                    <a:pt x="1276549" y="475860"/>
                  </a:lnTo>
                  <a:lnTo>
                    <a:pt x="1432248" y="363523"/>
                  </a:lnTo>
                  <a:lnTo>
                    <a:pt x="1587946" y="475860"/>
                  </a:lnTo>
                  <a:lnTo>
                    <a:pt x="1528473" y="294097"/>
                  </a:lnTo>
                  <a:lnTo>
                    <a:pt x="1684173" y="181762"/>
                  </a:lnTo>
                  <a:lnTo>
                    <a:pt x="1491718" y="181764"/>
                  </a:lnTo>
                  <a:lnTo>
                    <a:pt x="1432248" y="0"/>
                  </a:lnTo>
                  <a:lnTo>
                    <a:pt x="1978089" y="0"/>
                  </a:lnTo>
                  <a:lnTo>
                    <a:pt x="1918618" y="181764"/>
                  </a:lnTo>
                  <a:lnTo>
                    <a:pt x="1726163" y="181762"/>
                  </a:lnTo>
                  <a:lnTo>
                    <a:pt x="1881863" y="294097"/>
                  </a:lnTo>
                  <a:lnTo>
                    <a:pt x="1822390" y="475860"/>
                  </a:lnTo>
                  <a:lnTo>
                    <a:pt x="1978089" y="363523"/>
                  </a:lnTo>
                  <a:lnTo>
                    <a:pt x="2133787" y="475860"/>
                  </a:lnTo>
                  <a:lnTo>
                    <a:pt x="2074314" y="294097"/>
                  </a:lnTo>
                  <a:lnTo>
                    <a:pt x="2230014" y="181762"/>
                  </a:lnTo>
                  <a:lnTo>
                    <a:pt x="2037559" y="181764"/>
                  </a:lnTo>
                  <a:lnTo>
                    <a:pt x="1978089" y="0"/>
                  </a:lnTo>
                  <a:lnTo>
                    <a:pt x="2304661" y="0"/>
                  </a:lnTo>
                  <a:lnTo>
                    <a:pt x="2304661" y="475861"/>
                  </a:lnTo>
                  <a:lnTo>
                    <a:pt x="0" y="475861"/>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clientData/>
  </xdr:twoCellAnchor>
  <xdr:twoCellAnchor>
    <xdr:from>
      <xdr:col>1</xdr:col>
      <xdr:colOff>68580</xdr:colOff>
      <xdr:row>10</xdr:row>
      <xdr:rowOff>190500</xdr:rowOff>
    </xdr:from>
    <xdr:to>
      <xdr:col>19</xdr:col>
      <xdr:colOff>541020</xdr:colOff>
      <xdr:row>21</xdr:row>
      <xdr:rowOff>56040</xdr:rowOff>
    </xdr:to>
    <xdr:grpSp>
      <xdr:nvGrpSpPr>
        <xdr:cNvPr id="110" name="Group 109">
          <a:extLst>
            <a:ext uri="{FF2B5EF4-FFF2-40B4-BE49-F238E27FC236}">
              <a16:creationId xmlns:a16="http://schemas.microsoft.com/office/drawing/2014/main" id="{54DF3D1E-D98E-30EA-80DB-E35204AB20C7}"/>
            </a:ext>
          </a:extLst>
        </xdr:cNvPr>
        <xdr:cNvGrpSpPr/>
      </xdr:nvGrpSpPr>
      <xdr:grpSpPr>
        <a:xfrm>
          <a:off x="720513" y="2137833"/>
          <a:ext cx="12207240" cy="2007607"/>
          <a:chOff x="721723" y="2149929"/>
          <a:chExt cx="12229011" cy="2020911"/>
        </a:xfrm>
      </xdr:grpSpPr>
      <xdr:grpSp>
        <xdr:nvGrpSpPr>
          <xdr:cNvPr id="28" name="Group 27">
            <a:extLst>
              <a:ext uri="{FF2B5EF4-FFF2-40B4-BE49-F238E27FC236}">
                <a16:creationId xmlns:a16="http://schemas.microsoft.com/office/drawing/2014/main" id="{1FE2F55F-8421-3DB3-5C98-55B7D5B2636D}"/>
              </a:ext>
            </a:extLst>
          </xdr:cNvPr>
          <xdr:cNvGrpSpPr/>
        </xdr:nvGrpSpPr>
        <xdr:grpSpPr>
          <a:xfrm>
            <a:off x="721723" y="2880360"/>
            <a:ext cx="3542734" cy="1290480"/>
            <a:chOff x="647700" y="2621280"/>
            <a:chExt cx="3553620" cy="1267620"/>
          </a:xfrm>
        </xdr:grpSpPr>
        <xdr:graphicFrame macro="">
          <xdr:nvGraphicFramePr>
            <xdr:cNvPr id="12" name="Chart 11">
              <a:extLst>
                <a:ext uri="{FF2B5EF4-FFF2-40B4-BE49-F238E27FC236}">
                  <a16:creationId xmlns:a16="http://schemas.microsoft.com/office/drawing/2014/main" id="{1EB1F9D5-4BBF-4EAD-9153-AC65EC739E81}"/>
                </a:ext>
              </a:extLst>
            </xdr:cNvPr>
            <xdr:cNvGraphicFramePr>
              <a:graphicFrameLocks/>
            </xdr:cNvGraphicFramePr>
          </xdr:nvGraphicFramePr>
          <xdr:xfrm>
            <a:off x="647700" y="2621280"/>
            <a:ext cx="1260000" cy="126762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14" name="Chart 13">
              <a:extLst>
                <a:ext uri="{FF2B5EF4-FFF2-40B4-BE49-F238E27FC236}">
                  <a16:creationId xmlns:a16="http://schemas.microsoft.com/office/drawing/2014/main" id="{6B71DA81-1A0C-4684-8444-A67711168F1F}"/>
                </a:ext>
              </a:extLst>
            </xdr:cNvPr>
            <xdr:cNvGraphicFramePr>
              <a:graphicFrameLocks/>
            </xdr:cNvGraphicFramePr>
          </xdr:nvGraphicFramePr>
          <xdr:xfrm>
            <a:off x="2941320" y="2621280"/>
            <a:ext cx="1260000" cy="126762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16" name="Graphic 15" descr="Male profile with solid fill">
              <a:extLst>
                <a:ext uri="{FF2B5EF4-FFF2-40B4-BE49-F238E27FC236}">
                  <a16:creationId xmlns:a16="http://schemas.microsoft.com/office/drawing/2014/main" id="{5357968C-3DB1-537F-6FE0-2C8DE4FBAD9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2415540" y="2837400"/>
              <a:ext cx="720000" cy="720000"/>
            </a:xfrm>
            <a:prstGeom prst="rect">
              <a:avLst/>
            </a:prstGeom>
          </xdr:spPr>
        </xdr:pic>
        <xdr:pic>
          <xdr:nvPicPr>
            <xdr:cNvPr id="18" name="Graphic 17" descr="Female Profile with solid fill">
              <a:extLst>
                <a:ext uri="{FF2B5EF4-FFF2-40B4-BE49-F238E27FC236}">
                  <a16:creationId xmlns:a16="http://schemas.microsoft.com/office/drawing/2014/main" id="{840C6916-5603-F80D-4689-7CA17E727948}"/>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706880" y="2855400"/>
              <a:ext cx="684000" cy="684000"/>
            </a:xfrm>
            <a:prstGeom prst="rect">
              <a:avLst/>
            </a:prstGeom>
          </xdr:spPr>
        </xdr:pic>
        <xdr:sp macro="" textlink="gender!$B$9">
          <xdr:nvSpPr>
            <xdr:cNvPr id="19" name="TextBox 18">
              <a:extLst>
                <a:ext uri="{FF2B5EF4-FFF2-40B4-BE49-F238E27FC236}">
                  <a16:creationId xmlns:a16="http://schemas.microsoft.com/office/drawing/2014/main" id="{B23C1A44-DF52-4842-8BC8-24009EAEACEB}"/>
                </a:ext>
              </a:extLst>
            </xdr:cNvPr>
            <xdr:cNvSpPr txBox="1"/>
          </xdr:nvSpPr>
          <xdr:spPr>
            <a:xfrm>
              <a:off x="960120" y="3108960"/>
              <a:ext cx="55626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A34E025-3D7C-4C90-BD6C-93057F5E0732}" type="TxLink">
                <a:rPr lang="en-US" sz="1800" b="1" i="0" u="none" strike="noStrike">
                  <a:solidFill>
                    <a:srgbClr val="002060"/>
                  </a:solidFill>
                  <a:latin typeface="Calibri"/>
                  <a:ea typeface="Calibri"/>
                  <a:cs typeface="Calibri"/>
                </a:rPr>
                <a:pPr algn="ctr"/>
                <a:t>588</a:t>
              </a:fld>
              <a:endParaRPr lang="en-IN" sz="1600" b="1">
                <a:solidFill>
                  <a:srgbClr val="002060"/>
                </a:solidFill>
              </a:endParaRPr>
            </a:p>
          </xdr:txBody>
        </xdr:sp>
        <xdr:sp macro="" textlink="gender!$B$10">
          <xdr:nvSpPr>
            <xdr:cNvPr id="20" name="TextBox 19">
              <a:extLst>
                <a:ext uri="{FF2B5EF4-FFF2-40B4-BE49-F238E27FC236}">
                  <a16:creationId xmlns:a16="http://schemas.microsoft.com/office/drawing/2014/main" id="{A82AADF6-3335-41B7-A168-378869266E59}"/>
                </a:ext>
              </a:extLst>
            </xdr:cNvPr>
            <xdr:cNvSpPr txBox="1"/>
          </xdr:nvSpPr>
          <xdr:spPr>
            <a:xfrm>
              <a:off x="3291840" y="3116580"/>
              <a:ext cx="55626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7ED4696-271A-41C0-9EEB-EC162BE6CE7F}" type="TxLink">
                <a:rPr lang="en-US" sz="1800" b="1" i="0" u="none" strike="noStrike">
                  <a:solidFill>
                    <a:srgbClr val="002060"/>
                  </a:solidFill>
                  <a:latin typeface="Calibri"/>
                  <a:ea typeface="Calibri"/>
                  <a:cs typeface="Calibri"/>
                </a:rPr>
                <a:pPr marL="0" indent="0" algn="ctr"/>
                <a:t>882</a:t>
              </a:fld>
              <a:endParaRPr lang="en-IN" sz="1800" b="1" i="0" u="none" strike="noStrike">
                <a:solidFill>
                  <a:srgbClr val="002060"/>
                </a:solidFill>
                <a:latin typeface="Calibri"/>
                <a:ea typeface="Calibri"/>
                <a:cs typeface="Calibri"/>
              </a:endParaRPr>
            </a:p>
          </xdr:txBody>
        </xdr:sp>
      </xdr:grpSp>
      <mc:AlternateContent xmlns:mc="http://schemas.openxmlformats.org/markup-compatibility/2006" xmlns:a14="http://schemas.microsoft.com/office/drawing/2010/main">
        <mc:Choice Requires="a14">
          <xdr:graphicFrame macro="">
            <xdr:nvGraphicFramePr>
              <xdr:cNvPr id="27" name="Gender 3">
                <a:extLst>
                  <a:ext uri="{FF2B5EF4-FFF2-40B4-BE49-F238E27FC236}">
                    <a16:creationId xmlns:a16="http://schemas.microsoft.com/office/drawing/2014/main" id="{71106E08-80BE-48C5-AA43-75570790D0BF}"/>
                  </a:ext>
                </a:extLst>
              </xdr:cNvPr>
              <xdr:cNvGraphicFramePr/>
            </xdr:nvGraphicFramePr>
            <xdr:xfrm>
              <a:off x="1178923" y="2254431"/>
              <a:ext cx="2673531" cy="671649"/>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185752" y="2297081"/>
                <a:ext cx="2689595" cy="6834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11" name="Chart 10">
            <a:extLst>
              <a:ext uri="{FF2B5EF4-FFF2-40B4-BE49-F238E27FC236}">
                <a16:creationId xmlns:a16="http://schemas.microsoft.com/office/drawing/2014/main" id="{791365B6-801E-426B-A0C0-A352AF62C23D}"/>
              </a:ext>
            </a:extLst>
          </xdr:cNvPr>
          <xdr:cNvGraphicFramePr>
            <a:graphicFrameLocks/>
          </xdr:cNvGraphicFramePr>
        </xdr:nvGraphicFramePr>
        <xdr:xfrm>
          <a:off x="4534989" y="2179320"/>
          <a:ext cx="4201886" cy="1922418"/>
        </xdr:xfrm>
        <a:graphic>
          <a:graphicData uri="http://schemas.openxmlformats.org/drawingml/2006/chart">
            <c:chart xmlns:c="http://schemas.openxmlformats.org/drawingml/2006/chart" xmlns:r="http://schemas.openxmlformats.org/officeDocument/2006/relationships" r:id="rId16"/>
          </a:graphicData>
        </a:graphic>
      </xdr:graphicFrame>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2B74F58C-3EA5-465A-9868-7FEC16BDE367}"/>
                  </a:ext>
                </a:extLst>
              </xdr:cNvPr>
              <xdr:cNvGraphicFramePr/>
            </xdr:nvGraphicFramePr>
            <xdr:xfrm>
              <a:off x="8948057" y="2149929"/>
              <a:ext cx="4002677" cy="1995351"/>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8948057" y="2149929"/>
                <a:ext cx="4002677" cy="199535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grpSp>
    <xdr:clientData/>
  </xdr:twoCellAnchor>
  <xdr:twoCellAnchor>
    <xdr:from>
      <xdr:col>1</xdr:col>
      <xdr:colOff>250613</xdr:colOff>
      <xdr:row>9</xdr:row>
      <xdr:rowOff>72813</xdr:rowOff>
    </xdr:from>
    <xdr:to>
      <xdr:col>19</xdr:col>
      <xdr:colOff>119380</xdr:colOff>
      <xdr:row>11</xdr:row>
      <xdr:rowOff>126153</xdr:rowOff>
    </xdr:to>
    <xdr:grpSp>
      <xdr:nvGrpSpPr>
        <xdr:cNvPr id="111" name="Group 110">
          <a:extLst>
            <a:ext uri="{FF2B5EF4-FFF2-40B4-BE49-F238E27FC236}">
              <a16:creationId xmlns:a16="http://schemas.microsoft.com/office/drawing/2014/main" id="{9187AEF4-8ABD-7933-09BB-FB599FA71AD2}"/>
            </a:ext>
          </a:extLst>
        </xdr:cNvPr>
        <xdr:cNvGrpSpPr/>
      </xdr:nvGrpSpPr>
      <xdr:grpSpPr>
        <a:xfrm>
          <a:off x="902546" y="1825413"/>
          <a:ext cx="11603567" cy="442807"/>
          <a:chOff x="903740" y="1836530"/>
          <a:chExt cx="11625306" cy="445225"/>
        </a:xfrm>
      </xdr:grpSpPr>
      <xdr:sp macro="" textlink="">
        <xdr:nvSpPr>
          <xdr:cNvPr id="26" name="TextBox 25">
            <a:extLst>
              <a:ext uri="{FF2B5EF4-FFF2-40B4-BE49-F238E27FC236}">
                <a16:creationId xmlns:a16="http://schemas.microsoft.com/office/drawing/2014/main" id="{4A3C1B15-9EBB-7B4B-110B-E3E111C2B104}"/>
              </a:ext>
            </a:extLst>
          </xdr:cNvPr>
          <xdr:cNvSpPr txBox="1"/>
        </xdr:nvSpPr>
        <xdr:spPr>
          <a:xfrm>
            <a:off x="903740" y="1881357"/>
            <a:ext cx="3280954" cy="338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rgbClr val="002060"/>
                </a:solidFill>
                <a:latin typeface="Arial Black" panose="020B0A04020102020204" pitchFamily="34" charset="0"/>
              </a:rPr>
              <a:t>Total Employees By Gender</a:t>
            </a:r>
          </a:p>
        </xdr:txBody>
      </xdr:sp>
      <xdr:sp macro="" textlink="">
        <xdr:nvSpPr>
          <xdr:cNvPr id="13" name="TextBox 12">
            <a:extLst>
              <a:ext uri="{FF2B5EF4-FFF2-40B4-BE49-F238E27FC236}">
                <a16:creationId xmlns:a16="http://schemas.microsoft.com/office/drawing/2014/main" id="{ABCCCC17-46A8-49DD-B3E7-0B72B2724EF0}"/>
              </a:ext>
            </a:extLst>
          </xdr:cNvPr>
          <xdr:cNvSpPr txBox="1"/>
        </xdr:nvSpPr>
        <xdr:spPr>
          <a:xfrm>
            <a:off x="5077005" y="1902194"/>
            <a:ext cx="3280954" cy="330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IN" sz="1400" b="1">
                <a:solidFill>
                  <a:srgbClr val="002060"/>
                </a:solidFill>
                <a:latin typeface="Arial Black" panose="020B0A04020102020204" pitchFamily="34" charset="0"/>
              </a:rPr>
              <a:t>Education wise Attrition</a:t>
            </a:r>
          </a:p>
        </xdr:txBody>
      </xdr:sp>
      <xdr:sp macro="" textlink="">
        <xdr:nvSpPr>
          <xdr:cNvPr id="17" name="TextBox 16">
            <a:extLst>
              <a:ext uri="{FF2B5EF4-FFF2-40B4-BE49-F238E27FC236}">
                <a16:creationId xmlns:a16="http://schemas.microsoft.com/office/drawing/2014/main" id="{F05D63B7-3F2F-474C-86F7-D9DE358DAB8A}"/>
              </a:ext>
            </a:extLst>
          </xdr:cNvPr>
          <xdr:cNvSpPr txBox="1"/>
        </xdr:nvSpPr>
        <xdr:spPr>
          <a:xfrm>
            <a:off x="9248092" y="1836530"/>
            <a:ext cx="3280954" cy="445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rgbClr val="002060"/>
                </a:solidFill>
                <a:latin typeface="Arial Black" panose="020B0A04020102020204" pitchFamily="34" charset="0"/>
              </a:rPr>
              <a:t>Attrition By Job Role</a:t>
            </a:r>
          </a:p>
        </xdr:txBody>
      </xdr:sp>
    </xdr:grpSp>
    <xdr:clientData/>
  </xdr:twoCellAnchor>
  <xdr:twoCellAnchor>
    <xdr:from>
      <xdr:col>1</xdr:col>
      <xdr:colOff>212090</xdr:colOff>
      <xdr:row>21</xdr:row>
      <xdr:rowOff>69010</xdr:rowOff>
    </xdr:from>
    <xdr:to>
      <xdr:col>16</xdr:col>
      <xdr:colOff>88900</xdr:colOff>
      <xdr:row>23</xdr:row>
      <xdr:rowOff>52949</xdr:rowOff>
    </xdr:to>
    <xdr:grpSp>
      <xdr:nvGrpSpPr>
        <xdr:cNvPr id="108" name="Group 107">
          <a:extLst>
            <a:ext uri="{FF2B5EF4-FFF2-40B4-BE49-F238E27FC236}">
              <a16:creationId xmlns:a16="http://schemas.microsoft.com/office/drawing/2014/main" id="{AC716A36-EDAD-F856-590D-EE99C747729F}"/>
            </a:ext>
          </a:extLst>
        </xdr:cNvPr>
        <xdr:cNvGrpSpPr/>
      </xdr:nvGrpSpPr>
      <xdr:grpSpPr>
        <a:xfrm>
          <a:off x="864023" y="4158410"/>
          <a:ext cx="9655810" cy="373406"/>
          <a:chOff x="865281" y="4183951"/>
          <a:chExt cx="9674001" cy="374707"/>
        </a:xfrm>
      </xdr:grpSpPr>
      <xdr:sp macro="" textlink="">
        <xdr:nvSpPr>
          <xdr:cNvPr id="97" name="TextBox 96">
            <a:extLst>
              <a:ext uri="{FF2B5EF4-FFF2-40B4-BE49-F238E27FC236}">
                <a16:creationId xmlns:a16="http://schemas.microsoft.com/office/drawing/2014/main" id="{462E9146-0D5D-43E4-8DD6-8B1A61DDACEA}"/>
              </a:ext>
            </a:extLst>
          </xdr:cNvPr>
          <xdr:cNvSpPr txBox="1"/>
        </xdr:nvSpPr>
        <xdr:spPr>
          <a:xfrm>
            <a:off x="865281" y="4217935"/>
            <a:ext cx="3280954" cy="3407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IN" sz="1400" b="1">
                <a:solidFill>
                  <a:srgbClr val="002060"/>
                </a:solidFill>
                <a:latin typeface="Arial Black" panose="020B0A04020102020204" pitchFamily="34" charset="0"/>
              </a:rPr>
              <a:t>Department wise Attrition</a:t>
            </a:r>
          </a:p>
        </xdr:txBody>
      </xdr:sp>
      <xdr:sp macro="" textlink="">
        <xdr:nvSpPr>
          <xdr:cNvPr id="100" name="TextBox 99">
            <a:extLst>
              <a:ext uri="{FF2B5EF4-FFF2-40B4-BE49-F238E27FC236}">
                <a16:creationId xmlns:a16="http://schemas.microsoft.com/office/drawing/2014/main" id="{CBDED718-57D8-46D9-BDFD-A4052AF13CFB}"/>
              </a:ext>
            </a:extLst>
          </xdr:cNvPr>
          <xdr:cNvSpPr txBox="1"/>
        </xdr:nvSpPr>
        <xdr:spPr>
          <a:xfrm>
            <a:off x="4385582" y="4191571"/>
            <a:ext cx="3280954" cy="3407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IN" sz="1400" b="1">
                <a:solidFill>
                  <a:srgbClr val="002060"/>
                </a:solidFill>
                <a:latin typeface="Arial Black" panose="020B0A04020102020204" pitchFamily="34" charset="0"/>
              </a:rPr>
              <a:t>Attrition By Age</a:t>
            </a:r>
            <a:r>
              <a:rPr lang="en-IN" sz="1400" b="1" baseline="0">
                <a:solidFill>
                  <a:srgbClr val="002060"/>
                </a:solidFill>
                <a:latin typeface="Arial Black" panose="020B0A04020102020204" pitchFamily="34" charset="0"/>
              </a:rPr>
              <a:t> Group</a:t>
            </a:r>
            <a:endParaRPr lang="en-IN" sz="1400" b="1">
              <a:solidFill>
                <a:srgbClr val="002060"/>
              </a:solidFill>
              <a:latin typeface="Arial Black" panose="020B0A04020102020204" pitchFamily="34" charset="0"/>
            </a:endParaRPr>
          </a:p>
        </xdr:txBody>
      </xdr:sp>
      <xdr:sp macro="" textlink="">
        <xdr:nvSpPr>
          <xdr:cNvPr id="102" name="TextBox 101">
            <a:extLst>
              <a:ext uri="{FF2B5EF4-FFF2-40B4-BE49-F238E27FC236}">
                <a16:creationId xmlns:a16="http://schemas.microsoft.com/office/drawing/2014/main" id="{7465A7BD-458A-4CB7-8412-BA79A7B7FF16}"/>
              </a:ext>
            </a:extLst>
          </xdr:cNvPr>
          <xdr:cNvSpPr txBox="1"/>
        </xdr:nvSpPr>
        <xdr:spPr>
          <a:xfrm>
            <a:off x="7707907" y="4183951"/>
            <a:ext cx="2831375" cy="3407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IN" sz="1400" b="1">
                <a:solidFill>
                  <a:srgbClr val="002060"/>
                </a:solidFill>
                <a:latin typeface="Arial Black" panose="020B0A04020102020204" pitchFamily="34" charset="0"/>
              </a:rPr>
              <a:t>Attrition By Marital Status</a:t>
            </a:r>
          </a:p>
        </xdr:txBody>
      </xdr:sp>
    </xdr:grpSp>
    <xdr:clientData/>
  </xdr:twoCellAnchor>
  <xdr:twoCellAnchor>
    <xdr:from>
      <xdr:col>1</xdr:col>
      <xdr:colOff>167640</xdr:colOff>
      <xdr:row>22</xdr:row>
      <xdr:rowOff>167640</xdr:rowOff>
    </xdr:from>
    <xdr:to>
      <xdr:col>19</xdr:col>
      <xdr:colOff>533400</xdr:colOff>
      <xdr:row>32</xdr:row>
      <xdr:rowOff>129540</xdr:rowOff>
    </xdr:to>
    <xdr:grpSp>
      <xdr:nvGrpSpPr>
        <xdr:cNvPr id="109" name="Group 108">
          <a:extLst>
            <a:ext uri="{FF2B5EF4-FFF2-40B4-BE49-F238E27FC236}">
              <a16:creationId xmlns:a16="http://schemas.microsoft.com/office/drawing/2014/main" id="{E9E5EC76-6201-EB32-A5C4-9B67D6214E44}"/>
            </a:ext>
          </a:extLst>
        </xdr:cNvPr>
        <xdr:cNvGrpSpPr/>
      </xdr:nvGrpSpPr>
      <xdr:grpSpPr>
        <a:xfrm>
          <a:off x="819573" y="4451773"/>
          <a:ext cx="12100560" cy="1909234"/>
          <a:chOff x="820783" y="4478383"/>
          <a:chExt cx="12122331" cy="1921328"/>
        </a:xfrm>
      </xdr:grpSpPr>
      <xdr:graphicFrame macro="">
        <xdr:nvGraphicFramePr>
          <xdr:cNvPr id="25" name="Chart 24">
            <a:extLst>
              <a:ext uri="{FF2B5EF4-FFF2-40B4-BE49-F238E27FC236}">
                <a16:creationId xmlns:a16="http://schemas.microsoft.com/office/drawing/2014/main" id="{A6DDE301-1B1A-4636-842A-7CDC5AA4AA08}"/>
              </a:ext>
            </a:extLst>
          </xdr:cNvPr>
          <xdr:cNvGraphicFramePr>
            <a:graphicFrameLocks/>
          </xdr:cNvGraphicFramePr>
        </xdr:nvGraphicFramePr>
        <xdr:xfrm>
          <a:off x="820783" y="4506686"/>
          <a:ext cx="3349534" cy="1893025"/>
        </xdr:xfrm>
        <a:graphic>
          <a:graphicData uri="http://schemas.openxmlformats.org/drawingml/2006/chart">
            <c:chart xmlns:c="http://schemas.openxmlformats.org/drawingml/2006/chart" xmlns:r="http://schemas.openxmlformats.org/officeDocument/2006/relationships" r:id="rId18"/>
          </a:graphicData>
        </a:graphic>
      </xdr:graphicFrame>
      <xdr:graphicFrame macro="">
        <xdr:nvGraphicFramePr>
          <xdr:cNvPr id="99" name="Chart 98">
            <a:extLst>
              <a:ext uri="{FF2B5EF4-FFF2-40B4-BE49-F238E27FC236}">
                <a16:creationId xmlns:a16="http://schemas.microsoft.com/office/drawing/2014/main" id="{BFACD1B9-042C-4FD1-B7F8-06CAD3B3A27D}"/>
              </a:ext>
            </a:extLst>
          </xdr:cNvPr>
          <xdr:cNvGraphicFramePr>
            <a:graphicFrameLocks/>
          </xdr:cNvGraphicFramePr>
        </xdr:nvGraphicFramePr>
        <xdr:xfrm>
          <a:off x="4459877" y="4514306"/>
          <a:ext cx="3166654" cy="1854925"/>
        </xdr:xfrm>
        <a:graphic>
          <a:graphicData uri="http://schemas.openxmlformats.org/drawingml/2006/chart">
            <c:chart xmlns:c="http://schemas.openxmlformats.org/drawingml/2006/chart" xmlns:r="http://schemas.openxmlformats.org/officeDocument/2006/relationships" r:id="rId19"/>
          </a:graphicData>
        </a:graphic>
      </xdr:graphicFrame>
      <mc:AlternateContent xmlns:mc="http://schemas.openxmlformats.org/markup-compatibility/2006">
        <mc:Choice xmlns:cx2="http://schemas.microsoft.com/office/drawing/2015/10/21/chartex" Requires="cx2">
          <xdr:graphicFrame macro="">
            <xdr:nvGraphicFramePr>
              <xdr:cNvPr id="101" name="Chart 100">
                <a:extLst>
                  <a:ext uri="{FF2B5EF4-FFF2-40B4-BE49-F238E27FC236}">
                    <a16:creationId xmlns:a16="http://schemas.microsoft.com/office/drawing/2014/main" id="{1F4DE864-FC50-4C51-BADB-20D98028EED1}"/>
                  </a:ext>
                </a:extLst>
              </xdr:cNvPr>
              <xdr:cNvGraphicFramePr/>
            </xdr:nvGraphicFramePr>
            <xdr:xfrm>
              <a:off x="7824651" y="4514306"/>
              <a:ext cx="2513512" cy="1847305"/>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7824651" y="4514306"/>
                <a:ext cx="2513512" cy="184730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mc:AlternateContent xmlns:mc="http://schemas.openxmlformats.org/markup-compatibility/2006" xmlns:a14="http://schemas.microsoft.com/office/drawing/2010/main">
        <mc:Choice Requires="a14">
          <xdr:graphicFrame macro="">
            <xdr:nvGraphicFramePr>
              <xdr:cNvPr id="103" name="Education Field 3">
                <a:extLst>
                  <a:ext uri="{FF2B5EF4-FFF2-40B4-BE49-F238E27FC236}">
                    <a16:creationId xmlns:a16="http://schemas.microsoft.com/office/drawing/2014/main" id="{A9248378-3506-493B-88CB-EC65ED1E809F}"/>
                  </a:ext>
                </a:extLst>
              </xdr:cNvPr>
              <xdr:cNvGraphicFramePr/>
            </xdr:nvGraphicFramePr>
            <xdr:xfrm>
              <a:off x="10526486" y="4748350"/>
              <a:ext cx="1405345" cy="1590401"/>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0589399" y="4811459"/>
                <a:ext cx="1413863" cy="15453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04" name="Department 1">
                <a:extLst>
                  <a:ext uri="{FF2B5EF4-FFF2-40B4-BE49-F238E27FC236}">
                    <a16:creationId xmlns:a16="http://schemas.microsoft.com/office/drawing/2014/main" id="{D91A8700-00AA-4AB5-9F2B-F7068010FD6D}"/>
                  </a:ext>
                </a:extLst>
              </xdr:cNvPr>
              <xdr:cNvGraphicFramePr/>
            </xdr:nvGraphicFramePr>
            <xdr:xfrm>
              <a:off x="11962311" y="4748349"/>
              <a:ext cx="980803" cy="1636121"/>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2033927" y="4811458"/>
                <a:ext cx="986748" cy="15897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105" name="TextBox 104">
            <a:extLst>
              <a:ext uri="{FF2B5EF4-FFF2-40B4-BE49-F238E27FC236}">
                <a16:creationId xmlns:a16="http://schemas.microsoft.com/office/drawing/2014/main" id="{22319352-26BC-735F-12ED-4829E4436358}"/>
              </a:ext>
            </a:extLst>
          </xdr:cNvPr>
          <xdr:cNvSpPr txBox="1"/>
        </xdr:nvSpPr>
        <xdr:spPr>
          <a:xfrm>
            <a:off x="10488386" y="4478383"/>
            <a:ext cx="1283425" cy="2928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rgbClr val="002060"/>
                </a:solidFill>
              </a:rPr>
              <a:t>Education Field</a:t>
            </a:r>
          </a:p>
        </xdr:txBody>
      </xdr:sp>
      <xdr:sp macro="" textlink="">
        <xdr:nvSpPr>
          <xdr:cNvPr id="106" name="TextBox 105">
            <a:extLst>
              <a:ext uri="{FF2B5EF4-FFF2-40B4-BE49-F238E27FC236}">
                <a16:creationId xmlns:a16="http://schemas.microsoft.com/office/drawing/2014/main" id="{901BCC9B-86A1-41FB-9729-CA5D63E4D269}"/>
              </a:ext>
            </a:extLst>
          </xdr:cNvPr>
          <xdr:cNvSpPr txBox="1"/>
        </xdr:nvSpPr>
        <xdr:spPr>
          <a:xfrm>
            <a:off x="11939451" y="4497433"/>
            <a:ext cx="988423" cy="2547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rgbClr val="002060"/>
                </a:solidFill>
              </a:rPr>
              <a:t>Department</a:t>
            </a:r>
          </a:p>
        </xdr:txBody>
      </xdr:sp>
    </xdr:grpSp>
    <xdr:clientData/>
  </xdr:twoCellAnchor>
  <xdr:twoCellAnchor>
    <xdr:from>
      <xdr:col>16</xdr:col>
      <xdr:colOff>270934</xdr:colOff>
      <xdr:row>21</xdr:row>
      <xdr:rowOff>102876</xdr:rowOff>
    </xdr:from>
    <xdr:to>
      <xdr:col>19</xdr:col>
      <xdr:colOff>406400</xdr:colOff>
      <xdr:row>23</xdr:row>
      <xdr:rowOff>52949</xdr:rowOff>
    </xdr:to>
    <xdr:sp macro="" textlink="">
      <xdr:nvSpPr>
        <xdr:cNvPr id="10" name="TextBox 9">
          <a:extLst>
            <a:ext uri="{FF2B5EF4-FFF2-40B4-BE49-F238E27FC236}">
              <a16:creationId xmlns:a16="http://schemas.microsoft.com/office/drawing/2014/main" id="{AB122D74-EDC9-461F-8419-7B3C11E4452C}"/>
            </a:ext>
          </a:extLst>
        </xdr:cNvPr>
        <xdr:cNvSpPr txBox="1"/>
      </xdr:nvSpPr>
      <xdr:spPr>
        <a:xfrm>
          <a:off x="10701867" y="4192276"/>
          <a:ext cx="2091266" cy="339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IN" sz="1400" b="1">
              <a:solidFill>
                <a:srgbClr val="002060"/>
              </a:solidFill>
              <a:latin typeface="Arial Black" panose="020B0A04020102020204" pitchFamily="34" charset="0"/>
            </a:rPr>
            <a:t>Section</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0</xdr:colOff>
      <xdr:row>4</xdr:row>
      <xdr:rowOff>0</xdr:rowOff>
    </xdr:from>
    <xdr:to>
      <xdr:col>9</xdr:col>
      <xdr:colOff>487680</xdr:colOff>
      <xdr:row>10</xdr:row>
      <xdr:rowOff>99060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AE2FCF13-E206-0F07-AF54-23FFB87CC28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107680" y="792480"/>
              <a:ext cx="1828800" cy="12877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8</xdr:col>
      <xdr:colOff>601980</xdr:colOff>
      <xdr:row>1</xdr:row>
      <xdr:rowOff>148590</xdr:rowOff>
    </xdr:from>
    <xdr:to>
      <xdr:col>11</xdr:col>
      <xdr:colOff>601980</xdr:colOff>
      <xdr:row>8</xdr:row>
      <xdr:rowOff>60960</xdr:rowOff>
    </xdr:to>
    <xdr:graphicFrame macro="">
      <xdr:nvGraphicFramePr>
        <xdr:cNvPr id="2" name="Chart 1">
          <a:extLst>
            <a:ext uri="{FF2B5EF4-FFF2-40B4-BE49-F238E27FC236}">
              <a16:creationId xmlns:a16="http://schemas.microsoft.com/office/drawing/2014/main" id="{CC90A259-B5E6-FB7A-EE4B-E7B8EBF0DD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190500</xdr:colOff>
      <xdr:row>3</xdr:row>
      <xdr:rowOff>7620</xdr:rowOff>
    </xdr:from>
    <xdr:to>
      <xdr:col>16</xdr:col>
      <xdr:colOff>7620</xdr:colOff>
      <xdr:row>16</xdr:row>
      <xdr:rowOff>127635</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48C81A5E-EE8D-5E00-7754-128CA0F151F8}"/>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0035540" y="6019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102870</xdr:colOff>
      <xdr:row>14</xdr:row>
      <xdr:rowOff>152400</xdr:rowOff>
    </xdr:from>
    <xdr:to>
      <xdr:col>9</xdr:col>
      <xdr:colOff>651510</xdr:colOff>
      <xdr:row>22</xdr:row>
      <xdr:rowOff>49530</xdr:rowOff>
    </xdr:to>
    <xdr:graphicFrame macro="">
      <xdr:nvGraphicFramePr>
        <xdr:cNvPr id="5" name="Chart 4">
          <a:extLst>
            <a:ext uri="{FF2B5EF4-FFF2-40B4-BE49-F238E27FC236}">
              <a16:creationId xmlns:a16="http://schemas.microsoft.com/office/drawing/2014/main" id="{56B206EB-465D-3E06-59FB-1734416FC3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266700</xdr:colOff>
      <xdr:row>8</xdr:row>
      <xdr:rowOff>0</xdr:rowOff>
    </xdr:from>
    <xdr:to>
      <xdr:col>13</xdr:col>
      <xdr:colOff>83820</xdr:colOff>
      <xdr:row>21</xdr:row>
      <xdr:rowOff>120015</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BA63CE30-7A3A-D8C6-3E5C-7E517B6ACCE6}"/>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100060" y="158496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556260</xdr:colOff>
      <xdr:row>1</xdr:row>
      <xdr:rowOff>99060</xdr:rowOff>
    </xdr:from>
    <xdr:to>
      <xdr:col>13</xdr:col>
      <xdr:colOff>373380</xdr:colOff>
      <xdr:row>15</xdr:row>
      <xdr:rowOff>20955</xdr:rowOff>
    </xdr:to>
    <mc:AlternateContent xmlns:mc="http://schemas.openxmlformats.org/markup-compatibility/2006" xmlns:a14="http://schemas.microsoft.com/office/drawing/2010/main">
      <mc:Choice Requires="a14">
        <xdr:graphicFrame macro="">
          <xdr:nvGraphicFramePr>
            <xdr:cNvPr id="2" name="Education Field 2">
              <a:extLst>
                <a:ext uri="{FF2B5EF4-FFF2-40B4-BE49-F238E27FC236}">
                  <a16:creationId xmlns:a16="http://schemas.microsoft.com/office/drawing/2014/main" id="{1E273CF9-6733-CFD5-8F80-55C10421E711}"/>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8595360" y="2971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137160</xdr:colOff>
      <xdr:row>1</xdr:row>
      <xdr:rowOff>99061</xdr:rowOff>
    </xdr:from>
    <xdr:to>
      <xdr:col>9</xdr:col>
      <xdr:colOff>624840</xdr:colOff>
      <xdr:row>7</xdr:row>
      <xdr:rowOff>160021</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E249FB2F-1FE4-0AAA-F832-401E109CACF7}"/>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164580" y="297181"/>
              <a:ext cx="1828800" cy="12496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1398270</xdr:colOff>
      <xdr:row>14</xdr:row>
      <xdr:rowOff>137160</xdr:rowOff>
    </xdr:from>
    <xdr:to>
      <xdr:col>3</xdr:col>
      <xdr:colOff>430350</xdr:colOff>
      <xdr:row>21</xdr:row>
      <xdr:rowOff>190320</xdr:rowOff>
    </xdr:to>
    <xdr:graphicFrame macro="">
      <xdr:nvGraphicFramePr>
        <xdr:cNvPr id="4" name="Chart 3">
          <a:extLst>
            <a:ext uri="{FF2B5EF4-FFF2-40B4-BE49-F238E27FC236}">
              <a16:creationId xmlns:a16="http://schemas.microsoft.com/office/drawing/2014/main" id="{C19739E9-3836-C165-4904-637B4A3C8F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163830</xdr:colOff>
      <xdr:row>5</xdr:row>
      <xdr:rowOff>144780</xdr:rowOff>
    </xdr:from>
    <xdr:to>
      <xdr:col>9</xdr:col>
      <xdr:colOff>41910</xdr:colOff>
      <xdr:row>19</xdr:row>
      <xdr:rowOff>114300</xdr:rowOff>
    </xdr:to>
    <xdr:graphicFrame macro="">
      <xdr:nvGraphicFramePr>
        <xdr:cNvPr id="2" name="Chart 1">
          <a:extLst>
            <a:ext uri="{FF2B5EF4-FFF2-40B4-BE49-F238E27FC236}">
              <a16:creationId xmlns:a16="http://schemas.microsoft.com/office/drawing/2014/main" id="{D127F228-AFDF-BAAE-33A0-5A2BE589E1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34290</xdr:colOff>
      <xdr:row>5</xdr:row>
      <xdr:rowOff>106680</xdr:rowOff>
    </xdr:from>
    <xdr:to>
      <xdr:col>11</xdr:col>
      <xdr:colOff>548640</xdr:colOff>
      <xdr:row>17</xdr:row>
      <xdr:rowOff>11430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2688E1FD-5279-08B6-C9E6-BB0DA1A68A5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334250" y="1097280"/>
              <a:ext cx="3867150" cy="228219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3</xdr:col>
      <xdr:colOff>651510</xdr:colOff>
      <xdr:row>12</xdr:row>
      <xdr:rowOff>175260</xdr:rowOff>
    </xdr:from>
    <xdr:to>
      <xdr:col>8</xdr:col>
      <xdr:colOff>335280</xdr:colOff>
      <xdr:row>22</xdr:row>
      <xdr:rowOff>190500</xdr:rowOff>
    </xdr:to>
    <xdr:graphicFrame macro="">
      <xdr:nvGraphicFramePr>
        <xdr:cNvPr id="2" name="Chart 1">
          <a:extLst>
            <a:ext uri="{FF2B5EF4-FFF2-40B4-BE49-F238E27FC236}">
              <a16:creationId xmlns:a16="http://schemas.microsoft.com/office/drawing/2014/main" id="{A0F5F8A8-2739-3F67-E553-A2048481AE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87630</xdr:colOff>
      <xdr:row>5</xdr:row>
      <xdr:rowOff>144780</xdr:rowOff>
    </xdr:from>
    <xdr:to>
      <xdr:col>9</xdr:col>
      <xdr:colOff>636270</xdr:colOff>
      <xdr:row>19</xdr:row>
      <xdr:rowOff>114300</xdr:rowOff>
    </xdr:to>
    <xdr:graphicFrame macro="">
      <xdr:nvGraphicFramePr>
        <xdr:cNvPr id="3" name="Chart 2">
          <a:extLst>
            <a:ext uri="{FF2B5EF4-FFF2-40B4-BE49-F238E27FC236}">
              <a16:creationId xmlns:a16="http://schemas.microsoft.com/office/drawing/2014/main" id="{2D1018F5-075C-169A-D814-0667FF41A5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91440</xdr:colOff>
      <xdr:row>2</xdr:row>
      <xdr:rowOff>38100</xdr:rowOff>
    </xdr:from>
    <xdr:to>
      <xdr:col>13</xdr:col>
      <xdr:colOff>579120</xdr:colOff>
      <xdr:row>15</xdr:row>
      <xdr:rowOff>158115</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63400FE8-ACFD-C2D4-19E9-409B21B43D4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8801100" y="4343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15240</xdr:colOff>
      <xdr:row>2</xdr:row>
      <xdr:rowOff>15240</xdr:rowOff>
    </xdr:from>
    <xdr:to>
      <xdr:col>16</xdr:col>
      <xdr:colOff>502920</xdr:colOff>
      <xdr:row>15</xdr:row>
      <xdr:rowOff>135255</xdr:rowOff>
    </xdr:to>
    <mc:AlternateContent xmlns:mc="http://schemas.openxmlformats.org/markup-compatibility/2006" xmlns:a14="http://schemas.microsoft.com/office/drawing/2010/main">
      <mc:Choice Requires="a14">
        <xdr:graphicFrame macro="">
          <xdr:nvGraphicFramePr>
            <xdr:cNvPr id="5" name="Education Field 1">
              <a:extLst>
                <a:ext uri="{FF2B5EF4-FFF2-40B4-BE49-F238E27FC236}">
                  <a16:creationId xmlns:a16="http://schemas.microsoft.com/office/drawing/2014/main" id="{31BFE673-4738-D7CB-FC14-898A260571FE}"/>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0736580" y="4114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5</xdr:col>
      <xdr:colOff>323850</xdr:colOff>
      <xdr:row>5</xdr:row>
      <xdr:rowOff>140970</xdr:rowOff>
    </xdr:from>
    <xdr:to>
      <xdr:col>10</xdr:col>
      <xdr:colOff>327660</xdr:colOff>
      <xdr:row>17</xdr:row>
      <xdr:rowOff>53340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80C2F454-B859-C5E4-B49B-F30673C7B22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1131570"/>
              <a:ext cx="3356610" cy="22898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dr:oneCellAnchor>
    <xdr:from>
      <xdr:col>0</xdr:col>
      <xdr:colOff>308610</xdr:colOff>
      <xdr:row>1</xdr:row>
      <xdr:rowOff>78105</xdr:rowOff>
    </xdr:from>
    <xdr:ext cx="8210550" cy="4257675"/>
    <xdr:grpSp>
      <xdr:nvGrpSpPr>
        <xdr:cNvPr id="2" name="Shape 2">
          <a:extLst>
            <a:ext uri="{FF2B5EF4-FFF2-40B4-BE49-F238E27FC236}">
              <a16:creationId xmlns:a16="http://schemas.microsoft.com/office/drawing/2014/main" id="{00000000-0008-0000-0200-000002000000}"/>
            </a:ext>
          </a:extLst>
        </xdr:cNvPr>
        <xdr:cNvGrpSpPr/>
      </xdr:nvGrpSpPr>
      <xdr:grpSpPr>
        <a:xfrm>
          <a:off x="308610" y="268605"/>
          <a:ext cx="8210550" cy="4257675"/>
          <a:chOff x="0" y="41438"/>
          <a:chExt cx="10692000"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6" y="1215714"/>
              <a:ext cx="13289109" cy="998848"/>
              <a:chOff x="1846116" y="1215714"/>
              <a:chExt cx="13403409" cy="998848"/>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3.xml><?xml version="1.0" encoding="utf-8"?>
<xdr:wsDr xmlns:xdr="http://schemas.openxmlformats.org/drawingml/2006/spreadsheetDrawing" xmlns:a="http://schemas.openxmlformats.org/drawingml/2006/main">
  <xdr:oneCellAnchor>
    <xdr:from>
      <xdr:col>1</xdr:col>
      <xdr:colOff>390525</xdr:colOff>
      <xdr:row>1</xdr:row>
      <xdr:rowOff>104775</xdr:rowOff>
    </xdr:from>
    <xdr:ext cx="6162675" cy="4276725"/>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1045845" y="295275"/>
          <a:ext cx="6162675" cy="4276725"/>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4.xml><?xml version="1.0" encoding="utf-8"?>
<xdr:wsDr xmlns:xdr="http://schemas.openxmlformats.org/drawingml/2006/spreadsheetDrawing" xmlns:a="http://schemas.openxmlformats.org/drawingml/2006/main">
  <xdr:oneCellAnchor>
    <xdr:from>
      <xdr:col>0</xdr:col>
      <xdr:colOff>392430</xdr:colOff>
      <xdr:row>0</xdr:row>
      <xdr:rowOff>81915</xdr:rowOff>
    </xdr:from>
    <xdr:ext cx="11327130" cy="4657725"/>
    <xdr:grpSp>
      <xdr:nvGrpSpPr>
        <xdr:cNvPr id="2" name="Shape 2">
          <a:extLst>
            <a:ext uri="{FF2B5EF4-FFF2-40B4-BE49-F238E27FC236}">
              <a16:creationId xmlns:a16="http://schemas.microsoft.com/office/drawing/2014/main" id="{00000000-0008-0000-0500-000002000000}"/>
            </a:ext>
          </a:extLst>
        </xdr:cNvPr>
        <xdr:cNvGrpSpPr/>
      </xdr:nvGrpSpPr>
      <xdr:grpSpPr>
        <a:xfrm>
          <a:off x="392430" y="81915"/>
          <a:ext cx="11327130" cy="4657725"/>
          <a:chOff x="0" y="89063"/>
          <a:chExt cx="10692000" cy="7381875"/>
        </a:xfrm>
      </xdr:grpSpPr>
      <xdr:grpSp>
        <xdr:nvGrpSpPr>
          <xdr:cNvPr id="79" name="Shape 79">
            <a:extLst>
              <a:ext uri="{FF2B5EF4-FFF2-40B4-BE49-F238E27FC236}">
                <a16:creationId xmlns:a16="http://schemas.microsoft.com/office/drawing/2014/main" id="{00000000-0008-0000-05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5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5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5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5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5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5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5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5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5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5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5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5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5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5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5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5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5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5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5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5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5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5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5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5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mit Mahato" refreshedDate="45208.759390856481" createdVersion="8" refreshedVersion="8" minRefreshableVersion="3" recordCount="1471" xr:uid="{FB678ED2-1E18-4878-8B7C-86A7DAD7A959}">
  <cacheSource type="worksheet">
    <worksheetSource ref="A1:AR1048576" sheet="Data"/>
  </cacheSource>
  <cacheFields count="44">
    <cacheField name="Attrition" numFmtId="0">
      <sharedItems containsBlank="1"/>
    </cacheField>
    <cacheField name="Business Travel" numFmtId="0">
      <sharedItems containsBlank="1"/>
    </cacheField>
    <cacheField name="CF_age band" numFmtId="0">
      <sharedItems containsBlank="1" count="6">
        <s v="35 - 44"/>
        <s v="45 - 54"/>
        <s v="25 - 34"/>
        <s v="Over 55"/>
        <s v="Under 25"/>
        <m/>
      </sharedItems>
    </cacheField>
    <cacheField name="CF_attrition label" numFmtId="0">
      <sharedItems containsBlank="1"/>
    </cacheField>
    <cacheField name="Department" numFmtId="0">
      <sharedItems containsBlank="1" count="4">
        <s v="Sales"/>
        <s v="R&amp;D"/>
        <s v="HR"/>
        <m/>
      </sharedItems>
    </cacheField>
    <cacheField name="Education Field" numFmtId="0">
      <sharedItems containsBlank="1" count="7">
        <s v="Life Sciences"/>
        <s v="Other"/>
        <s v="Medical"/>
        <s v="Marketing"/>
        <s v="Technical Degree"/>
        <s v="Human Resources"/>
        <m/>
      </sharedItems>
    </cacheField>
    <cacheField name="emp no" numFmtId="0">
      <sharedItems containsBlank="1"/>
    </cacheField>
    <cacheField name="Employee Number" numFmtId="0">
      <sharedItems containsString="0" containsBlank="1" containsNumber="1" containsInteger="1" minValue="1" maxValue="2068"/>
    </cacheField>
    <cacheField name="Gender" numFmtId="0">
      <sharedItems containsBlank="1" count="3">
        <s v="Female"/>
        <s v="Male"/>
        <m/>
      </sharedItems>
    </cacheField>
    <cacheField name="Job Role" numFmtId="0">
      <sharedItems containsBlank="1" count="10">
        <s v="Sales Executive"/>
        <s v="Research Scientist"/>
        <s v="Laboratory Technician"/>
        <s v="Manufacturing Director"/>
        <s v="Healthcare Representative"/>
        <s v="Manager"/>
        <s v="Sales Representative"/>
        <s v="Research Director"/>
        <s v="Human Resources"/>
        <m/>
      </sharedItems>
    </cacheField>
    <cacheField name="Marital Status" numFmtId="0">
      <sharedItems containsBlank="1" count="4">
        <s v="Single"/>
        <s v="Married"/>
        <s v="Divorced"/>
        <m/>
      </sharedItems>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acheField>
    <cacheField name="CF_attrition count" numFmtId="0">
      <sharedItems containsString="0" containsBlank="1"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tring="0" containsBlank="1" containsNumber="1" containsInteger="1" minValue="0" maxValue="1"/>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ount="6">
        <s v="Associates Degree"/>
        <s v="High School"/>
        <s v="Master's Degree"/>
        <s v="Bachelor's Degree"/>
        <s v="Doctoral Degree"/>
        <m/>
      </sharedItems>
    </cacheField>
    <cacheField name="Employee Count" numFmtId="0">
      <sharedItems containsString="0" containsBlank="1" containsNumber="1" containsInteger="1" minValue="1" maxValue="1"/>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16081854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r>
    <m/>
    <m/>
    <x v="5"/>
    <m/>
    <x v="3"/>
    <x v="6"/>
    <m/>
    <m/>
    <x v="2"/>
    <x v="9"/>
    <x v="3"/>
    <m/>
    <m/>
    <m/>
    <m/>
    <m/>
    <m/>
    <m/>
    <m/>
    <m/>
    <m/>
    <m/>
    <m/>
    <x v="5"/>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DE5CE18-334D-4441-AA35-F914275579A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dataField="1" showAll="0"/>
    <pivotField showAll="0">
      <items count="4">
        <item x="0"/>
        <item x="1"/>
        <item x="2"/>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s" fld="18"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5902A7-444B-4915-9C22-E9FB9B05DD4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12">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55121F-3A63-47C6-B661-CAA05EB9994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6C1F898-7FBF-4180-B581-8A27E148E3B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7">
        <item x="0"/>
        <item x="3"/>
        <item x="4"/>
        <item x="1"/>
        <item x="2"/>
        <item h="1"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7">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23" count="1" selected="0">
            <x v="2"/>
          </reference>
        </references>
      </pivotArea>
    </chartFormat>
    <chartFormat chart="4" format="4">
      <pivotArea type="data" outline="0" fieldPosition="0">
        <references count="2">
          <reference field="4294967294" count="1" selected="0">
            <x v="0"/>
          </reference>
          <reference field="23" count="1" selected="0">
            <x v="3"/>
          </reference>
        </references>
      </pivotArea>
    </chartFormat>
    <chartFormat chart="4" format="5">
      <pivotArea type="data" outline="0" fieldPosition="0">
        <references count="2">
          <reference field="4294967294" count="1" selected="0">
            <x v="0"/>
          </reference>
          <reference field="23" count="1" selected="0">
            <x v="0"/>
          </reference>
        </references>
      </pivotArea>
    </chartFormat>
    <chartFormat chart="4" format="6">
      <pivotArea type="data" outline="0" fieldPosition="0">
        <references count="2">
          <reference field="4294967294" count="1" selected="0">
            <x v="0"/>
          </reference>
          <reference field="23" count="1" selected="0">
            <x v="4"/>
          </reference>
        </references>
      </pivotArea>
    </chartFormat>
    <chartFormat chart="4" format="7">
      <pivotArea type="data" outline="0" fieldPosition="0">
        <references count="2">
          <reference field="4294967294" count="1" selected="0">
            <x v="0"/>
          </reference>
          <reference field="2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A1A86D4-C878-46C6-948A-ECFA4A4ECF5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axis="axisRow" showAll="0">
      <items count="11">
        <item x="4"/>
        <item x="8"/>
        <item x="2"/>
        <item x="5"/>
        <item x="3"/>
        <item x="7"/>
        <item x="1"/>
        <item x="0"/>
        <item x="6"/>
        <item h="1" x="9"/>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EE8FF56-86E5-43A3-A8B4-CCED24EBE8A5}"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8" firstHeaderRow="1" firstDataRow="1" firstDataCol="1"/>
  <pivotFields count="44">
    <pivotField showAll="0"/>
    <pivotField showAll="0"/>
    <pivotField showAll="0"/>
    <pivotField showAll="0"/>
    <pivotField axis="axisRow"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5">
    <i>
      <x/>
    </i>
    <i>
      <x v="1"/>
    </i>
    <i>
      <x v="2"/>
    </i>
    <i>
      <x v="3"/>
    </i>
    <i t="grand">
      <x/>
    </i>
  </rowItems>
  <colItems count="1">
    <i/>
  </colItems>
  <dataFields count="1">
    <dataField name="Sum of CF_attrition count" fld="17" showDataAs="percentOfCol" baseField="0" baseItem="0" numFmtId="10"/>
  </dataFields>
  <chartFormats count="9">
    <chartFormat chart="0" format="33" series="1">
      <pivotArea type="data" outline="0" fieldPosition="0">
        <references count="1">
          <reference field="4294967294" count="1" selected="0">
            <x v="0"/>
          </reference>
        </references>
      </pivotArea>
    </chartFormat>
    <chartFormat chart="0" format="34">
      <pivotArea type="data" outline="0" fieldPosition="0">
        <references count="2">
          <reference field="4294967294" count="1" selected="0">
            <x v="0"/>
          </reference>
          <reference field="4" count="1" selected="0">
            <x v="0"/>
          </reference>
        </references>
      </pivotArea>
    </chartFormat>
    <chartFormat chart="0" format="35">
      <pivotArea type="data" outline="0" fieldPosition="0">
        <references count="2">
          <reference field="4294967294" count="1" selected="0">
            <x v="0"/>
          </reference>
          <reference field="4" count="1" selected="0">
            <x v="1"/>
          </reference>
        </references>
      </pivotArea>
    </chartFormat>
    <chartFormat chart="0" format="36">
      <pivotArea type="data" outline="0" fieldPosition="0">
        <references count="2">
          <reference field="4294967294" count="1" selected="0">
            <x v="0"/>
          </reference>
          <reference field="4" count="1" selected="0">
            <x v="2"/>
          </reference>
        </references>
      </pivotArea>
    </chartFormat>
    <chartFormat chart="8" format="41" series="1">
      <pivotArea type="data" outline="0" fieldPosition="0">
        <references count="1">
          <reference field="4294967294" count="1" selected="0">
            <x v="0"/>
          </reference>
        </references>
      </pivotArea>
    </chartFormat>
    <chartFormat chart="8" format="42">
      <pivotArea type="data" outline="0" fieldPosition="0">
        <references count="2">
          <reference field="4294967294" count="1" selected="0">
            <x v="0"/>
          </reference>
          <reference field="4" count="1" selected="0">
            <x v="0"/>
          </reference>
        </references>
      </pivotArea>
    </chartFormat>
    <chartFormat chart="8" format="43">
      <pivotArea type="data" outline="0" fieldPosition="0">
        <references count="2">
          <reference field="4294967294" count="1" selected="0">
            <x v="0"/>
          </reference>
          <reference field="4" count="1" selected="0">
            <x v="1"/>
          </reference>
        </references>
      </pivotArea>
    </chartFormat>
    <chartFormat chart="8" format="44">
      <pivotArea type="data" outline="0" fieldPosition="0">
        <references count="2">
          <reference field="4294967294" count="1" selected="0">
            <x v="0"/>
          </reference>
          <reference field="4" count="1" selected="0">
            <x v="2"/>
          </reference>
        </references>
      </pivotArea>
    </chartFormat>
    <chartFormat chart="8" format="45">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0FE1870-550B-4E5B-B1F3-2B6C5ACCE433}"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9" firstHeaderRow="1" firstDataRow="1" firstDataCol="1"/>
  <pivotFields count="44">
    <pivotField showAll="0"/>
    <pivotField showAll="0"/>
    <pivotField axis="axisRow" showAll="0" sortType="descending">
      <items count="7">
        <item x="2"/>
        <item x="0"/>
        <item x="1"/>
        <item x="3"/>
        <item x="4"/>
        <item h="1" x="5"/>
        <item t="default"/>
      </items>
      <autoSortScope>
        <pivotArea dataOnly="0" outline="0" fieldPosition="0">
          <references count="1">
            <reference field="4294967294" count="1" selected="0">
              <x v="0"/>
            </reference>
          </references>
        </pivotArea>
      </autoSortScope>
    </pivotField>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9A6DA06-5144-4F8E-83DB-6CA3E0C8EEAC}"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axis="axisRow" showAll="0" sortType="ascending">
      <items count="5">
        <item x="2"/>
        <item x="1"/>
        <item x="0"/>
        <item h="1"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A409C947-B8DB-4660-A22B-19996C318CF9}" sourceName="Gender">
  <pivotTables>
    <pivotTable tabId="10" name="PivotTable1"/>
    <pivotTable tabId="18" name="PivotTable6"/>
    <pivotTable tabId="14" name="PivotTable3"/>
    <pivotTable tabId="17" name="PivotTable5"/>
    <pivotTable tabId="13" name="PivotTable2"/>
    <pivotTable tabId="8" name="PivotTable1"/>
    <pivotTable tabId="19" name="PivotTable7"/>
    <pivotTable tabId="9" name="PivotTable2"/>
  </pivotTables>
  <data>
    <tabular pivotCacheId="1608185467">
      <items count="3">
        <i x="0" s="1"/>
        <i x="1"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E6EF9B4D-81F8-4560-A3F4-334932783068}" sourceName="Department">
  <pivotTables>
    <pivotTable tabId="18" name="PivotTable6"/>
    <pivotTable tabId="14" name="PivotTable3"/>
    <pivotTable tabId="17" name="PivotTable5"/>
    <pivotTable tabId="13" name="PivotTable2"/>
    <pivotTable tabId="10" name="PivotTable1"/>
    <pivotTable tabId="8" name="PivotTable1"/>
    <pivotTable tabId="19" name="PivotTable7"/>
    <pivotTable tabId="9" name="PivotTable2"/>
  </pivotTables>
  <data>
    <tabular pivotCacheId="1608185467">
      <items count="4">
        <i x="2" s="1"/>
        <i x="1" s="1"/>
        <i x="0" s="1"/>
        <i x="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11478EB5-AD0D-4250-B257-23DDE8DB08A2}" sourceName="Education Field">
  <pivotTables>
    <pivotTable tabId="18" name="PivotTable6"/>
    <pivotTable tabId="14" name="PivotTable3"/>
    <pivotTable tabId="17" name="PivotTable5"/>
    <pivotTable tabId="13" name="PivotTable2"/>
    <pivotTable tabId="10" name="PivotTable1"/>
    <pivotTable tabId="8" name="PivotTable1"/>
    <pivotTable tabId="19" name="PivotTable7"/>
    <pivotTable tabId="9" name="PivotTable2"/>
  </pivotTables>
  <data>
    <tabular pivotCacheId="1608185467">
      <items count="7">
        <i x="5" s="1"/>
        <i x="0" s="1"/>
        <i x="3" s="1"/>
        <i x="2" s="1"/>
        <i x="1" s="1"/>
        <i x="4" s="1"/>
        <i x="6"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BAAC7529-5EFA-4D50-B23D-AC39BB247BBF}" cache="Slicer_Gender2" caption="Gender" columnCount="3" style="Slicer Style 1" rowHeight="260350"/>
  <slicer name="Department 1" xr10:uid="{2C650A3A-53E4-4C5E-AC4D-9EED982AA0F4}" cache="Slicer_Department" style="Slicer Style 1" rowHeight="260350"/>
  <slicer name="Education Field 3" xr10:uid="{D66E180F-0AB4-43DA-86B6-291FEDD2FEE4}" cache="Slicer_Education_Field2" startItem="3" style="Slicer Style 1"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783FEB2A-7B24-4DB9-81DB-0E360A68BAC3}" cache="Slicer_Gender2" caption="Gend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11F9DFED-7AE2-4E90-B599-29B8C4497F57}" cache="Slicer_Gender2" caption="Gender" rowHeight="260350"/>
  <slicer name="Education Field" xr10:uid="{62206C13-8D6E-459A-82FD-3555995A3B07}"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819BE281-5B31-4E10-9237-8C6D00F665B5}" cache="Slicer_Gender2" caption="Gender" rowHeight="260350"/>
  <slicer name="Education Field 2" xr10:uid="{ECD2407C-571E-4D91-832E-C791F438BF57}" cache="Slicer_Education_Field2"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88231255-3C1C-4230-9E01-CA55734D88F8}" cache="Slicer_Department" caption="Department" rowHeight="260350"/>
  <slicer name="Education Field 1" xr10:uid="{982E46F6-8855-4249-A7B7-B708CB65BA1D}" cache="Slicer_Education_Field2" caption="Education Field"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autoFilter ref="A1:AR1471" xr:uid="{00000000-000C-0000-FFFF-FFFF00000000}"/>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showGridLines="0" tabSelected="1" zoomScale="90" zoomScaleNormal="90" workbookViewId="0">
      <selection activeCell="W20" sqref="W20"/>
    </sheetView>
  </sheetViews>
  <sheetFormatPr defaultColWidth="11.19921875" defaultRowHeight="15" customHeight="1" x14ac:dyDescent="0.3"/>
  <cols>
    <col min="1" max="26" width="8.59765625" customWidth="1"/>
  </cols>
  <sheetData>
    <row r="1" ht="15.6" x14ac:dyDescent="0.3"/>
    <row r="2" ht="15.6" x14ac:dyDescent="0.3"/>
    <row r="3" ht="15.6" x14ac:dyDescent="0.3"/>
    <row r="4" ht="15.6" x14ac:dyDescent="0.3"/>
    <row r="5" ht="15.6" x14ac:dyDescent="0.3"/>
    <row r="6" ht="15.6" x14ac:dyDescent="0.3"/>
    <row r="7" ht="15.6" x14ac:dyDescent="0.3"/>
    <row r="8" ht="15.6" x14ac:dyDescent="0.3"/>
    <row r="9" ht="15.6" x14ac:dyDescent="0.3"/>
    <row r="10" ht="15.6" x14ac:dyDescent="0.3"/>
    <row r="11" ht="15.6" x14ac:dyDescent="0.3"/>
    <row r="12" ht="15.6" x14ac:dyDescent="0.3"/>
    <row r="13" ht="15.6" x14ac:dyDescent="0.3"/>
    <row r="14" ht="15.6" x14ac:dyDescent="0.3"/>
    <row r="15" ht="15.6" x14ac:dyDescent="0.3"/>
    <row r="16" ht="15.6" customHeight="1" x14ac:dyDescent="0.3"/>
    <row r="17" ht="15.6" x14ac:dyDescent="0.3"/>
    <row r="18" ht="15.6" x14ac:dyDescent="0.3"/>
    <row r="19" ht="15.6" x14ac:dyDescent="0.3"/>
    <row r="20" ht="15.6" x14ac:dyDescent="0.3"/>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6FCE1-2902-4DB6-9F2E-A4D88387573C}">
  <dimension ref="A3:M8"/>
  <sheetViews>
    <sheetView workbookViewId="0">
      <selection activeCell="B22" sqref="B22"/>
    </sheetView>
  </sheetViews>
  <sheetFormatPr defaultRowHeight="15.6" x14ac:dyDescent="0.3"/>
  <cols>
    <col min="1" max="1" width="24.5" bestFit="1" customWidth="1"/>
    <col min="2" max="2" width="23.59765625" bestFit="1" customWidth="1"/>
    <col min="3" max="3" width="13.5" bestFit="1" customWidth="1"/>
    <col min="4" max="4" width="14.796875" bestFit="1" customWidth="1"/>
    <col min="5" max="5" width="12.3984375" bestFit="1" customWidth="1"/>
  </cols>
  <sheetData>
    <row r="3" spans="1:13" x14ac:dyDescent="0.3">
      <c r="A3" s="2" t="s">
        <v>1554</v>
      </c>
      <c r="B3" s="5" t="s">
        <v>1556</v>
      </c>
      <c r="C3" s="4" t="s">
        <v>1555</v>
      </c>
    </row>
    <row r="4" spans="1:13" x14ac:dyDescent="0.3">
      <c r="A4" s="17">
        <v>1470</v>
      </c>
      <c r="B4" s="18">
        <v>237</v>
      </c>
      <c r="C4" s="19">
        <v>36.923809523809524</v>
      </c>
    </row>
    <row r="6" spans="1:13" x14ac:dyDescent="0.3">
      <c r="M6" t="s">
        <v>1562</v>
      </c>
    </row>
    <row r="7" spans="1:13" x14ac:dyDescent="0.3">
      <c r="A7" t="s">
        <v>1558</v>
      </c>
      <c r="B7" t="s">
        <v>1557</v>
      </c>
      <c r="C7" t="s">
        <v>1559</v>
      </c>
      <c r="D7" t="s">
        <v>1560</v>
      </c>
      <c r="E7" t="s">
        <v>1561</v>
      </c>
    </row>
    <row r="8" spans="1:13" x14ac:dyDescent="0.3">
      <c r="A8">
        <f>GETPIVOTDATA("Count of Employee Number",$A$3)</f>
        <v>1470</v>
      </c>
      <c r="B8">
        <f>GETPIVOTDATA("Sum of CF_attrition counts",$A$3)</f>
        <v>237</v>
      </c>
      <c r="C8" s="7">
        <f>GETPIVOTDATA("Average of Age",$A$3)</f>
        <v>36.923809523809524</v>
      </c>
      <c r="D8">
        <f>A8-B8</f>
        <v>1233</v>
      </c>
      <c r="E8" s="8">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358E9-B4EB-4842-AC33-978D54919E3A}">
  <dimension ref="A3:C8"/>
  <sheetViews>
    <sheetView workbookViewId="0">
      <selection activeCell="H7" sqref="H7"/>
    </sheetView>
  </sheetViews>
  <sheetFormatPr defaultRowHeight="15.6" x14ac:dyDescent="0.3"/>
  <cols>
    <col min="1" max="1" width="23.59765625" bestFit="1" customWidth="1"/>
  </cols>
  <sheetData>
    <row r="3" spans="1:3" x14ac:dyDescent="0.3">
      <c r="A3" s="3" t="s">
        <v>1563</v>
      </c>
    </row>
    <row r="4" spans="1:3" x14ac:dyDescent="0.3">
      <c r="A4" s="9">
        <v>2.6265306122448981</v>
      </c>
    </row>
    <row r="7" spans="1:3" x14ac:dyDescent="0.3">
      <c r="A7" t="s">
        <v>1564</v>
      </c>
      <c r="B7" s="6">
        <f>GETPIVOTDATA("Job Satisfaction",$A$3)</f>
        <v>2.6265306122448981</v>
      </c>
      <c r="C7">
        <f>B7/4</f>
        <v>0.65663265306122454</v>
      </c>
    </row>
    <row r="8" spans="1:3" x14ac:dyDescent="0.3">
      <c r="A8" t="s">
        <v>1565</v>
      </c>
      <c r="B8" s="6">
        <f>4-B7</f>
        <v>1.3734693877551019</v>
      </c>
      <c r="C8">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25093-C4C6-4EAF-BEC9-AF15AF34109F}">
  <dimension ref="A3:C10"/>
  <sheetViews>
    <sheetView workbookViewId="0">
      <selection activeCell="H18" sqref="H18"/>
    </sheetView>
  </sheetViews>
  <sheetFormatPr defaultRowHeight="15.6" x14ac:dyDescent="0.3"/>
  <cols>
    <col min="1" max="1" width="12.296875" bestFit="1" customWidth="1"/>
    <col min="2" max="2" width="22.796875" bestFit="1" customWidth="1"/>
  </cols>
  <sheetData>
    <row r="3" spans="1:3" x14ac:dyDescent="0.3">
      <c r="A3" s="10" t="s">
        <v>1566</v>
      </c>
      <c r="B3" t="s">
        <v>1569</v>
      </c>
    </row>
    <row r="4" spans="1:3" x14ac:dyDescent="0.3">
      <c r="A4" s="11" t="s">
        <v>51</v>
      </c>
      <c r="B4" s="16">
        <v>588</v>
      </c>
    </row>
    <row r="5" spans="1:3" x14ac:dyDescent="0.3">
      <c r="A5" s="11" t="s">
        <v>62</v>
      </c>
      <c r="B5" s="16">
        <v>882</v>
      </c>
    </row>
    <row r="6" spans="1:3" x14ac:dyDescent="0.3">
      <c r="A6" s="11" t="s">
        <v>1567</v>
      </c>
      <c r="B6" s="16"/>
    </row>
    <row r="7" spans="1:3" x14ac:dyDescent="0.3">
      <c r="A7" s="11" t="s">
        <v>1568</v>
      </c>
      <c r="B7" s="16">
        <v>1470</v>
      </c>
    </row>
    <row r="9" spans="1:3" x14ac:dyDescent="0.3">
      <c r="A9" s="11" t="s">
        <v>51</v>
      </c>
      <c r="B9">
        <f>IFERROR(GETPIVOTDATA("Employee Count",$A$3,"Gender","Female"),0)</f>
        <v>588</v>
      </c>
      <c r="C9" s="12">
        <f>IFERROR(B9/($B$9+$B$10),0)</f>
        <v>0.4</v>
      </c>
    </row>
    <row r="10" spans="1:3" x14ac:dyDescent="0.3">
      <c r="A10" s="11" t="s">
        <v>62</v>
      </c>
      <c r="B10">
        <f>IFERROR(GETPIVOTDATA("Employee Count",$A$3,"Gender","Male"),0)</f>
        <v>882</v>
      </c>
      <c r="C10" s="12">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CA6DE-DEBE-4413-B8D5-DD273C3BF9AF}">
  <dimension ref="A3:B9"/>
  <sheetViews>
    <sheetView workbookViewId="0">
      <selection activeCell="M18" sqref="M18"/>
    </sheetView>
  </sheetViews>
  <sheetFormatPr defaultRowHeight="15.6" x14ac:dyDescent="0.3"/>
  <cols>
    <col min="1" max="1" width="16" bestFit="1" customWidth="1"/>
    <col min="2" max="2" width="22.796875" bestFit="1" customWidth="1"/>
  </cols>
  <sheetData>
    <row r="3" spans="1:2" x14ac:dyDescent="0.3">
      <c r="A3" s="10" t="s">
        <v>1566</v>
      </c>
      <c r="B3" t="s">
        <v>1570</v>
      </c>
    </row>
    <row r="4" spans="1:2" x14ac:dyDescent="0.3">
      <c r="A4" s="11" t="s">
        <v>134</v>
      </c>
      <c r="B4" s="16">
        <v>5</v>
      </c>
    </row>
    <row r="5" spans="1:2" x14ac:dyDescent="0.3">
      <c r="A5" s="11" t="s">
        <v>65</v>
      </c>
      <c r="B5" s="16">
        <v>31</v>
      </c>
    </row>
    <row r="6" spans="1:2" x14ac:dyDescent="0.3">
      <c r="A6" s="11" t="s">
        <v>55</v>
      </c>
      <c r="B6" s="16">
        <v>44</v>
      </c>
    </row>
    <row r="7" spans="1:2" x14ac:dyDescent="0.3">
      <c r="A7" s="11" t="s">
        <v>71</v>
      </c>
      <c r="B7" s="16">
        <v>58</v>
      </c>
    </row>
    <row r="8" spans="1:2" x14ac:dyDescent="0.3">
      <c r="A8" s="11" t="s">
        <v>77</v>
      </c>
      <c r="B8" s="16">
        <v>99</v>
      </c>
    </row>
    <row r="9" spans="1:2" x14ac:dyDescent="0.3">
      <c r="A9" s="11" t="s">
        <v>1568</v>
      </c>
      <c r="B9" s="16">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22642-D7CA-4825-A760-30AEEB5DB5C7}">
  <dimension ref="A3:E13"/>
  <sheetViews>
    <sheetView workbookViewId="0">
      <selection activeCell="O7" sqref="O7"/>
    </sheetView>
  </sheetViews>
  <sheetFormatPr defaultRowHeight="15.6" x14ac:dyDescent="0.3"/>
  <cols>
    <col min="1" max="1" width="23.296875" bestFit="1" customWidth="1"/>
    <col min="2" max="2" width="22.796875" bestFit="1" customWidth="1"/>
    <col min="4" max="4" width="23.296875" bestFit="1" customWidth="1"/>
  </cols>
  <sheetData>
    <row r="3" spans="1:5" x14ac:dyDescent="0.3">
      <c r="A3" s="10" t="s">
        <v>1566</v>
      </c>
      <c r="B3" t="s">
        <v>1570</v>
      </c>
      <c r="D3" s="14" t="s">
        <v>9</v>
      </c>
      <c r="E3" s="14" t="s">
        <v>0</v>
      </c>
    </row>
    <row r="4" spans="1:5" x14ac:dyDescent="0.3">
      <c r="A4" s="11" t="s">
        <v>83</v>
      </c>
      <c r="B4" s="16">
        <v>9</v>
      </c>
      <c r="D4" t="str">
        <f>A4</f>
        <v>Healthcare Representative</v>
      </c>
      <c r="E4">
        <f>GETPIVOTDATA("CF_attrition count",$A$3,"Job Role",A4)</f>
        <v>9</v>
      </c>
    </row>
    <row r="5" spans="1:5" x14ac:dyDescent="0.3">
      <c r="A5" s="11" t="s">
        <v>163</v>
      </c>
      <c r="B5" s="16">
        <v>12</v>
      </c>
      <c r="D5" t="str">
        <f t="shared" ref="D5:D12" si="0">A5</f>
        <v>Human Resources</v>
      </c>
      <c r="E5">
        <f t="shared" ref="E5:E12" si="1">GETPIVOTDATA("CF_attrition count",$A$3,"Job Role",A5)</f>
        <v>12</v>
      </c>
    </row>
    <row r="6" spans="1:5" x14ac:dyDescent="0.3">
      <c r="A6" s="11" t="s">
        <v>68</v>
      </c>
      <c r="B6" s="16">
        <v>62</v>
      </c>
      <c r="D6" t="str">
        <f t="shared" si="0"/>
        <v>Laboratory Technician</v>
      </c>
      <c r="E6">
        <f t="shared" si="1"/>
        <v>62</v>
      </c>
    </row>
    <row r="7" spans="1:5" x14ac:dyDescent="0.3">
      <c r="A7" s="11" t="s">
        <v>95</v>
      </c>
      <c r="B7" s="16">
        <v>5</v>
      </c>
      <c r="D7" t="str">
        <f t="shared" si="0"/>
        <v>Manager</v>
      </c>
      <c r="E7">
        <f t="shared" si="1"/>
        <v>5</v>
      </c>
    </row>
    <row r="8" spans="1:5" x14ac:dyDescent="0.3">
      <c r="A8" s="11" t="s">
        <v>81</v>
      </c>
      <c r="B8" s="16">
        <v>10</v>
      </c>
      <c r="D8" t="str">
        <f t="shared" si="0"/>
        <v>Manufacturing Director</v>
      </c>
      <c r="E8">
        <f t="shared" si="1"/>
        <v>10</v>
      </c>
    </row>
    <row r="9" spans="1:5" x14ac:dyDescent="0.3">
      <c r="A9" s="11" t="s">
        <v>101</v>
      </c>
      <c r="B9" s="16">
        <v>2</v>
      </c>
      <c r="D9" t="str">
        <f t="shared" si="0"/>
        <v>Research Director</v>
      </c>
      <c r="E9">
        <f t="shared" si="1"/>
        <v>2</v>
      </c>
    </row>
    <row r="10" spans="1:5" x14ac:dyDescent="0.3">
      <c r="A10" s="11" t="s">
        <v>63</v>
      </c>
      <c r="B10" s="16">
        <v>47</v>
      </c>
      <c r="D10" t="str">
        <f t="shared" si="0"/>
        <v>Research Scientist</v>
      </c>
      <c r="E10">
        <f t="shared" si="1"/>
        <v>47</v>
      </c>
    </row>
    <row r="11" spans="1:5" x14ac:dyDescent="0.3">
      <c r="A11" s="11" t="s">
        <v>52</v>
      </c>
      <c r="B11" s="16">
        <v>57</v>
      </c>
      <c r="D11" t="str">
        <f t="shared" si="0"/>
        <v>Sales Executive</v>
      </c>
      <c r="E11">
        <f t="shared" si="1"/>
        <v>57</v>
      </c>
    </row>
    <row r="12" spans="1:5" x14ac:dyDescent="0.3">
      <c r="A12" s="11" t="s">
        <v>99</v>
      </c>
      <c r="B12" s="16">
        <v>33</v>
      </c>
      <c r="D12" t="str">
        <f t="shared" si="0"/>
        <v>Sales Representative</v>
      </c>
      <c r="E12">
        <f t="shared" si="1"/>
        <v>33</v>
      </c>
    </row>
    <row r="13" spans="1:5" x14ac:dyDescent="0.3">
      <c r="A13" s="11" t="s">
        <v>1568</v>
      </c>
      <c r="B13" s="16">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F48FD-1309-48A7-8AE1-501781AC9BDB}">
  <dimension ref="A3:B8"/>
  <sheetViews>
    <sheetView workbookViewId="0">
      <selection activeCell="N22" sqref="N22"/>
    </sheetView>
  </sheetViews>
  <sheetFormatPr defaultRowHeight="15.6" x14ac:dyDescent="0.3"/>
  <cols>
    <col min="1" max="1" width="12.296875" bestFit="1" customWidth="1"/>
    <col min="2" max="2" width="22.796875" bestFit="1" customWidth="1"/>
  </cols>
  <sheetData>
    <row r="3" spans="1:2" x14ac:dyDescent="0.3">
      <c r="A3" s="10" t="s">
        <v>1566</v>
      </c>
      <c r="B3" t="s">
        <v>1570</v>
      </c>
    </row>
    <row r="4" spans="1:2" x14ac:dyDescent="0.3">
      <c r="A4" s="11" t="s">
        <v>161</v>
      </c>
      <c r="B4" s="15">
        <v>5.0632911392405063E-2</v>
      </c>
    </row>
    <row r="5" spans="1:2" x14ac:dyDescent="0.3">
      <c r="A5" s="11" t="s">
        <v>60</v>
      </c>
      <c r="B5" s="15">
        <v>0.56118143459915615</v>
      </c>
    </row>
    <row r="6" spans="1:2" x14ac:dyDescent="0.3">
      <c r="A6" s="11" t="s">
        <v>48</v>
      </c>
      <c r="B6" s="15">
        <v>0.3881856540084388</v>
      </c>
    </row>
    <row r="7" spans="1:2" x14ac:dyDescent="0.3">
      <c r="A7" s="11" t="s">
        <v>1567</v>
      </c>
      <c r="B7" s="15">
        <v>0</v>
      </c>
    </row>
    <row r="8" spans="1:2" x14ac:dyDescent="0.3">
      <c r="A8" s="11" t="s">
        <v>1568</v>
      </c>
      <c r="B8" s="15">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7956D-B9C8-4C6D-A139-379301E907BF}">
  <dimension ref="A3:B9"/>
  <sheetViews>
    <sheetView workbookViewId="0">
      <selection activeCell="W14" sqref="W14"/>
    </sheetView>
  </sheetViews>
  <sheetFormatPr defaultRowHeight="15.6" x14ac:dyDescent="0.3"/>
  <cols>
    <col min="1" max="1" width="12.296875" bestFit="1" customWidth="1"/>
    <col min="2" max="2" width="22.796875" bestFit="1" customWidth="1"/>
  </cols>
  <sheetData>
    <row r="3" spans="1:2" x14ac:dyDescent="0.3">
      <c r="A3" s="10" t="s">
        <v>1566</v>
      </c>
      <c r="B3" t="s">
        <v>1570</v>
      </c>
    </row>
    <row r="4" spans="1:2" x14ac:dyDescent="0.3">
      <c r="A4" s="11" t="s">
        <v>69</v>
      </c>
      <c r="B4" s="16">
        <v>112</v>
      </c>
    </row>
    <row r="5" spans="1:2" x14ac:dyDescent="0.3">
      <c r="A5" s="11" t="s">
        <v>46</v>
      </c>
      <c r="B5" s="16">
        <v>51</v>
      </c>
    </row>
    <row r="6" spans="1:2" x14ac:dyDescent="0.3">
      <c r="A6" s="11" t="s">
        <v>92</v>
      </c>
      <c r="B6" s="16">
        <v>38</v>
      </c>
    </row>
    <row r="7" spans="1:2" x14ac:dyDescent="0.3">
      <c r="A7" s="11" t="s">
        <v>58</v>
      </c>
      <c r="B7" s="16">
        <v>25</v>
      </c>
    </row>
    <row r="8" spans="1:2" x14ac:dyDescent="0.3">
      <c r="A8" s="11" t="s">
        <v>75</v>
      </c>
      <c r="B8" s="16">
        <v>11</v>
      </c>
    </row>
    <row r="9" spans="1:2" x14ac:dyDescent="0.3">
      <c r="A9" s="11" t="s">
        <v>1568</v>
      </c>
      <c r="B9" s="16">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DDD9E-B7E9-44C1-A64D-F7198FEF82A0}">
  <dimension ref="A3:E7"/>
  <sheetViews>
    <sheetView workbookViewId="0">
      <selection activeCell="S12" sqref="S12"/>
    </sheetView>
  </sheetViews>
  <sheetFormatPr defaultRowHeight="15.6" x14ac:dyDescent="0.3"/>
  <cols>
    <col min="1" max="1" width="12.296875" bestFit="1" customWidth="1"/>
    <col min="2" max="2" width="16" bestFit="1" customWidth="1"/>
    <col min="4" max="4" width="12.69921875" bestFit="1" customWidth="1"/>
  </cols>
  <sheetData>
    <row r="3" spans="1:5" x14ac:dyDescent="0.3">
      <c r="A3" s="10" t="s">
        <v>1566</v>
      </c>
      <c r="B3" t="s">
        <v>1571</v>
      </c>
      <c r="D3" s="13" t="s">
        <v>10</v>
      </c>
      <c r="E3" s="13" t="s">
        <v>0</v>
      </c>
    </row>
    <row r="4" spans="1:5" x14ac:dyDescent="0.3">
      <c r="A4" s="11" t="s">
        <v>79</v>
      </c>
      <c r="B4" s="16">
        <v>327</v>
      </c>
      <c r="D4" t="str">
        <f>A4</f>
        <v>Divorced</v>
      </c>
      <c r="E4">
        <f>GETPIVOTDATA("Attrition",$A$3,"Marital Status",A4)</f>
        <v>327</v>
      </c>
    </row>
    <row r="5" spans="1:5" x14ac:dyDescent="0.3">
      <c r="A5" s="11" t="s">
        <v>53</v>
      </c>
      <c r="B5" s="16">
        <v>470</v>
      </c>
      <c r="D5" t="str">
        <f t="shared" ref="D5:D6" si="0">A5</f>
        <v>Single</v>
      </c>
      <c r="E5">
        <f t="shared" ref="E5:E6" si="1">GETPIVOTDATA("Attrition",$A$3,"Marital Status",A5)</f>
        <v>470</v>
      </c>
    </row>
    <row r="6" spans="1:5" x14ac:dyDescent="0.3">
      <c r="A6" s="11" t="s">
        <v>64</v>
      </c>
      <c r="B6" s="16">
        <v>673</v>
      </c>
      <c r="D6" t="str">
        <f t="shared" si="0"/>
        <v>Married</v>
      </c>
      <c r="E6">
        <f t="shared" si="1"/>
        <v>673</v>
      </c>
    </row>
    <row r="7" spans="1:5" x14ac:dyDescent="0.3">
      <c r="A7" s="11" t="s">
        <v>1568</v>
      </c>
      <c r="B7" s="16">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workbookViewId="0">
      <selection sqref="A1:XFD1048576"/>
    </sheetView>
  </sheetViews>
  <sheetFormatPr defaultColWidth="11.19921875" defaultRowHeight="15" customHeight="1" x14ac:dyDescent="0.3"/>
  <cols>
    <col min="1" max="1" width="10.09765625" bestFit="1" customWidth="1"/>
    <col min="2" max="2" width="16.09765625" bestFit="1" customWidth="1"/>
    <col min="3" max="3" width="13.59765625" bestFit="1" customWidth="1"/>
    <col min="4" max="4" width="17.59765625" customWidth="1"/>
    <col min="5" max="5" width="13" bestFit="1" customWidth="1"/>
    <col min="6" max="6" width="15.8984375" bestFit="1" customWidth="1"/>
    <col min="7" max="7" width="10.3984375" bestFit="1" customWidth="1"/>
    <col min="8" max="8" width="18.5" bestFit="1" customWidth="1"/>
    <col min="9" max="9" width="9.09765625" bestFit="1" customWidth="1"/>
    <col min="10" max="10" width="23.296875" customWidth="1"/>
    <col min="11" max="11" width="14.69921875" bestFit="1" customWidth="1"/>
    <col min="12" max="12" width="11.3984375" bestFit="1" customWidth="1"/>
    <col min="13" max="13" width="8.796875" bestFit="1" customWidth="1"/>
    <col min="14" max="14" width="23.3984375" bestFit="1" customWidth="1"/>
    <col min="15" max="15" width="4.5" bestFit="1" customWidth="1"/>
    <col min="16" max="16" width="3.8984375" bestFit="1" customWidth="1"/>
    <col min="17" max="17" width="6" bestFit="1" customWidth="1"/>
    <col min="18" max="18" width="18.296875" bestFit="1" customWidth="1"/>
    <col min="19" max="19" width="19.19921875" bestFit="1" customWidth="1"/>
    <col min="20" max="20" width="16.8984375" bestFit="1" customWidth="1"/>
    <col min="21" max="21" width="20.8984375" bestFit="1" customWidth="1"/>
    <col min="22" max="22" width="11.296875" bestFit="1" customWidth="1"/>
    <col min="23" max="23" width="20.3984375" bestFit="1" customWidth="1"/>
    <col min="24" max="24" width="16" customWidth="1"/>
    <col min="25" max="25" width="16.796875" bestFit="1" customWidth="1"/>
    <col min="26" max="26" width="24.19921875" bestFit="1" customWidth="1"/>
    <col min="27" max="27" width="12.69921875" bestFit="1" customWidth="1"/>
    <col min="28" max="28" width="16.69921875" bestFit="1" customWidth="1"/>
    <col min="29" max="29" width="10.3984375" bestFit="1" customWidth="1"/>
    <col min="30" max="30" width="16" bestFit="1" customWidth="1"/>
    <col min="31" max="31" width="16.69921875" bestFit="1" customWidth="1"/>
    <col min="32" max="32" width="14.296875" bestFit="1" customWidth="1"/>
    <col min="33" max="33" width="24.09765625" bestFit="1" customWidth="1"/>
    <col min="34" max="34" width="18.8984375" bestFit="1" customWidth="1"/>
    <col min="35" max="35" width="19.5" bestFit="1" customWidth="1"/>
    <col min="36" max="36" width="23.8984375" bestFit="1" customWidth="1"/>
    <col min="37" max="37" width="16" bestFit="1" customWidth="1"/>
    <col min="38" max="38" width="18.3984375" bestFit="1" customWidth="1"/>
    <col min="39" max="39" width="19.8984375" bestFit="1" customWidth="1"/>
    <col min="40" max="40" width="17.8984375" bestFit="1" customWidth="1"/>
    <col min="41" max="41" width="18.296875" bestFit="1" customWidth="1"/>
    <col min="42" max="42" width="20.796875" bestFit="1" customWidth="1"/>
    <col min="43" max="43" width="25.69921875" bestFit="1" customWidth="1"/>
    <col min="44" max="44" width="24.296875" bestFit="1"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election activeCell="D12" sqref="D12"/>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0"/>
  <sheetViews>
    <sheetView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0"/>
  <sheetViews>
    <sheetView topLeftCell="A25" workbookViewId="0">
      <selection activeCell="S5" sqref="S5"/>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0"/>
  <sheetViews>
    <sheetView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Charts</vt:lpstr>
      </vt:variant>
      <vt:variant>
        <vt:i4>1</vt:i4>
      </vt:variant>
    </vt:vector>
  </HeadingPairs>
  <TitlesOfParts>
    <vt:vector size="15" baseType="lpstr">
      <vt:lpstr>Dashboard</vt:lpstr>
      <vt:lpstr>KP</vt:lpstr>
      <vt:lpstr>Rating</vt:lpstr>
      <vt:lpstr>gender</vt:lpstr>
      <vt:lpstr>edu attrition</vt:lpstr>
      <vt:lpstr>Attrition by job role</vt:lpstr>
      <vt:lpstr>dept wise attrition</vt:lpstr>
      <vt:lpstr>attrition by age group</vt:lpstr>
      <vt:lpstr>Marital Status</vt:lpstr>
      <vt:lpstr>Data</vt:lpstr>
      <vt:lpstr>Images</vt:lpstr>
      <vt:lpstr>Background 1</vt:lpstr>
      <vt:lpstr>Background 3</vt:lpstr>
      <vt:lpstr>Background 4</vt:lpstr>
      <vt:lpstr>Chart1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Sumit Mahato</cp:lastModifiedBy>
  <dcterms:created xsi:type="dcterms:W3CDTF">2022-12-29T16:02:46Z</dcterms:created>
  <dcterms:modified xsi:type="dcterms:W3CDTF">2024-01-10T14:51:18Z</dcterms:modified>
</cp:coreProperties>
</file>